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7　各種調査\H30\H29財政状況資料集の作成（追加記入依頼）\結合\"/>
    </mc:Choice>
  </mc:AlternateContent>
  <bookViews>
    <workbookView xWindow="0" yWindow="0" windowWidth="15360" windowHeight="7635"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<sst xmlns="http://schemas.openxmlformats.org/spreadsheetml/2006/main" count="1138" uniqueCount="613">
  <si>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</si>
  <si>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</si>
  <si>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</si>
  <si>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</si>
  <si>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</si>
  <si>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</si>
  <si>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</si>
  <si>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</si>
  <si>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</si>
  <si>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</si>
  <si>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</si>
  <si>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</si>
  <si>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</si>
  <si>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</si>
  <si>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</si>
  <si>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</si>
  <si>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</si>
  <si>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</si>
  <si>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</si>
  <si>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</si>
  <si>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</si>
  <si>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</si>
  <si>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</si>
  <si>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</si>
  <si>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</si>
  <si>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</si>
  <si>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</si>
  <si>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</si>
  <si>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</si>
  <si>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</si>
  <si>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</si>
  <si>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</si>
  <si>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</si>
  <si>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</si>
  <si>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</si>
  <si>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</si>
  <si>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</si>
  <si>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</si>
  <si>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</si>
  <si>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</si>
  <si>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</si>
  <si>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</si>
  <si>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</si>
  <si>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</si>
  <si>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</si>
  <si>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</si>
  <si>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</si>
  <si>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</si>
  <si>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</si>
  <si>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</si>
  <si>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</si>
  <si>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</si>
  <si>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</si>
  <si>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</si>
  <si>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</si>
  <si>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</si>
  <si>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</si>
  <si>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</si>
  <si>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</si>
  <si>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</si>
  <si>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</si>
  <si>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</si>
  <si>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</si>
  <si>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</si>
  <si>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</si>
  <si>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</si>
  <si>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</si>
  <si>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</si>
  <si>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</si>
  <si>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</si>
  <si>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</si>
  <si>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</si>
  <si>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</si>
  <si>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</si>
  <si>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</si>
  <si>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</si>
  <si>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</si>
  <si>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</si>
  <si>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</si>
  <si>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</si>
  <si>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</si>
  <si>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</si>
  <si>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</si>
  <si>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</si>
  <si>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</si>
  <si>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</si>
  <si>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</si>
  <si>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</si>
  <si>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</si>
  <si>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</si>
  <si>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</si>
  <si>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</si>
  <si>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</si>
  <si>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</si>
  <si>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</si>
  <si>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</si>
  <si>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</si>
  <si>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</si>
  <si>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</si>
  <si>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</si>
  <si>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</si>
  <si>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</si>
  <si>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</si>
  <si>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</si>
  <si>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</si>
  <si>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</si>
  <si>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</si>
  <si>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</si>
  <si>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</si>
  <si>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</si>
  <si>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</si>
  <si>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</si>
  <si>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</si>
  <si>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</si>
  <si>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</si>
  <si>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</si>
  <si>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</si>
  <si>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</si>
  <si>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</si>
  <si>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</si>
  <si>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</si>
  <si>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</si>
  <si>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</si>
  <si>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</si>
  <si>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</si>
  <si>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</si>
  <si>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</si>
  <si>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</si>
  <si>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</si>
  <si>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</si>
  <si>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</si>
  <si>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</si>
  <si>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</si>
  <si>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</si>
  <si>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</si>
  <si>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</si>
  <si>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</si>
  <si>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</si>
  <si>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</si>
  <si>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</si>
  <si>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</si>
  <si>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</si>
  <si>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</si>
  <si>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</si>
  <si>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</si>
  <si>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</si>
  <si>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</si>
  <si>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</si>
  <si>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</si>
  <si>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</si>
  <si>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</si>
  <si>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</si>
  <si>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</si>
  <si>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</si>
  <si>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</si>
  <si>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</si>
  <si>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</si>
  <si>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</si>
  <si>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</si>
  <si>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</si>
  <si>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</si>
  <si>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</si>
  <si>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</si>
  <si>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</si>
  <si>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</si>
  <si>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</si>
  <si>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</si>
  <si>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</si>
  <si>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</si>
  <si>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</si>
  <si>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</si>
  <si>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</si>
  <si>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</si>
  <si>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</si>
  <si>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</si>
  <si>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</si>
  <si>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</si>
  <si>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</si>
  <si>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</si>
  <si>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</si>
  <si>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</si>
  <si>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</si>
  <si>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</si>
  <si>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</si>
  <si>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</si>
  <si>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</si>
  <si>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</si>
  <si>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</si>
  <si>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</si>
  <si>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</si>
  <si>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</si>
  <si>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</si>
  <si>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</si>
  <si>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</si>
  <si>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</si>
  <si>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</si>
  <si>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</si>
  <si>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</si>
  <si>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</si>
  <si>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</si>
  <si>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</si>
  <si>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</si>
  <si>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</si>
  <si>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</si>
  <si>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</si>
  <si>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</si>
  <si>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</si>
  <si>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</si>
  <si>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</si>
  <si>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</si>
  <si>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和歌山県有田川町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</si>
  <si>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</si>
  <si>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</si>
  <si>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</si>
  <si>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</si>
  <si>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</si>
  <si>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</si>
  <si>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</si>
  <si>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</si>
  <si>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</si>
  <si>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</si>
  <si>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</si>
  <si>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</si>
  <si>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</si>
  <si>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</si>
  <si>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</si>
  <si>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</si>
  <si>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</si>
  <si>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</si>
  <si>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</si>
  <si>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</si>
  <si>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</si>
  <si>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</si>
  <si>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</si>
  <si>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</si>
  <si>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</si>
  <si>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</si>
  <si>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</si>
  <si>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</si>
  <si>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</si>
  <si>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</si>
  <si>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</si>
  <si>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</si>
  <si>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</si>
  <si>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</si>
  <si>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</si>
  <si>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</si>
  <si>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</si>
  <si>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</si>
  <si>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</si>
  <si>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</si>
  <si>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</si>
  <si>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</si>
  <si>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</si>
  <si>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</si>
  <si>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</si>
  <si>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</si>
  <si>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</si>
  <si>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</si>
  <si>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</si>
  <si>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</si>
  <si>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</si>
  <si>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</si>
  <si>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</si>
  <si>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</si>
  <si>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</si>
  <si>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</si>
  <si>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</si>
  <si>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</si>
  <si>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</si>
  <si>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</si>
  <si>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</si>
  <si>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</si>
  <si>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</si>
  <si>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</si>
  <si>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</si>
  <si>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</si>
  <si>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</si>
  <si>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</si>
  <si>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</si>
  <si>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</si>
  <si>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</si>
  <si>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</si>
  <si>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</si>
  <si>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</si>
  <si>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</si>
  <si>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</si>
  <si>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</si>
  <si>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</si>
  <si>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</si>
  <si>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</si>
  <si>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</si>
  <si>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</si>
  <si>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</si>
  <si>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</si>
  <si>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</si>
  <si>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</si>
  <si>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</si>
  <si>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</si>
  <si>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</si>
  <si>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</si>
  <si>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</si>
  <si>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</si>
  <si>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</si>
  <si>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</si>
  <si>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</si>
  <si>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</si>
  <si>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</si>
  <si>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</si>
  <si>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</si>
  <si>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</si>
  <si>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</si>
  <si>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</si>
  <si>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</si>
  <si>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</si>
  <si>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</si>
  <si>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</si>
  <si>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</si>
  <si>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</si>
  <si>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</si>
  <si>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</si>
  <si>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</si>
  <si>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</si>
  <si>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</si>
  <si>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</si>
  <si>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</si>
  <si>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</si>
  <si>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</si>
  <si>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</si>
  <si>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</si>
  <si>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</si>
  <si>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</si>
  <si>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</si>
  <si>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</si>
  <si>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</si>
  <si>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</si>
  <si>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</si>
  <si>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</si>
  <si>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</si>
  <si>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</si>
  <si>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</si>
  <si>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</si>
  <si>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</si>
  <si>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</si>
  <si>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</si>
  <si>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</si>
  <si>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</si>
  <si>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</si>
  <si>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</si>
  <si>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</si>
  <si>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</si>
  <si>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</si>
  <si>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</si>
  <si>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</si>
  <si>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</si>
  <si>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</si>
  <si>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</si>
  <si>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</si>
  <si>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</si>
  <si>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</si>
  <si>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和歌山県有田川町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</si>
  <si>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</si>
  <si>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</si>
  <si>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</si>
  <si>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</si>
  <si>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</si>
  <si>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</si>
  <si>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</si>
  <si>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</si>
  <si>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</si>
  <si>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</si>
  <si>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</si>
  <si>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</si>
  <si>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</si>
  <si>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</si>
  <si>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</si>
  <si>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</si>
  <si>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</si>
  <si>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</si>
  <si>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</si>
  <si>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</si>
  <si>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</si>
  <si>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</si>
  <si>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</si>
  <si>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</si>
  <si>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</si>
  <si>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</si>
  <si>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</si>
  <si>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</si>
  <si>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</si>
  <si>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</si>
  <si>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</si>
  <si>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</si>
  <si>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</si>
  <si>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</si>
  <si>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</si>
  <si>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</si>
  <si>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</si>
  <si>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</si>
  <si>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</si>
  <si>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</si>
  <si>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</si>
  <si>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</si>
  <si>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</si>
  <si>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t>
    <phoneticPr fontId="5"/>
  </si>
  <si>
    <t>法非適用企業</t>
    <phoneticPr fontId="5"/>
  </si>
  <si>
    <t>有田川町農業集落排水事業特別会計</t>
    <phoneticPr fontId="5"/>
  </si>
  <si>
    <t>法非適用企業</t>
    <phoneticPr fontId="5"/>
  </si>
  <si>
    <t>有田川町簡易排水事業特別会計</t>
    <phoneticPr fontId="5"/>
  </si>
  <si>
    <t>法非適用企業</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</si>
  <si>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</si>
  <si>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</si>
  <si>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</si>
  <si>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</si>
  <si>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</si>
  <si>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</si>
  <si>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</si>
  <si>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</si>
  <si>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</si>
  <si>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</si>
  <si>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</si>
  <si>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</si>
  <si>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</si>
  <si>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</si>
  <si>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</si>
  <si>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</si>
  <si>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</si>
  <si>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</si>
  <si>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</si>
  <si>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</si>
  <si>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</si>
  <si>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</si>
  <si>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</si>
  <si>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</si>
  <si>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</si>
  <si>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</si>
  <si>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</si>
  <si>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</si>
  <si>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</si>
  <si>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</si>
  <si>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</si>
  <si>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</si>
  <si>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</si>
  <si>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</si>
  <si>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</si>
  <si>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</si>
  <si>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</si>
  <si>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</si>
  <si>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</si>
  <si>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</si>
  <si>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</si>
  <si>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</si>
  <si>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</si>
  <si>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</si>
  <si>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</si>
  <si>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</si>
  <si>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</si>
  <si>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</si>
  <si>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</si>
  <si>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</si>
  <si>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</si>
  <si>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</si>
  <si>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</si>
  <si>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</si>
  <si>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</si>
  <si>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</si>
  <si>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</si>
  <si>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</si>
  <si>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</si>
  <si>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</si>
  <si>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</si>
  <si>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</si>
  <si>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</si>
  <si>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</si>
  <si>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</si>
  <si>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</si>
  <si>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</si>
  <si>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</si>
  <si>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</si>
  <si>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有田川町農業集落排水事業特別会計</t>
    <phoneticPr fontId="5"/>
  </si>
  <si>
    <t>(Ｆ)</t>
    <phoneticPr fontId="5"/>
  </si>
  <si>
    <t>有田川町浄化槽事業特別会計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</si>
  <si>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</si>
  <si>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</si>
  <si>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</si>
  <si>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</si>
  <si>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</si>
  <si>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</si>
  <si>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</si>
  <si>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</si>
  <si>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</si>
  <si>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</si>
  <si>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</si>
  <si>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</si>
  <si>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</si>
  <si>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</si>
  <si>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</si>
  <si>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</si>
  <si>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</si>
  <si>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</si>
  <si>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</si>
  <si>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</si>
  <si>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</si>
  <si>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</si>
  <si>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</si>
  <si>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</si>
  <si>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</si>
  <si>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</si>
  <si>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</si>
  <si>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</si>
  <si>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</si>
  <si>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</si>
  <si>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</si>
  <si>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</si>
  <si>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</si>
  <si>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</si>
  <si>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</si>
  <si>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</si>
  <si>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</si>
  <si>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</si>
  <si>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</si>
  <si>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</si>
  <si>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</si>
  <si>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</si>
  <si>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</si>
  <si>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</si>
  <si>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</si>
  <si>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</si>
  <si>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</si>
  <si>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</si>
  <si>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</si>
  <si>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</si>
  <si>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</si>
  <si>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</si>
  <si>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</si>
  <si>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</si>
  <si>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</si>
  <si>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</si>
  <si>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</si>
  <si>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</si>
  <si>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</si>
  <si>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</si>
  <si>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</si>
  <si>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</si>
  <si>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</si>
  <si>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</si>
  <si>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</si>
  <si>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</si>
  <si>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</si>
  <si>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</si>
  <si>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</si>
  <si>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</si>
  <si>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</si>
  <si>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</si>
  <si>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</si>
  <si>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</si>
  <si>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</si>
  <si>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</si>
  <si>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</si>
  <si>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</si>
  <si>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</si>
  <si>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</si>
  <si>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</si>
  <si>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</si>
  <si>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</si>
  <si>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</si>
  <si>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</si>
  <si>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</si>
  <si>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1.24</t>
  </si>
  <si>
    <t>▲ 0.59</t>
  </si>
  <si>
    <t>有田川町水道事業会計</t>
  </si>
  <si>
    <t>有田川町一般会計</t>
  </si>
  <si>
    <t>有田川町国民健康保険事業特別会計</t>
  </si>
  <si>
    <t>有田川町介護保険事業特別会計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</si>
  <si>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</si>
  <si>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</si>
  <si>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</si>
  <si>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</si>
  <si>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</si>
  <si>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</si>
  <si>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</si>
  <si>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</si>
  <si>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</si>
  <si>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</si>
  <si>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</si>
  <si>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</si>
  <si>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</si>
  <si>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</si>
  <si>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</si>
  <si>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</si>
  <si>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</si>
  <si>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</si>
  <si>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</si>
  <si>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</si>
  <si>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</si>
  <si>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合併地域振興基金</t>
    <rPh sb="0" eb="2">
      <t>ガッペイ</t>
    </rPh>
    <rPh sb="2" eb="4">
      <t>チイキ</t>
    </rPh>
    <rPh sb="4" eb="6">
      <t>シンコウ</t>
    </rPh>
    <rPh sb="6" eb="8">
      <t>キキン</t>
    </rPh>
    <phoneticPr fontId="11"/>
  </si>
  <si>
    <t>退職手当負担金基金</t>
    <rPh sb="0" eb="2">
      <t>タイショク</t>
    </rPh>
    <rPh sb="2" eb="4">
      <t>テアテ</t>
    </rPh>
    <rPh sb="4" eb="7">
      <t>フタンキン</t>
    </rPh>
    <rPh sb="7" eb="9">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</si>
  <si>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</si>
  <si>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</si>
  <si>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</si>
  <si>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</si>
  <si>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</si>
  <si>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より低い水準にあり、有形固定資産減価償却率はほぼ同水準にある。今後公共施設の更新等に要する経費が増加することが見込まれ、多額の更新費用の財源として地方債を活用しながらの事業展開が想定される。公共施設整備基金の確保や公債費の適正化を図りながら、公共施設等総合管理計画に基づき、老朽化対策に積極的に取り組む必要がある。</t>
    <rPh sb="15" eb="16">
      <t>ヒク</t>
    </rPh>
    <rPh sb="17" eb="19">
      <t>スイジュン</t>
    </rPh>
    <rPh sb="37" eb="38">
      <t>ドウ</t>
    </rPh>
    <rPh sb="38" eb="40">
      <t>スイジュン</t>
    </rPh>
    <rPh sb="51" eb="53">
      <t>コウシン</t>
    </rPh>
    <rPh sb="53" eb="54">
      <t>トウ</t>
    </rPh>
    <rPh sb="73" eb="75">
      <t>タガク</t>
    </rPh>
    <rPh sb="76" eb="78">
      <t>コウシン</t>
    </rPh>
    <rPh sb="78" eb="80">
      <t>ヒヨウ</t>
    </rPh>
    <rPh sb="81" eb="83">
      <t>ザイゲン</t>
    </rPh>
    <rPh sb="90" eb="92">
      <t>カツヨウ</t>
    </rPh>
    <rPh sb="97" eb="99">
      <t>ジギョウ</t>
    </rPh>
    <rPh sb="99" eb="101">
      <t>テンカイ</t>
    </rPh>
    <rPh sb="102" eb="104">
      <t>ソウテイ</t>
    </rPh>
    <rPh sb="108" eb="110">
      <t>コウキョウ</t>
    </rPh>
    <rPh sb="110" eb="112">
      <t>シセツ</t>
    </rPh>
    <rPh sb="112" eb="114">
      <t>セイビ</t>
    </rPh>
    <rPh sb="114" eb="116">
      <t>キキン</t>
    </rPh>
    <rPh sb="117" eb="119">
      <t>カクホ</t>
    </rPh>
    <rPh sb="138" eb="139">
      <t>トウ</t>
    </rPh>
    <rPh sb="164" eb="16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</si>
  <si>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</si>
  <si>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</si>
  <si>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</si>
  <si>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</si>
  <si>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</si>
  <si>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</si>
  <si>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</si>
  <si>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率が下がった主な要因は、一般会計の地方債現在高（合併特例事業債、過疎対策事業債等）が減少していることと、充当可能な基金現在高（特に減債基金、公共施設整備基金）が増加していることによるものである。類似団体と比較して低い水準にあるが、今後は公共下水道事業による地方債の元金償還額が増えることで公営企業債等繰入見込額が増加傾向にあり、基金現在高も減少していく可能性があるため、将来負担比率が上昇しないように地方債発行を抑制し引き続き健全化に努める。
実質公債比率が上がった主な要因は、分子である公債費で有田周辺広域圏事務組合（ごみ処理施設）の償還が終了し負担金が減少していますが、合併特例債等の元利償還額が増え、さらに公共下水道事業が現在整備中で元利償還額が増加したことによるものである。類似団体と比較して少し高い水準にあり、これまで以上に公債費の適正化に取り組む必要がある。</t>
    <rPh sb="6" eb="7">
      <t>サ</t>
    </rPh>
    <rPh sb="28" eb="30">
      <t>ガッペイ</t>
    </rPh>
    <rPh sb="30" eb="32">
      <t>トクレイ</t>
    </rPh>
    <rPh sb="32" eb="34">
      <t>ジギョウ</t>
    </rPh>
    <rPh sb="34" eb="35">
      <t>サイ</t>
    </rPh>
    <rPh sb="74" eb="76">
      <t>コウキョウ</t>
    </rPh>
    <rPh sb="76" eb="78">
      <t>シセツ</t>
    </rPh>
    <rPh sb="78" eb="80">
      <t>セイビ</t>
    </rPh>
    <rPh sb="80" eb="82">
      <t>キキン</t>
    </rPh>
    <rPh sb="148" eb="150">
      <t>コウエイ</t>
    </rPh>
    <rPh sb="150" eb="152">
      <t>キギョウ</t>
    </rPh>
    <rPh sb="152" eb="153">
      <t>サイ</t>
    </rPh>
    <rPh sb="153" eb="154">
      <t>トウ</t>
    </rPh>
    <rPh sb="154" eb="156">
      <t>クリイレ</t>
    </rPh>
    <rPh sb="156" eb="158">
      <t>ミコミ</t>
    </rPh>
    <rPh sb="158" eb="159">
      <t>ガク</t>
    </rPh>
    <rPh sb="160" eb="162">
      <t>ゾウカ</t>
    </rPh>
    <rPh sb="162" eb="164">
      <t>ケイコウ</t>
    </rPh>
    <rPh sb="233" eb="234">
      <t>ア</t>
    </rPh>
    <rPh sb="296" eb="297">
      <t>トウ</t>
    </rPh>
    <rPh sb="298" eb="300">
      <t>ガンリ</t>
    </rPh>
    <rPh sb="320" eb="323">
      <t>セイビチュウ</t>
    </rPh>
    <rPh sb="324" eb="326">
      <t>ガンリ</t>
    </rPh>
    <rPh sb="326" eb="328">
      <t>ショウカン</t>
    </rPh>
    <rPh sb="328" eb="329">
      <t>ガク</t>
    </rPh>
    <rPh sb="330" eb="332">
      <t>ゾウカ</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</si>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</sst>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87924</c:v>
                </c:pt>
                <c:pt idx="3">
                  <c:v>85078</c:v>
                </c:pt>
                <c:pt idx="4">
                  <c:v>65052</c:v>
                </c:pt>
              </c:numCache>
            </c:numRef>
          </c:val>
          <c:smooth val="0"/>
          <c:extLst>
            <c:ext xmlns:c16="http://schemas.microsoft.com/office/drawing/2014/chart" uri="{C3380CC4-5D6E-409C-BE32-E72D297353CC}">
              <c16:uniqueId val="{00000000-A110-4BD4-804F-274EB293D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121917</c:v>
                </c:pt>
                <c:pt idx="1">
                  <c:v>44409</c:v>
                </c:pt>
                <c:pt idx="2">
                  <c:v>70423</c:v>
                </c:pt>
                <c:pt idx="3">
                  <c:v>93234</c:v>
                </c:pt>
                <c:pt idx="4">
                  <c:v>47284</c:v>
                </c:pt>
              </c:numCache>
            </c:numRef>
          </c:val>
          <c:smooth val="0"/>
          <c:extLst>
            <c:ext xmlns:c16="http://schemas.microsoft.com/office/drawing/2014/chart" uri="{C3380CC4-5D6E-409C-BE32-E72D297353CC}">
              <c16:uniqueId val="{00000001-A110-4BD4-804F-274EB293DC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2.35</c:v>
                </c:pt>
                <c:pt idx="1">
                  <c:v>3.1</c:v>
                </c:pt>
                <c:pt idx="2">
                  <c:v>3.91</c:v>
                </c:pt>
                <c:pt idx="3">
                  <c:v>3.29</c:v>
                </c:pt>
                <c:pt idx="4">
                  <c:v>3.52</c:v>
                </c:pt>
              </c:numCache>
            </c:numRef>
          </c:val>
          <c:extLst>
            <c:ext xmlns:c16="http://schemas.microsoft.com/office/drawing/2014/chart" uri="{C3380CC4-5D6E-409C-BE32-E72D297353CC}">
              <c16:uniqueId val="{00000000-3FD3-4C50-BB50-E27DC7154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39.76</c:v>
                </c:pt>
                <c:pt idx="1">
                  <c:v>40.61</c:v>
                </c:pt>
                <c:pt idx="2">
                  <c:v>40.14</c:v>
                </c:pt>
                <c:pt idx="3">
                  <c:v>40.82</c:v>
                </c:pt>
                <c:pt idx="4">
                  <c:v>40.85</c:v>
                </c:pt>
              </c:numCache>
            </c:numRef>
          </c:val>
          <c:extLst>
            <c:ext xmlns:c16="http://schemas.microsoft.com/office/drawing/2014/chart" uri="{C3380CC4-5D6E-409C-BE32-E72D297353CC}">
              <c16:uniqueId val="{00000001-3FD3-4C50-BB50-E27DC7154E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-1.24</c:v>
                </c:pt>
                <c:pt idx="1">
                  <c:v>0.78</c:v>
                </c:pt>
                <c:pt idx="2">
                  <c:v>0.92</c:v>
                </c:pt>
                <c:pt idx="3">
                  <c:v>-0.59</c:v>
                </c:pt>
                <c:pt idx="4">
                  <c:v>0.3</c:v>
                </c:pt>
              </c:numCache>
            </c:numRef>
          </c:val>
          <c:smooth val="0"/>
          <c:extLst>
            <c:ext xmlns:c16="http://schemas.microsoft.com/office/drawing/2014/chart" uri="{C3380CC4-5D6E-409C-BE32-E72D297353CC}">
              <c16:uniqueId val="{00000002-3FD3-4C50-BB50-E27DC7154E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83A9-4393-A6F6-EAE19FDB97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9-4393-A6F6-EAE19FDB9775}"/>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A9-4393-A6F6-EAE19FDB9775}"/>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A9-4393-A6F6-EAE19FDB9775}"/>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3A9-4393-A6F6-EAE19FDB9775}"/>
            </c:ext>
          </c:extLst>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0.06</c:v>
                </c:pt>
                <c:pt idx="8">
                  <c:v>#N/A</c:v>
                </c:pt>
                <c:pt idx="9">
                  <c:v>0.08</c:v>
                </c:pt>
              </c:numCache>
            </c:numRef>
          </c:val>
          <c:extLst>
            <c:ext xmlns:c16="http://schemas.microsoft.com/office/drawing/2014/chart" uri="{C3380CC4-5D6E-409C-BE32-E72D297353CC}">
              <c16:uniqueId val="{00000005-83A9-4393-A6F6-EAE19FDB9775}"/>
            </c:ext>
          </c:extLst>
        </c:ser>
        <c:ser>
          <c:idx val="6"/>
          <c:order val="6"/>
          <c:tx>
            <c:strRef>
              <c:f>データシート!$A$33</c:f>
              <c:strCache>
                <c:ptCount val="1"/>
                <c:pt idx="0">
                  <c:v>有田川町介護保険事業特別会計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c:v>
                </c:pt>
                <c:pt idx="4">
                  <c:v>#N/A</c:v>
                </c:pt>
                <c:pt idx="5">
                  <c:v>0.28999999999999998</c:v>
                </c:pt>
                <c:pt idx="6">
                  <c:v>#N/A</c:v>
                </c:pt>
                <c:pt idx="7">
                  <c:v>0.52</c:v>
                </c:pt>
                <c:pt idx="8">
                  <c:v>#N/A</c:v>
                </c:pt>
                <c:pt idx="9">
                  <c:v>0.5</c:v>
                </c:pt>
              </c:numCache>
            </c:numRef>
          </c:val>
          <c:extLst>
            <c:ext xmlns:c16="http://schemas.microsoft.com/office/drawing/2014/chart" uri="{C3380CC4-5D6E-409C-BE32-E72D297353CC}">
              <c16:uniqueId val="{00000006-83A9-4393-A6F6-EAE19FDB9775}"/>
            </c:ext>
          </c:extLst>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0.66</c:v>
                </c:pt>
                <c:pt idx="4">
                  <c:v>#N/A</c:v>
                </c:pt>
                <c:pt idx="5">
                  <c:v>0.03</c:v>
                </c:pt>
                <c:pt idx="6">
                  <c:v>#N/A</c:v>
                </c:pt>
                <c:pt idx="7">
                  <c:v>0.01</c:v>
                </c:pt>
                <c:pt idx="8">
                  <c:v>#N/A</c:v>
                </c:pt>
                <c:pt idx="9">
                  <c:v>0.71</c:v>
                </c:pt>
              </c:numCache>
            </c:numRef>
          </c:val>
          <c:extLst>
            <c:ext xmlns:c16="http://schemas.microsoft.com/office/drawing/2014/chart" uri="{C3380CC4-5D6E-409C-BE32-E72D297353CC}">
              <c16:uniqueId val="{00000007-83A9-4393-A6F6-EAE19FDB9775}"/>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3.1</c:v>
                </c:pt>
                <c:pt idx="4">
                  <c:v>#N/A</c:v>
                </c:pt>
                <c:pt idx="5">
                  <c:v>3.91</c:v>
                </c:pt>
                <c:pt idx="6">
                  <c:v>#N/A</c:v>
                </c:pt>
                <c:pt idx="7">
                  <c:v>3.28</c:v>
                </c:pt>
                <c:pt idx="8">
                  <c:v>#N/A</c:v>
                </c:pt>
                <c:pt idx="9">
                  <c:v>3.51</c:v>
                </c:pt>
              </c:numCache>
            </c:numRef>
          </c:val>
          <c:extLst>
            <c:ext xmlns:c16="http://schemas.microsoft.com/office/drawing/2014/chart" uri="{C3380CC4-5D6E-409C-BE32-E72D297353CC}">
              <c16:uniqueId val="{00000008-83A9-4393-A6F6-EAE19FDB9775}"/>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c:v>
                </c:pt>
                <c:pt idx="2">
                  <c:v>#N/A</c:v>
                </c:pt>
                <c:pt idx="3">
                  <c:v>7.7</c:v>
                </c:pt>
                <c:pt idx="4">
                  <c:v>#N/A</c:v>
                </c:pt>
                <c:pt idx="5">
                  <c:v>7.74</c:v>
                </c:pt>
                <c:pt idx="6">
                  <c:v>#N/A</c:v>
                </c:pt>
                <c:pt idx="7">
                  <c:v>7.58</c:v>
                </c:pt>
                <c:pt idx="8">
                  <c:v>#N/A</c:v>
                </c:pt>
                <c:pt idx="9">
                  <c:v>8.1999999999999993</c:v>
                </c:pt>
              </c:numCache>
            </c:numRef>
          </c:val>
          <c:extLst>
            <c:ext xmlns:c16="http://schemas.microsoft.com/office/drawing/2014/chart" uri="{C3380CC4-5D6E-409C-BE32-E72D297353CC}">
              <c16:uniqueId val="{00000009-83A9-4393-A6F6-EAE19FDB97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2454</c:v>
                </c:pt>
                <c:pt idx="5">
                  <c:v>2416</c:v>
                </c:pt>
                <c:pt idx="8">
                  <c:v>2381</c:v>
                </c:pt>
                <c:pt idx="11">
                  <c:v>2424</c:v>
                </c:pt>
                <c:pt idx="14">
                  <c:v>2563</c:v>
                </c:pt>
              </c:numCache>
            </c:numRef>
          </c:val>
          <c:extLst>
            <c:ext xmlns:c16="http://schemas.microsoft.com/office/drawing/2014/chart" uri="{C3380CC4-5D6E-409C-BE32-E72D297353CC}">
              <c16:uniqueId val="{00000000-A714-45E4-A9A6-ABC03E8188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14-45E4-A9A6-ABC03E8188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14-45E4-A9A6-ABC03E8188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218</c:v>
                </c:pt>
                <c:pt idx="3">
                  <c:v>160</c:v>
                </c:pt>
                <c:pt idx="6">
                  <c:v>33</c:v>
                </c:pt>
                <c:pt idx="9">
                  <c:v>27</c:v>
                </c:pt>
                <c:pt idx="12">
                  <c:v>30</c:v>
                </c:pt>
              </c:numCache>
            </c:numRef>
          </c:val>
          <c:extLst>
            <c:ext xmlns:c16="http://schemas.microsoft.com/office/drawing/2014/chart" uri="{C3380CC4-5D6E-409C-BE32-E72D297353CC}">
              <c16:uniqueId val="{00000003-A714-45E4-A9A6-ABC03E8188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476</c:v>
                </c:pt>
                <c:pt idx="3">
                  <c:v>525</c:v>
                </c:pt>
                <c:pt idx="6">
                  <c:v>555</c:v>
                </c:pt>
                <c:pt idx="9">
                  <c:v>630</c:v>
                </c:pt>
                <c:pt idx="12">
                  <c:v>765</c:v>
                </c:pt>
              </c:numCache>
            </c:numRef>
          </c:val>
          <c:extLst>
            <c:ext xmlns:c16="http://schemas.microsoft.com/office/drawing/2014/chart" uri="{C3380CC4-5D6E-409C-BE32-E72D297353CC}">
              <c16:uniqueId val="{00000004-A714-45E4-A9A6-ABC03E8188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14-45E4-A9A6-ABC03E8188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14-45E4-A9A6-ABC03E8188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2656</c:v>
                </c:pt>
                <c:pt idx="3">
                  <c:v>2489</c:v>
                </c:pt>
                <c:pt idx="6">
                  <c:v>2579</c:v>
                </c:pt>
                <c:pt idx="9">
                  <c:v>2596</c:v>
                </c:pt>
                <c:pt idx="12">
                  <c:v>2738</c:v>
                </c:pt>
              </c:numCache>
            </c:numRef>
          </c:val>
          <c:extLst>
            <c:ext xmlns:c16="http://schemas.microsoft.com/office/drawing/2014/chart" uri="{C3380CC4-5D6E-409C-BE32-E72D297353CC}">
              <c16:uniqueId val="{00000007-A714-45E4-A9A6-ABC03E8188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896</c:v>
                </c:pt>
                <c:pt idx="2">
                  <c:v>#N/A</c:v>
                </c:pt>
                <c:pt idx="3">
                  <c:v>#N/A</c:v>
                </c:pt>
                <c:pt idx="4">
                  <c:v>758</c:v>
                </c:pt>
                <c:pt idx="5">
                  <c:v>#N/A</c:v>
                </c:pt>
                <c:pt idx="6">
                  <c:v>#N/A</c:v>
                </c:pt>
                <c:pt idx="7">
                  <c:v>786</c:v>
                </c:pt>
                <c:pt idx="8">
                  <c:v>#N/A</c:v>
                </c:pt>
                <c:pt idx="9">
                  <c:v>#N/A</c:v>
                </c:pt>
                <c:pt idx="10">
                  <c:v>829</c:v>
                </c:pt>
                <c:pt idx="11">
                  <c:v>#N/A</c:v>
                </c:pt>
                <c:pt idx="12">
                  <c:v>#N/A</c:v>
                </c:pt>
                <c:pt idx="13">
                  <c:v>970</c:v>
                </c:pt>
                <c:pt idx="14">
                  <c:v>#N/A</c:v>
                </c:pt>
              </c:numCache>
            </c:numRef>
          </c:val>
          <c:smooth val="0"/>
          <c:extLst>
            <c:ext xmlns:c16="http://schemas.microsoft.com/office/drawing/2014/chart" uri="{C3380CC4-5D6E-409C-BE32-E72D297353CC}">
              <c16:uniqueId val="{00000008-A714-45E4-A9A6-ABC03E8188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23849</c:v>
                </c:pt>
                <c:pt idx="5">
                  <c:v>23185</c:v>
                </c:pt>
                <c:pt idx="8">
                  <c:v>23042</c:v>
                </c:pt>
                <c:pt idx="11">
                  <c:v>22865</c:v>
                </c:pt>
                <c:pt idx="14">
                  <c:v>22192</c:v>
                </c:pt>
              </c:numCache>
            </c:numRef>
          </c:val>
          <c:extLst>
            <c:ext xmlns:c16="http://schemas.microsoft.com/office/drawing/2014/chart" uri="{C3380CC4-5D6E-409C-BE32-E72D297353CC}">
              <c16:uniqueId val="{00000000-CF8A-4ED1-9F63-AA0DCC9AF1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c:v>
                </c:pt>
                <c:pt idx="5">
                  <c:v>51</c:v>
                </c:pt>
                <c:pt idx="8">
                  <c:v>38</c:v>
                </c:pt>
                <c:pt idx="11">
                  <c:v>30</c:v>
                </c:pt>
                <c:pt idx="14">
                  <c:v>29</c:v>
                </c:pt>
              </c:numCache>
            </c:numRef>
          </c:val>
          <c:extLst>
            <c:ext xmlns:c16="http://schemas.microsoft.com/office/drawing/2014/chart" uri="{C3380CC4-5D6E-409C-BE32-E72D297353CC}">
              <c16:uniqueId val="{00000001-CF8A-4ED1-9F63-AA0DCC9AF1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8140</c:v>
                </c:pt>
                <c:pt idx="5">
                  <c:v>8999</c:v>
                </c:pt>
                <c:pt idx="8">
                  <c:v>9875</c:v>
                </c:pt>
                <c:pt idx="11">
                  <c:v>10640</c:v>
                </c:pt>
                <c:pt idx="14">
                  <c:v>12024</c:v>
                </c:pt>
              </c:numCache>
            </c:numRef>
          </c:val>
          <c:extLst>
            <c:ext xmlns:c16="http://schemas.microsoft.com/office/drawing/2014/chart" uri="{C3380CC4-5D6E-409C-BE32-E72D297353CC}">
              <c16:uniqueId val="{00000002-CF8A-4ED1-9F63-AA0DCC9AF1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8A-4ED1-9F63-AA0DCC9AF1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8A-4ED1-9F63-AA0DCC9AF1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A-4ED1-9F63-AA0DCC9AF1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3628</c:v>
                </c:pt>
                <c:pt idx="3">
                  <c:v>3440</c:v>
                </c:pt>
                <c:pt idx="6">
                  <c:v>3389</c:v>
                </c:pt>
                <c:pt idx="9">
                  <c:v>2883</c:v>
                </c:pt>
                <c:pt idx="12">
                  <c:v>2848</c:v>
                </c:pt>
              </c:numCache>
            </c:numRef>
          </c:val>
          <c:extLst>
            <c:ext xmlns:c16="http://schemas.microsoft.com/office/drawing/2014/chart" uri="{C3380CC4-5D6E-409C-BE32-E72D297353CC}">
              <c16:uniqueId val="{00000006-CF8A-4ED1-9F63-AA0DCC9AF1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380</c:v>
                </c:pt>
                <c:pt idx="3">
                  <c:v>288</c:v>
                </c:pt>
                <c:pt idx="6">
                  <c:v>257</c:v>
                </c:pt>
                <c:pt idx="9">
                  <c:v>225</c:v>
                </c:pt>
                <c:pt idx="12">
                  <c:v>196</c:v>
                </c:pt>
              </c:numCache>
            </c:numRef>
          </c:val>
          <c:extLst>
            <c:ext xmlns:c16="http://schemas.microsoft.com/office/drawing/2014/chart" uri="{C3380CC4-5D6E-409C-BE32-E72D297353CC}">
              <c16:uniqueId val="{00000007-CF8A-4ED1-9F63-AA0DCC9AF1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8826</c:v>
                </c:pt>
                <c:pt idx="3">
                  <c:v>9104</c:v>
                </c:pt>
                <c:pt idx="6">
                  <c:v>9793</c:v>
                </c:pt>
                <c:pt idx="9">
                  <c:v>10556</c:v>
                </c:pt>
                <c:pt idx="12">
                  <c:v>11238</c:v>
                </c:pt>
              </c:numCache>
            </c:numRef>
          </c:val>
          <c:extLst>
            <c:ext xmlns:c16="http://schemas.microsoft.com/office/drawing/2014/chart" uri="{C3380CC4-5D6E-409C-BE32-E72D297353CC}">
              <c16:uniqueId val="{00000008-CF8A-4ED1-9F63-AA0DCC9AF1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8A-4ED1-9F63-AA0DCC9AF1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24349</c:v>
                </c:pt>
                <c:pt idx="3">
                  <c:v>23550</c:v>
                </c:pt>
                <c:pt idx="6">
                  <c:v>22949</c:v>
                </c:pt>
                <c:pt idx="9">
                  <c:v>22379</c:v>
                </c:pt>
                <c:pt idx="12">
                  <c:v>21081</c:v>
                </c:pt>
              </c:numCache>
            </c:numRef>
          </c:val>
          <c:extLst>
            <c:ext xmlns:c16="http://schemas.microsoft.com/office/drawing/2014/chart" uri="{C3380CC4-5D6E-409C-BE32-E72D297353CC}">
              <c16:uniqueId val="{0000000A-CF8A-4ED1-9F63-AA0DCC9AF1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5117</c:v>
                </c:pt>
                <c:pt idx="2">
                  <c:v>#N/A</c:v>
                </c:pt>
                <c:pt idx="3">
                  <c:v>#N/A</c:v>
                </c:pt>
                <c:pt idx="4">
                  <c:v>4147</c:v>
                </c:pt>
                <c:pt idx="5">
                  <c:v>#N/A</c:v>
                </c:pt>
                <c:pt idx="6">
                  <c:v>#N/A</c:v>
                </c:pt>
                <c:pt idx="7">
                  <c:v>3434</c:v>
                </c:pt>
                <c:pt idx="8">
                  <c:v>#N/A</c:v>
                </c:pt>
                <c:pt idx="9">
                  <c:v>#N/A</c:v>
                </c:pt>
                <c:pt idx="10">
                  <c:v>2509</c:v>
                </c:pt>
                <c:pt idx="11">
                  <c:v>#N/A</c:v>
                </c:pt>
                <c:pt idx="12">
                  <c:v>#N/A</c:v>
                </c:pt>
                <c:pt idx="13">
                  <c:v>1118</c:v>
                </c:pt>
                <c:pt idx="14">
                  <c:v>#N/A</c:v>
                </c:pt>
              </c:numCache>
            </c:numRef>
          </c:val>
          <c:smooth val="0"/>
          <c:extLst>
            <c:ext xmlns:c16="http://schemas.microsoft.com/office/drawing/2014/chart" uri="{C3380CC4-5D6E-409C-BE32-E72D297353CC}">
              <c16:uniqueId val="{0000000B-CF8A-4ED1-9F63-AA0DCC9AF1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4066</c:v>
                </c:pt>
                <c:pt idx="1">
                  <c:v>4075</c:v>
                </c:pt>
                <c:pt idx="2">
                  <c:v>4082</c:v>
                </c:pt>
              </c:numCache>
            </c:numRef>
          </c:val>
          <c:extLst>
            <c:ext xmlns:c16="http://schemas.microsoft.com/office/drawing/2014/chart" uri="{C3380CC4-5D6E-409C-BE32-E72D297353CC}">
              <c16:uniqueId val="{00000000-278A-40BC-973F-FE62BDAB5A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862</c:v>
                </c:pt>
                <c:pt idx="1">
                  <c:v>1643</c:v>
                </c:pt>
                <c:pt idx="2">
                  <c:v>1846</c:v>
                </c:pt>
              </c:numCache>
            </c:numRef>
          </c:val>
          <c:extLst>
            <c:ext xmlns:c16="http://schemas.microsoft.com/office/drawing/2014/chart" uri="{C3380CC4-5D6E-409C-BE32-E72D297353CC}">
              <c16:uniqueId val="{00000001-278A-40BC-973F-FE62BDAB5A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6344</c:v>
                </c:pt>
                <c:pt idx="1">
                  <c:v>6465</c:v>
                </c:pt>
                <c:pt idx="2">
                  <c:v>6857</c:v>
                </c:pt>
              </c:numCache>
            </c:numRef>
          </c:val>
          <c:extLst>
            <c:ext xmlns:c16="http://schemas.microsoft.com/office/drawing/2014/chart" uri="{C3380CC4-5D6E-409C-BE32-E72D297353CC}">
              <c16:uniqueId val="{00000002-278A-40BC-973F-FE62BDAB5A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{D1979FD5-55FD-498C-8E4F-6F64AD9F4E2D}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445-48EB-B391-A44460B89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{E474E880-A918-4206-BAF8-720E0B4D7506}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5-48EB-B391-A44460B89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{D92CA8B1-2988-4953-811D-04133FCF39ED}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5-48EB-B391-A44460B89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{88E0AD2F-87E7-40B0-9F01-0E690842C56B}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5-48EB-B391-A44460B89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{14490E4A-949E-452C-B648-1258B9B0A857}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5-48EB-B391-A44460B89B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{02F1764E-CFC2-48B8-817A-E45F810D30B1}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445-48EB-B391-A44460B89B8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{D24427CC-D5F5-432A-9126-24591AFFD331}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445-48EB-B391-A44460B89B8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{9AD71164-01ED-4A6B-BAA0-0E86076DAEDB}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445-48EB-B391-A44460B89B8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{494AE5CB-A39E-4E69-BD0D-03F6EA4E5D6D}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445-48EB-B391-A44460B89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52.2</c:v>
                </c:pt>
                <c:pt idx="32">
                  <c:v>53.3</c:v>
                </c:pt>
              </c:numCache>
            </c:numRef>
          </c:xVal>
          <c:yVal>
            <c:numRef>
              <c:f>公会計指標分析・財政指標組合せ分析表!$BP$51:$DC$51</c:f>
              <c:numCache>
                <c:formatCode>#,##0.0;"▲ "#,##0.0</c:formatCode>
                <c:ptCount val="40"/>
                <c:pt idx="24">
                  <c:v>33.1</c:v>
                </c:pt>
                <c:pt idx="32">
                  <c:v>15</c:v>
                </c:pt>
              </c:numCache>
            </c:numRef>
          </c:yVal>
          <c:smooth val="0"/>
          <c:extLst>
            <c:ext xmlns:c16="http://schemas.microsoft.com/office/drawing/2014/chart" uri="{C3380CC4-5D6E-409C-BE32-E72D297353CC}">
              <c16:uniqueId val="{00000009-F445-48EB-B391-A44460B89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{38A3B1F9-0411-4317-A22B-B0632E832C18}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445-48EB-B391-A44460B89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{9C0F7F20-0F16-4D6E-86D4-10DBC85C3C45}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5-48EB-B391-A44460B89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{DC349209-81A4-4FB0-BAA7-9375E09D2973}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5-48EB-B391-A44460B89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{8D8A3E68-D6A7-4638-A657-01F9B8DA624F}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5-48EB-B391-A44460B89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{5602B497-3355-493C-9E6E-D885BCF86AAD}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5-48EB-B391-A44460B89B8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{851DD8A6-4A30-4DBE-A7D3-34513F0876FC}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445-48EB-B391-A44460B89B8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{CA36D83E-B2B5-4F38-9514-9C982D3E47FF}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445-48EB-B391-A44460B89B8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{D99420E1-0800-4325-89E7-70FF87243C16}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445-48EB-B391-A44460B89B8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{C1231D1E-8432-464C-8EF0-BB34A2EE4DD2}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445-48EB-B391-A44460B89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51.3</c:v>
                </c:pt>
                <c:pt idx="32">
                  <c:v>52.7</c:v>
                </c:pt>
              </c:numCache>
            </c:numRef>
          </c:xVal>
          <c:yVal>
            <c:numRef>
              <c:f>公会計指標分析・財政指標組合せ分析表!$BP$55:$DC$55</c:f>
              <c:numCache>
                <c:formatCode>#,##0.0;"▲ "#,##0.0</c:formatCode>
                <c:ptCount val="40"/>
                <c:pt idx="24">
                  <c:v>42</c:v>
                </c:pt>
                <c:pt idx="32">
                  <c:v>38.200000000000003</c:v>
                </c:pt>
              </c:numCache>
            </c:numRef>
          </c:yVal>
          <c:smooth val="0"/>
          <c:extLst>
            <c:ext xmlns:c16="http://schemas.microsoft.com/office/drawing/2014/chart" uri="{C3380CC4-5D6E-409C-BE32-E72D297353CC}">
              <c16:uniqueId val="{00000013-F445-48EB-B391-A44460B89B81}"/>
            </c:ext>
          </c:extLst>
        </c:ser>
        <c:dLbls>
          <c:showLegendKey val="0"/>
          <c:showVal val="1"/>
          <c:showCatName val="0"/>
          <c:showSerName val="0"/>
          <c:showPercent val="0"/>
          <c:showBubbleSize val="0"/>
        </c:dLbls>
        <c:axId val="46179840"/>
        <c:axId val="46181760"/>
      </c:scatterChart>
      <c:valAx>
        <c:axId val="46179840"/>
        <c:scaling>
          <c:orientation val="minMax"/>
          <c:max val="53.5"/>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{6B2C0EE6-B3ED-4DB3-A71A-4A02A1399F2B}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3A3-4C8D-87C0-98F30965D7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{9D253950-9978-4294-AFCA-F106ADC0CF0A}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A3-4C8D-87C0-98F30965D7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{6B4D2992-BC12-41DB-9130-BF3FAA924F83}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A3-4C8D-87C0-98F30965D7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{6AE99BCF-F9E6-4A9E-9723-CA9BF49D2D98}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A3-4C8D-87C0-98F30965D7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{40F6EC66-6CE6-4A1A-B1DF-CE2C920635A8}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A3-4C8D-87C0-98F30965D7E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{0A4FC53C-ED74-4F07-BDA1-EDF4F141CF83}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3A3-4C8D-87C0-98F30965D7E9}"/>
                </c:ext>
              </c:extLst>
            </c:dLbl>
            <c:dLbl>
              <c:idx val="16"/>
              <c:layout>
                <c:manualLayout>
                  <c:x val="-2.968884971833962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{3C77D19A-B184-4FE1-8374-A9E844278D34}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3A3-4C8D-87C0-98F30965D7E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{1CDFF610-8E83-4891-B8D3-25B8C9BFAD88}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3A3-4C8D-87C0-98F30965D7E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{297703E8-F2EF-4666-9C8B-6AC7EF41538E}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3A3-4C8D-87C0-98F30965D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11.2</c:v>
                </c:pt>
                <c:pt idx="16">
                  <c:v>10.5</c:v>
                </c:pt>
                <c:pt idx="24">
                  <c:v>10.3</c:v>
                </c:pt>
                <c:pt idx="32">
                  <c:v>11.3</c:v>
                </c:pt>
              </c:numCache>
            </c:numRef>
          </c:xVal>
          <c:yVal>
            <c:numRef>
              <c:f>公会計指標分析・財政指標組合せ分析表!$BP$73:$DC$73</c:f>
              <c:numCache>
                <c:formatCode>#,##0.0;"▲ "#,##0.0</c:formatCode>
                <c:ptCount val="40"/>
                <c:pt idx="0">
                  <c:v>65.900000000000006</c:v>
                </c:pt>
                <c:pt idx="8">
                  <c:v>54.6</c:v>
                </c:pt>
                <c:pt idx="16">
                  <c:v>44.2</c:v>
                </c:pt>
                <c:pt idx="24">
                  <c:v>33.1</c:v>
                </c:pt>
                <c:pt idx="32">
                  <c:v>15</c:v>
                </c:pt>
              </c:numCache>
            </c:numRef>
          </c:yVal>
          <c:smooth val="0"/>
          <c:extLst>
            <c:ext xmlns:c16="http://schemas.microsoft.com/office/drawing/2014/chart" uri="{C3380CC4-5D6E-409C-BE32-E72D297353CC}">
              <c16:uniqueId val="{00000009-83A3-4C8D-87C0-98F30965D7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{018245B2-2BE8-4037-BD04-5EDEE39D6C43}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3A3-4C8D-87C0-98F30965D7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{D5134370-44A0-4421-8C4D-91D95111A7B8}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A3-4C8D-87C0-98F30965D7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{B8CBD0EA-4B5F-4C87-9CDB-143D40FD74D0}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A3-4C8D-87C0-98F30965D7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{0335BC9E-A522-4ADD-83B3-D554CF786510}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A3-4C8D-87C0-98F30965D7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{C83242B4-9F78-4A2A-A0FA-77B1001491BF}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A3-4C8D-87C0-98F30965D7E9}"/>
                </c:ext>
              </c:extLst>
            </c:dLbl>
            <c:dLbl>
              <c:idx val="8"/>
              <c:layout>
                <c:manualLayout>
                  <c:x val="-3.370713351988163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{3DBEB354-47D9-4754-A735-16F7825C2D46}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3A3-4C8D-87C0-98F30965D7E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{1FFF00E8-6DCC-49FA-AEBA-5FA30D2DA017}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3A3-4C8D-87C0-98F30965D7E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{E41F5FAB-0710-4D69-9C21-B4246085A1B9}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3A3-4C8D-87C0-98F30965D7E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{25EB947A-CC75-41BD-ACF4-68CACD2E1AF3}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3A3-4C8D-87C0-98F30965D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9.9</c:v>
                </c:pt>
                <c:pt idx="24">
                  <c:v>9.1</c:v>
                </c:pt>
                <c:pt idx="32">
                  <c:v>9.3000000000000007</c:v>
                </c:pt>
              </c:numCache>
            </c:numRef>
          </c:xVal>
          <c:yVal>
            <c:numRef>
              <c:f>公会計指標分析・財政指標組合せ分析表!$BP$77:$DC$77</c:f>
              <c:numCache>
                <c:formatCode>#,##0.0;"▲ "#,##0.0</c:formatCode>
                <c:ptCount val="40"/>
                <c:pt idx="0">
                  <c:v>51.9</c:v>
                </c:pt>
                <c:pt idx="8">
                  <c:v>46.9</c:v>
                </c:pt>
                <c:pt idx="16">
                  <c:v>44.6</c:v>
                </c:pt>
                <c:pt idx="24">
                  <c:v>42</c:v>
                </c:pt>
                <c:pt idx="32">
                  <c:v>38.200000000000003</c:v>
                </c:pt>
              </c:numCache>
            </c:numRef>
          </c:yVal>
          <c:smooth val="0"/>
          <c:extLst>
            <c:ext xmlns:c16="http://schemas.microsoft.com/office/drawing/2014/chart" uri="{C3380CC4-5D6E-409C-BE32-E72D297353CC}">
              <c16:uniqueId val="{00000013-83A3-4C8D-87C0-98F30965D7E9}"/>
            </c:ext>
          </c:extLst>
        </c:ser>
        <c:dLbls>
          <c:showLegendKey val="0"/>
          <c:showVal val="1"/>
          <c:showCatName val="0"/>
          <c:showSerName val="0"/>
          <c:showPercent val="0"/>
          <c:showBubbleSize val="0"/>
        </c:dLbls>
        <c:axId val="84219776"/>
        <c:axId val="84234240"/>
      </c:scatterChart>
      <c:valAx>
        <c:axId val="84219776"/>
        <c:scaling>
          <c:orientation val="minMax"/>
          <c:max val="12.6"/>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・普通会計における元利償還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は、合併特例債、臨時財政対策債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、辺地対策事業債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が増加となり、公営企業の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される繰入金については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を進める中で、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地方債を新規発行しているため元利償還金が嵩み、元利償還に対する繰入金が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は、ごみ処理施設の償還が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なり、残りの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百万円については、有田老人福祉施設事務組合（なぎ園）に対する負担金が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分子である地方債の元利償還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は、今後一時的に増加と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なるが次第に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緩やか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右肩下がりとなり、分母である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普通交付税については合併算定替えによる特例措置額が縮減されることにより減少していくこととなるため、実質公債費比率が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現状より高く推移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・一般会計等の地方債現在高については、合併特例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幅が大きく、その他地方債についても減少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については、公共下水道の整備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、毎年度地方債の新規発行分が追加され、繰出基準割合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も上がる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ことから増加傾向である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年度に事業が完了予定であり、平成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年度からは右肩下がりになると見込んでいる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和歌山県市町村事務組合への退職手当負担金累積額が給付金累積額を上回り、事務組合への積立額がプラスに転じたことにより減となっている。今後は、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採用計画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ため、職員数の減少に伴い負担見込額も減少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また、充当可能基金については、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減債基金及び公共施設整備基金などに積立を行ったことにより増加している。今後は、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普通交付税における合併算定替えの段階的縮減額を補てんするために、取崩額が増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ことから、横ばいか微減方向になると見込んでいる。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・町民税や固定資産税の増収等により、町債減債基金に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千円、将来の公共施設更新等の財源を確保するため、公共施設整備基金へ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206,633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ふるさと応援寄附金を原資として、ふるさと応援基金へ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299,560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た一方、合併地域振興基金を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千円を、ふるさと応援基金を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千円を取り崩したこと等から、基金全体としては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602,976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・財政調整基金については、地方交付税の合併算定替による影響で、今後の交付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額減少が見込まれる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、持続可能で健全な財政運営を行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うために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、適正な規模の残高を維持していく。減債基金について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、将来の地方債の償還額及び任意の繰上償還の実施のため決算剰余金の範囲で積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を行っていく。その他の基金については、ふるさと応援基金等の積立原資があるものは所要額を積み立てるとともに、短期的には公共施設整備基金に重点を置き積み立てていく予定である。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・公共施設整備基金：社会福祉施設、教育文化施設、環境衛生施設、庁舎及び道路網等の建設、改修、解体撤去に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・合併地域振興基金：町の一体性の確保及び均衡ある地域振興に資するため。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・公共施設整備基金：将来の公共施設等の更新に必要な財源を確保するため原資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206,633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・合併地域振興基金：合併特例債による基金造成のため原資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83,032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千円を積み立て、一体性の確保や地域振興に資する事業に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千円を取り崩したことにより減少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・ふるさと応援基金：学校図書環境の充実等の事業に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千円を取り崩したが、ふるさと応援寄附金を原資として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299,560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将来の公共施設更新等に必要な財源を確保するため重点的に積み立てる予定である。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・合併地域振興基金：：平成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年度を最終年度目標に合併特例債を活用し基金の造成をしていく予定である。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・ふるさと応援基金：ふるさと応援寄附金を原資と積み立てる一方、寄附者の意向に沿った事業へ活用するため取り崩していく予定である。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・財政調整基金については、基金運用利子を積み立てて今年度末では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4,082,202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千円の残高となった。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・財政調整基金の残高は、地方交付税の合併算定替による影響により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今後は交付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額が段階的に減少となることから、持続可能で健全な財政運営を行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うために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、適正な規模の残高を維持していくことを目標とし、当面は基金運用利子のみを積み立てていく予定である。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・減債基金については、基金運用利子を積み立て、翌年度以降において、任意の繰上償還等に備えるため、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1,846,470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・減債基金の残高は、将来増加見込みである地方債の償還に備え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適正な規模の残高を維持しつつ、実質公債費比率の抑制、経常一般財源の確保を図るため、任意の繰上償還を実施していくことを目標として、決算剰余金の範囲で積み立てていく予定である。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と比較して低い水準にはあるが、有形固定資産全体で資産取得から耐用年数がおよそ半分経過し老朽化が進行しているため、今後は公共施設等総合管理計画に基づき個別施設計画を策定し、施設の更新や除却を計画的に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124732</xdr:rowOff>
    </xdr:from>
    <xdr:to>
      <xdr:col>23</xdr:col>
      <xdr:colOff>85090</xdr:colOff>
      <xdr:row>29</xdr:row>
      <xdr:rowOff>103868</xdr:rowOff>
    </xdr:to>
    <xdr:cxnSp macro="">
      <xdr:nvCxnSpPr>
        <xdr:cNvPr id="66" name="直線コネクタ 65"/>
        <xdr:cNvCxnSpPr/>
      </xdr:nvCxnSpPr>
      <xdr:spPr>
        <a:xfrm flipV="1">
          <a:off x="4760595" y="5353957"/>
          <a:ext cx="1270" cy="49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107695</xdr:rowOff>
    </xdr:from>
    <xdr:ext cx="405111" cy="259045"/>
    <xdr:sp macro="" textlink="">
      <xdr:nvSpPr>
        <xdr:cNvPr id="67" name="有形固定資産減価償却率最小値テキスト"/>
        <xdr:cNvSpPr txBox="1"/>
      </xdr:nvSpPr>
      <xdr:spPr>
        <a:xfrm>
          <a:off x="4813300" y="585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103868</xdr:rowOff>
    </xdr:from>
    <xdr:to>
      <xdr:col>23</xdr:col>
      <xdr:colOff>174625</xdr:colOff>
      <xdr:row>29</xdr:row>
      <xdr:rowOff>103868</xdr:rowOff>
    </xdr:to>
    <xdr:cxnSp macro="">
      <xdr:nvCxnSpPr>
        <xdr:cNvPr id="68" name="直線コネクタ 67"/>
        <xdr:cNvCxnSpPr/>
      </xdr:nvCxnSpPr>
      <xdr:spPr>
        <a:xfrm>
          <a:off x="46736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71409</xdr:rowOff>
    </xdr:from>
    <xdr:ext cx="405111" cy="259045"/>
    <xdr:sp macro="" textlink="">
      <xdr:nvSpPr>
        <xdr:cNvPr id="69" name="有形固定資産減価償却率最大値テキスト"/>
        <xdr:cNvSpPr txBox="1"/>
      </xdr:nvSpPr>
      <xdr:spPr>
        <a:xfrm>
          <a:off x="4813300" y="512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124732</xdr:rowOff>
    </xdr:from>
    <xdr:to>
      <xdr:col>23</xdr:col>
      <xdr:colOff>174625</xdr:colOff>
      <xdr:row>26</xdr:row>
      <xdr:rowOff>124732</xdr:rowOff>
    </xdr:to>
    <xdr:cxnSp macro="">
      <xdr:nvCxnSpPr>
        <xdr:cNvPr id="70" name="直線コネクタ 69"/>
        <xdr:cNvCxnSpPr/>
      </xdr:nvCxnSpPr>
      <xdr:spPr>
        <a:xfrm>
          <a:off x="4673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17888</xdr:rowOff>
    </xdr:from>
    <xdr:ext cx="405111" cy="259045"/>
    <xdr:sp macro="" textlink="">
      <xdr:nvSpPr>
        <xdr:cNvPr id="71" name="有形固定資産減価償却率平均値テキスト"/>
        <xdr:cNvSpPr txBox="1"/>
      </xdr:nvSpPr>
      <xdr:spPr>
        <a:xfrm>
          <a:off x="4813300" y="559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72" name="フローチャート: 判断 71"/>
        <xdr:cNvSpPr/>
      </xdr:nvSpPr>
      <xdr:spPr>
        <a:xfrm>
          <a:off x="47117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128361</xdr:rowOff>
    </xdr:from>
    <xdr:to>
      <xdr:col>19</xdr:col>
      <xdr:colOff>187325</xdr:colOff>
      <xdr:row>31</xdr:row>
      <xdr:rowOff>58511</xdr:rowOff>
    </xdr:to>
    <xdr:sp macro="" textlink="">
      <xdr:nvSpPr>
        <xdr:cNvPr id="73" name="フローチャート: 判断 72"/>
        <xdr:cNvSpPr/>
      </xdr:nvSpPr>
      <xdr:spPr>
        <a:xfrm>
          <a:off x="4000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11340</xdr:rowOff>
    </xdr:from>
    <xdr:to>
      <xdr:col>15</xdr:col>
      <xdr:colOff>187325</xdr:colOff>
      <xdr:row>35</xdr:row>
      <xdr:rowOff>112940</xdr:rowOff>
    </xdr:to>
    <xdr:sp macro="" textlink="">
      <xdr:nvSpPr>
        <xdr:cNvPr id="74" name="フローチャート: 判断 73"/>
        <xdr:cNvSpPr/>
      </xdr:nvSpPr>
      <xdr:spPr>
        <a:xfrm>
          <a:off x="3238500" y="678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25853</xdr:rowOff>
    </xdr:from>
    <xdr:to>
      <xdr:col>23</xdr:col>
      <xdr:colOff>136525</xdr:colOff>
      <xdr:row>27</xdr:row>
      <xdr:rowOff>127453</xdr:rowOff>
    </xdr:to>
    <xdr:sp macro="" textlink="">
      <xdr:nvSpPr>
        <xdr:cNvPr id="80" name="楕円 79"/>
        <xdr:cNvSpPr/>
      </xdr:nvSpPr>
      <xdr:spPr>
        <a:xfrm>
          <a:off x="47117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112230</xdr:rowOff>
    </xdr:from>
    <xdr:ext cx="405111" cy="259045"/>
    <xdr:sp macro="" textlink="">
      <xdr:nvSpPr>
        <xdr:cNvPr id="81" name="有形固定資産減価償却率該当値テキスト"/>
        <xdr:cNvSpPr txBox="1"/>
      </xdr:nvSpPr>
      <xdr:spPr>
        <a:xfrm>
          <a:off x="4813300" y="534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2" name="楕円 81"/>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76653</xdr:rowOff>
    </xdr:from>
    <xdr:to>
      <xdr:col>23</xdr:col>
      <xdr:colOff>85725</xdr:colOff>
      <xdr:row>29</xdr:row>
      <xdr:rowOff>73025</xdr:rowOff>
    </xdr:to>
    <xdr:cxnSp macro="">
      <xdr:nvCxnSpPr>
        <xdr:cNvPr id="83" name="直線コネクタ 82"/>
        <xdr:cNvCxnSpPr/>
      </xdr:nvCxnSpPr>
      <xdr:spPr>
        <a:xfrm flipV="1">
          <a:off x="4051300" y="5477328"/>
          <a:ext cx="711200" cy="33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49638</xdr:rowOff>
    </xdr:from>
    <xdr:ext cx="405111" cy="259045"/>
    <xdr:sp macro="" textlink="">
      <xdr:nvSpPr>
        <xdr:cNvPr id="84" name="n_1aveValue有形固定資産減価償却率"/>
        <xdr:cNvSpPr txBox="1"/>
      </xdr:nvSpPr>
      <xdr:spPr>
        <a:xfrm>
          <a:off x="383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129467</xdr:rowOff>
    </xdr:from>
    <xdr:ext cx="405111" cy="259045"/>
    <xdr:sp macro="" textlink="">
      <xdr:nvSpPr>
        <xdr:cNvPr id="85" name="n_2aveValue有形固定資産減価償却率"/>
        <xdr:cNvSpPr txBox="1"/>
      </xdr:nvSpPr>
      <xdr:spPr>
        <a:xfrm>
          <a:off x="3086744" y="655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86"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全国平均、県平均と比較して低い水準にあ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今後は充当可能基金残高が増える可能性が低いことから、引き続き地方債発行を抑制し将来負担額の減少に努める。また、経常的に確保できる業務活動収支の黒字額を増加させるために事務事業の見直し等の経常経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20108</xdr:rowOff>
    </xdr:from>
    <xdr:to>
      <xdr:col>76</xdr:col>
      <xdr:colOff>21589</xdr:colOff>
      <xdr:row>34</xdr:row>
      <xdr:rowOff>7408</xdr:rowOff>
    </xdr:to>
    <xdr:cxnSp macro="">
      <xdr:nvCxnSpPr>
        <xdr:cNvPr id="116" name="直線コネクタ 115"/>
        <xdr:cNvCxnSpPr/>
      </xdr:nvCxnSpPr>
      <xdr:spPr>
        <a:xfrm flipV="1">
          <a:off x="14793595" y="542078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11235</xdr:rowOff>
    </xdr:from>
    <xdr:ext cx="340478" cy="259045"/>
    <xdr:sp macro="" textlink="">
      <xdr:nvSpPr>
        <xdr:cNvPr id="117" name="債務償還可能年数最小値テキスト"/>
        <xdr:cNvSpPr txBox="1"/>
      </xdr:nvSpPr>
      <xdr:spPr>
        <a:xfrm>
          <a:off x="14846300" y="6612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7408</xdr:rowOff>
    </xdr:from>
    <xdr:to>
      <xdr:col>76</xdr:col>
      <xdr:colOff>111125</xdr:colOff>
      <xdr:row>34</xdr:row>
      <xdr:rowOff>7408</xdr:rowOff>
    </xdr:to>
    <xdr:cxnSp macro="">
      <xdr:nvCxnSpPr>
        <xdr:cNvPr id="118" name="直線コネクタ 117"/>
        <xdr:cNvCxnSpPr/>
      </xdr:nvCxnSpPr>
      <xdr:spPr>
        <a:xfrm>
          <a:off x="14706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138235</xdr:rowOff>
    </xdr:from>
    <xdr:ext cx="340478" cy="259045"/>
    <xdr:sp macro="" textlink="">
      <xdr:nvSpPr>
        <xdr:cNvPr id="119" name="債務償還可能年数最大値テキスト"/>
        <xdr:cNvSpPr txBox="1"/>
      </xdr:nvSpPr>
      <xdr:spPr>
        <a:xfrm>
          <a:off x="14846300" y="5196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20108</xdr:rowOff>
    </xdr:from>
    <xdr:to>
      <xdr:col>76</xdr:col>
      <xdr:colOff>111125</xdr:colOff>
      <xdr:row>27</xdr:row>
      <xdr:rowOff>20108</xdr:rowOff>
    </xdr:to>
    <xdr:cxnSp macro="">
      <xdr:nvCxnSpPr>
        <xdr:cNvPr id="120" name="直線コネクタ 119"/>
        <xdr:cNvCxnSpPr/>
      </xdr:nvCxnSpPr>
      <xdr:spPr>
        <a:xfrm>
          <a:off x="14706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128058</xdr:rowOff>
    </xdr:from>
    <xdr:to>
      <xdr:col>76</xdr:col>
      <xdr:colOff>73025</xdr:colOff>
      <xdr:row>34</xdr:row>
      <xdr:rowOff>58208</xdr:rowOff>
    </xdr:to>
    <xdr:sp macro="" textlink="">
      <xdr:nvSpPr>
        <xdr:cNvPr id="128" name="楕円 127"/>
        <xdr:cNvSpPr/>
      </xdr:nvSpPr>
      <xdr:spPr>
        <a:xfrm>
          <a:off x="14744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42985</xdr:rowOff>
    </xdr:from>
    <xdr:ext cx="340478" cy="259045"/>
    <xdr:sp macro="" textlink="">
      <xdr:nvSpPr>
        <xdr:cNvPr id="129" name="債務償還可能年数該当値テキスト"/>
        <xdr:cNvSpPr txBox="1"/>
      </xdr:nvSpPr>
      <xdr:spPr>
        <a:xfrm>
          <a:off x="14846300" y="64723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57150</xdr:rowOff>
    </xdr:from>
    <xdr:to>
      <xdr:col>24</xdr:col>
      <xdr:colOff>62865</xdr:colOff>
      <xdr:row>38</xdr:row>
      <xdr:rowOff>139700</xdr:rowOff>
    </xdr:to>
    <xdr:cxnSp macro="">
      <xdr:nvCxnSpPr>
        <xdr:cNvPr id="56" name="直線コネクタ 55"/>
        <xdr:cNvCxnSpPr/>
      </xdr:nvCxnSpPr>
      <xdr:spPr>
        <a:xfrm flipV="1">
          <a:off x="4634865" y="6057900"/>
          <a:ext cx="0" cy="59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143527</xdr:rowOff>
    </xdr:from>
    <xdr:ext cx="405111" cy="259045"/>
    <xdr:sp macro="" textlink="">
      <xdr:nvSpPr>
        <xdr:cNvPr id="57" name="【道路】&#10;有形固定資産減価償却率最小値テキスト"/>
        <xdr:cNvSpPr txBox="1"/>
      </xdr:nvSpPr>
      <xdr:spPr>
        <a:xfrm>
          <a:off x="4673600"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8" name="直線コネクタ 57"/>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3827</xdr:rowOff>
    </xdr:from>
    <xdr:ext cx="405111" cy="259045"/>
    <xdr:sp macro="" textlink="">
      <xdr:nvSpPr>
        <xdr:cNvPr id="59" name="【道路】&#10;有形固定資産減価償却率最大値テキスト"/>
        <xdr:cNvSpPr txBox="1"/>
      </xdr:nvSpPr>
      <xdr:spPr>
        <a:xfrm>
          <a:off x="46736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57150</xdr:rowOff>
    </xdr:from>
    <xdr:to>
      <xdr:col>24</xdr:col>
      <xdr:colOff>152400</xdr:colOff>
      <xdr:row>35</xdr:row>
      <xdr:rowOff>57150</xdr:rowOff>
    </xdr:to>
    <xdr:cxnSp macro="">
      <xdr:nvCxnSpPr>
        <xdr:cNvPr id="60" name="直線コネクタ 59"/>
        <xdr:cNvCxnSpPr/>
      </xdr:nvCxnSpPr>
      <xdr:spPr>
        <a:xfrm>
          <a:off x="4546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54627</xdr:rowOff>
    </xdr:from>
    <xdr:ext cx="405111" cy="259045"/>
    <xdr:sp macro="" textlink="">
      <xdr:nvSpPr>
        <xdr:cNvPr id="61" name="【道路】&#10;有形固定資産減価償却率平均値テキスト"/>
        <xdr:cNvSpPr txBox="1"/>
      </xdr:nvSpPr>
      <xdr:spPr>
        <a:xfrm>
          <a:off x="4673600" y="6226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62" name="フローチャート: 判断 61"/>
        <xdr:cNvSpPr/>
      </xdr:nvSpPr>
      <xdr:spPr>
        <a:xfrm>
          <a:off x="4584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69850</xdr:rowOff>
    </xdr:from>
    <xdr:to>
      <xdr:col>20</xdr:col>
      <xdr:colOff>38100</xdr:colOff>
      <xdr:row>40</xdr:row>
      <xdr:rowOff>0</xdr:rowOff>
    </xdr:to>
    <xdr:sp macro="" textlink="">
      <xdr:nvSpPr>
        <xdr:cNvPr id="63" name="フローチャート: 判断 62"/>
        <xdr:cNvSpPr/>
      </xdr:nvSpPr>
      <xdr:spPr>
        <a:xfrm>
          <a:off x="3746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139700</xdr:rowOff>
    </xdr:from>
    <xdr:to>
      <xdr:col>15</xdr:col>
      <xdr:colOff>101600</xdr:colOff>
      <xdr:row>41</xdr:row>
      <xdr:rowOff>69850</xdr:rowOff>
    </xdr:to>
    <xdr:sp macro="" textlink="">
      <xdr:nvSpPr>
        <xdr:cNvPr id="64" name="フローチャート: 判断 63"/>
        <xdr:cNvSpPr/>
      </xdr:nvSpPr>
      <xdr:spPr>
        <a:xfrm>
          <a:off x="2857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0" name="楕円 69"/>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1" name="【道路】&#10;有形固定資産減価償却率該当値テキスト"/>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63500</xdr:rowOff>
    </xdr:from>
    <xdr:to>
      <xdr:col>20</xdr:col>
      <xdr:colOff>38100</xdr:colOff>
      <xdr:row>32</xdr:row>
      <xdr:rowOff>165100</xdr:rowOff>
    </xdr:to>
    <xdr:sp macro="" textlink="">
      <xdr:nvSpPr>
        <xdr:cNvPr id="72" name="楕円 71"/>
        <xdr:cNvSpPr/>
      </xdr:nvSpPr>
      <xdr:spPr>
        <a:xfrm>
          <a:off x="374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114300</xdr:rowOff>
    </xdr:from>
    <xdr:to>
      <xdr:col>24</xdr:col>
      <xdr:colOff>63500</xdr:colOff>
      <xdr:row>37</xdr:row>
      <xdr:rowOff>82550</xdr:rowOff>
    </xdr:to>
    <xdr:cxnSp macro="">
      <xdr:nvCxnSpPr>
        <xdr:cNvPr id="73" name="直線コネクタ 72"/>
        <xdr:cNvCxnSpPr/>
      </xdr:nvCxnSpPr>
      <xdr:spPr>
        <a:xfrm>
          <a:off x="3797300" y="5600700"/>
          <a:ext cx="8382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162577</xdr:rowOff>
    </xdr:from>
    <xdr:ext cx="405111" cy="259045"/>
    <xdr:sp macro="" textlink="">
      <xdr:nvSpPr>
        <xdr:cNvPr id="74" name="n_1aveValue【道路】&#10;有形固定資産減価償却率"/>
        <xdr:cNvSpPr txBox="1"/>
      </xdr:nvSpPr>
      <xdr:spPr>
        <a:xfrm>
          <a:off x="35820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86377</xdr:rowOff>
    </xdr:from>
    <xdr:ext cx="405111" cy="259045"/>
    <xdr:sp macro="" textlink="">
      <xdr:nvSpPr>
        <xdr:cNvPr id="75" name="n_2aveValue【道路】&#10;有形固定資産減価償却率"/>
        <xdr:cNvSpPr txBox="1"/>
      </xdr:nvSpPr>
      <xdr:spPr>
        <a:xfrm>
          <a:off x="2705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10177</xdr:rowOff>
    </xdr:from>
    <xdr:ext cx="405111" cy="259045"/>
    <xdr:sp macro="" textlink="">
      <xdr:nvSpPr>
        <xdr:cNvPr id="76" name="n_1mainValue【道路】&#10;有形固定資産減価償却率"/>
        <xdr:cNvSpPr txBox="1"/>
      </xdr:nvSpPr>
      <xdr:spPr>
        <a:xfrm>
          <a:off x="3582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89" name="テキスト ボックス 88"/>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84328</xdr:rowOff>
    </xdr:from>
    <xdr:to>
      <xdr:col>54</xdr:col>
      <xdr:colOff>189865</xdr:colOff>
      <xdr:row>42</xdr:row>
      <xdr:rowOff>40894</xdr:rowOff>
    </xdr:to>
    <xdr:cxnSp macro="">
      <xdr:nvCxnSpPr>
        <xdr:cNvPr id="101" name="直線コネクタ 100"/>
        <xdr:cNvCxnSpPr/>
      </xdr:nvCxnSpPr>
      <xdr:spPr>
        <a:xfrm flipV="1">
          <a:off x="10476865" y="591362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44721</xdr:rowOff>
    </xdr:from>
    <xdr:ext cx="534377" cy="259045"/>
    <xdr:sp macro="" textlink="">
      <xdr:nvSpPr>
        <xdr:cNvPr id="102" name="【道路】&#10;一人当たり延長最小値テキスト"/>
        <xdr:cNvSpPr txBox="1"/>
      </xdr:nvSpPr>
      <xdr:spPr>
        <a:xfrm>
          <a:off x="10515600" y="72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40894</xdr:rowOff>
    </xdr:from>
    <xdr:to>
      <xdr:col>55</xdr:col>
      <xdr:colOff>88900</xdr:colOff>
      <xdr:row>42</xdr:row>
      <xdr:rowOff>40894</xdr:rowOff>
    </xdr:to>
    <xdr:cxnSp macro="">
      <xdr:nvCxnSpPr>
        <xdr:cNvPr id="103" name="直線コネクタ 102"/>
        <xdr:cNvCxnSpPr/>
      </xdr:nvCxnSpPr>
      <xdr:spPr>
        <a:xfrm>
          <a:off x="10388600" y="724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31005</xdr:rowOff>
    </xdr:from>
    <xdr:ext cx="534377" cy="259045"/>
    <xdr:sp macro="" textlink="">
      <xdr:nvSpPr>
        <xdr:cNvPr id="104" name="【道路】&#10;一人当たり延長最大値テキスト"/>
        <xdr:cNvSpPr txBox="1"/>
      </xdr:nvSpPr>
      <xdr:spPr>
        <a:xfrm>
          <a:off x="10515600" y="56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84328</xdr:rowOff>
    </xdr:from>
    <xdr:to>
      <xdr:col>55</xdr:col>
      <xdr:colOff>88900</xdr:colOff>
      <xdr:row>34</xdr:row>
      <xdr:rowOff>84328</xdr:rowOff>
    </xdr:to>
    <xdr:cxnSp macro="">
      <xdr:nvCxnSpPr>
        <xdr:cNvPr id="105" name="直線コネクタ 104"/>
        <xdr:cNvCxnSpPr/>
      </xdr:nvCxnSpPr>
      <xdr:spPr>
        <a:xfrm>
          <a:off x="10388600" y="591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13860</xdr:rowOff>
    </xdr:from>
    <xdr:ext cx="534377" cy="259045"/>
    <xdr:sp macro="" textlink="">
      <xdr:nvSpPr>
        <xdr:cNvPr id="106" name="【道路】&#10;一人当たり延長平均値テキスト"/>
        <xdr:cNvSpPr txBox="1"/>
      </xdr:nvSpPr>
      <xdr:spPr>
        <a:xfrm>
          <a:off x="10515600" y="63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35433</xdr:rowOff>
    </xdr:from>
    <xdr:to>
      <xdr:col>55</xdr:col>
      <xdr:colOff>50800</xdr:colOff>
      <xdr:row>37</xdr:row>
      <xdr:rowOff>137033</xdr:rowOff>
    </xdr:to>
    <xdr:sp macro="" textlink="">
      <xdr:nvSpPr>
        <xdr:cNvPr id="107" name="フローチャート: 判断 106"/>
        <xdr:cNvSpPr/>
      </xdr:nvSpPr>
      <xdr:spPr>
        <a:xfrm>
          <a:off x="10426700" y="63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8128</xdr:rowOff>
    </xdr:from>
    <xdr:to>
      <xdr:col>50</xdr:col>
      <xdr:colOff>165100</xdr:colOff>
      <xdr:row>37</xdr:row>
      <xdr:rowOff>109728</xdr:rowOff>
    </xdr:to>
    <xdr:sp macro="" textlink="">
      <xdr:nvSpPr>
        <xdr:cNvPr id="108" name="フローチャート: 判断 107"/>
        <xdr:cNvSpPr/>
      </xdr:nvSpPr>
      <xdr:spPr>
        <a:xfrm>
          <a:off x="9588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70739</xdr:rowOff>
    </xdr:from>
    <xdr:to>
      <xdr:col>46</xdr:col>
      <xdr:colOff>38100</xdr:colOff>
      <xdr:row>39</xdr:row>
      <xdr:rowOff>889</xdr:rowOff>
    </xdr:to>
    <xdr:sp macro="" textlink="">
      <xdr:nvSpPr>
        <xdr:cNvPr id="109" name="フローチャート: 判断 108"/>
        <xdr:cNvSpPr/>
      </xdr:nvSpPr>
      <xdr:spPr>
        <a:xfrm>
          <a:off x="8699500" y="65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33528</xdr:rowOff>
    </xdr:from>
    <xdr:to>
      <xdr:col>55</xdr:col>
      <xdr:colOff>50800</xdr:colOff>
      <xdr:row>34</xdr:row>
      <xdr:rowOff>135128</xdr:rowOff>
    </xdr:to>
    <xdr:sp macro="" textlink="">
      <xdr:nvSpPr>
        <xdr:cNvPr id="115" name="楕円 114"/>
        <xdr:cNvSpPr/>
      </xdr:nvSpPr>
      <xdr:spPr>
        <a:xfrm>
          <a:off x="10426700" y="58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158005</xdr:rowOff>
    </xdr:from>
    <xdr:ext cx="534377" cy="259045"/>
    <xdr:sp macro="" textlink="">
      <xdr:nvSpPr>
        <xdr:cNvPr id="116" name="【道路】&#10;一人当たり延長該当値テキスト"/>
        <xdr:cNvSpPr txBox="1"/>
      </xdr:nvSpPr>
      <xdr:spPr>
        <a:xfrm>
          <a:off x="10515600" y="58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73660</xdr:rowOff>
    </xdr:from>
    <xdr:to>
      <xdr:col>50</xdr:col>
      <xdr:colOff>165100</xdr:colOff>
      <xdr:row>35</xdr:row>
      <xdr:rowOff>3810</xdr:rowOff>
    </xdr:to>
    <xdr:sp macro="" textlink="">
      <xdr:nvSpPr>
        <xdr:cNvPr id="117" name="楕円 116"/>
        <xdr:cNvSpPr/>
      </xdr:nvSpPr>
      <xdr:spPr>
        <a:xfrm>
          <a:off x="958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84328</xdr:rowOff>
    </xdr:from>
    <xdr:to>
      <xdr:col>55</xdr:col>
      <xdr:colOff>0</xdr:colOff>
      <xdr:row>34</xdr:row>
      <xdr:rowOff>124460</xdr:rowOff>
    </xdr:to>
    <xdr:cxnSp macro="">
      <xdr:nvCxnSpPr>
        <xdr:cNvPr id="118" name="直線コネクタ 117"/>
        <xdr:cNvCxnSpPr/>
      </xdr:nvCxnSpPr>
      <xdr:spPr>
        <a:xfrm flipV="1">
          <a:off x="9639300" y="591362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100855</xdr:rowOff>
    </xdr:from>
    <xdr:ext cx="534377" cy="259045"/>
    <xdr:sp macro="" textlink="">
      <xdr:nvSpPr>
        <xdr:cNvPr id="119" name="n_1aveValue【道路】&#10;一人当たり延長"/>
        <xdr:cNvSpPr txBox="1"/>
      </xdr:nvSpPr>
      <xdr:spPr>
        <a:xfrm>
          <a:off x="93594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17416</xdr:rowOff>
    </xdr:from>
    <xdr:ext cx="534377" cy="259045"/>
    <xdr:sp macro="" textlink="">
      <xdr:nvSpPr>
        <xdr:cNvPr id="120" name="n_2aveValue【道路】&#10;一人当たり延長"/>
        <xdr:cNvSpPr txBox="1"/>
      </xdr:nvSpPr>
      <xdr:spPr>
        <a:xfrm>
          <a:off x="8483111" y="63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20337</xdr:rowOff>
    </xdr:from>
    <xdr:ext cx="534377" cy="259045"/>
    <xdr:sp macro="" textlink="">
      <xdr:nvSpPr>
        <xdr:cNvPr id="121" name="n_1mainValue【道路】&#10;一人当たり延長"/>
        <xdr:cNvSpPr txBox="1"/>
      </xdr:nvSpPr>
      <xdr:spPr>
        <a:xfrm>
          <a:off x="9359411" y="56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107442</xdr:rowOff>
    </xdr:from>
    <xdr:to>
      <xdr:col>24</xdr:col>
      <xdr:colOff>62865</xdr:colOff>
      <xdr:row>63</xdr:row>
      <xdr:rowOff>134874</xdr:rowOff>
    </xdr:to>
    <xdr:cxnSp macro="">
      <xdr:nvCxnSpPr>
        <xdr:cNvPr id="144" name="直線コネクタ 143"/>
        <xdr:cNvCxnSpPr/>
      </xdr:nvCxnSpPr>
      <xdr:spPr>
        <a:xfrm flipV="1">
          <a:off x="4634865" y="953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45" name="【橋りょう・トンネ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46" name="直線コネクタ 145"/>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54119</xdr:rowOff>
    </xdr:from>
    <xdr:ext cx="405111" cy="259045"/>
    <xdr:sp macro="" textlink="">
      <xdr:nvSpPr>
        <xdr:cNvPr id="147" name="【橋りょう・トンネル】&#10;有形固定資産減価償却率最大値テキスト"/>
        <xdr:cNvSpPr txBox="1"/>
      </xdr:nvSpPr>
      <xdr:spPr>
        <a:xfrm>
          <a:off x="4673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107442</xdr:rowOff>
    </xdr:from>
    <xdr:to>
      <xdr:col>24</xdr:col>
      <xdr:colOff>152400</xdr:colOff>
      <xdr:row>55</xdr:row>
      <xdr:rowOff>107442</xdr:rowOff>
    </xdr:to>
    <xdr:cxnSp macro="">
      <xdr:nvCxnSpPr>
        <xdr:cNvPr id="148" name="直線コネクタ 147"/>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48785</xdr:rowOff>
    </xdr:from>
    <xdr:ext cx="405111" cy="259045"/>
    <xdr:sp macro="" textlink="">
      <xdr:nvSpPr>
        <xdr:cNvPr id="149" name="【橋りょう・トンネル】&#10;有形固定資産減価償却率平均値テキスト"/>
        <xdr:cNvSpPr txBox="1"/>
      </xdr:nvSpPr>
      <xdr:spPr>
        <a:xfrm>
          <a:off x="4673600" y="1050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50" name="フローチャート: 判断 149"/>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95504</xdr:rowOff>
    </xdr:from>
    <xdr:to>
      <xdr:col>20</xdr:col>
      <xdr:colOff>38100</xdr:colOff>
      <xdr:row>61</xdr:row>
      <xdr:rowOff>25654</xdr:rowOff>
    </xdr:to>
    <xdr:sp macro="" textlink="">
      <xdr:nvSpPr>
        <xdr:cNvPr id="151" name="フローチャート: 判断 150"/>
        <xdr:cNvSpPr/>
      </xdr:nvSpPr>
      <xdr:spPr>
        <a:xfrm>
          <a:off x="3746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45212</xdr:rowOff>
    </xdr:from>
    <xdr:to>
      <xdr:col>15</xdr:col>
      <xdr:colOff>101600</xdr:colOff>
      <xdr:row>62</xdr:row>
      <xdr:rowOff>146812</xdr:rowOff>
    </xdr:to>
    <xdr:sp macro="" textlink="">
      <xdr:nvSpPr>
        <xdr:cNvPr id="152" name="フローチャート: 判断 151"/>
        <xdr:cNvSpPr/>
      </xdr:nvSpPr>
      <xdr:spPr>
        <a:xfrm>
          <a:off x="2857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56642</xdr:rowOff>
    </xdr:from>
    <xdr:to>
      <xdr:col>24</xdr:col>
      <xdr:colOff>114300</xdr:colOff>
      <xdr:row>55</xdr:row>
      <xdr:rowOff>158242</xdr:rowOff>
    </xdr:to>
    <xdr:sp macro="" textlink="">
      <xdr:nvSpPr>
        <xdr:cNvPr id="158" name="楕円 157"/>
        <xdr:cNvSpPr/>
      </xdr:nvSpPr>
      <xdr:spPr>
        <a:xfrm>
          <a:off x="45847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9669</xdr:rowOff>
    </xdr:from>
    <xdr:ext cx="405111" cy="259045"/>
    <xdr:sp macro="" textlink="">
      <xdr:nvSpPr>
        <xdr:cNvPr id="159" name="【橋りょう・トンネル】&#10;有形固定資産減価償却率該当値テキスト"/>
        <xdr:cNvSpPr txBox="1"/>
      </xdr:nvSpPr>
      <xdr:spPr>
        <a:xfrm>
          <a:off x="4673600" y="943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93218</xdr:rowOff>
    </xdr:from>
    <xdr:to>
      <xdr:col>20</xdr:col>
      <xdr:colOff>38100</xdr:colOff>
      <xdr:row>56</xdr:row>
      <xdr:rowOff>23368</xdr:rowOff>
    </xdr:to>
    <xdr:sp macro="" textlink="">
      <xdr:nvSpPr>
        <xdr:cNvPr id="160" name="楕円 159"/>
        <xdr:cNvSpPr/>
      </xdr:nvSpPr>
      <xdr:spPr>
        <a:xfrm>
          <a:off x="3746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107442</xdr:rowOff>
    </xdr:from>
    <xdr:to>
      <xdr:col>24</xdr:col>
      <xdr:colOff>63500</xdr:colOff>
      <xdr:row>55</xdr:row>
      <xdr:rowOff>144018</xdr:rowOff>
    </xdr:to>
    <xdr:cxnSp macro="">
      <xdr:nvCxnSpPr>
        <xdr:cNvPr id="161" name="直線コネクタ 160"/>
        <xdr:cNvCxnSpPr/>
      </xdr:nvCxnSpPr>
      <xdr:spPr>
        <a:xfrm flipV="1">
          <a:off x="3797300" y="9537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16781</xdr:rowOff>
    </xdr:from>
    <xdr:ext cx="405111" cy="259045"/>
    <xdr:sp macro="" textlink="">
      <xdr:nvSpPr>
        <xdr:cNvPr id="162" name="n_1aveValue【橋りょう・トンネル】&#10;有形固定資産減価償却率"/>
        <xdr:cNvSpPr txBox="1"/>
      </xdr:nvSpPr>
      <xdr:spPr>
        <a:xfrm>
          <a:off x="35820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163339</xdr:rowOff>
    </xdr:from>
    <xdr:ext cx="405111" cy="259045"/>
    <xdr:sp macro="" textlink="">
      <xdr:nvSpPr>
        <xdr:cNvPr id="163" name="n_2aveValue【橋りょう・トンネル】&#10;有形固定資産減価償却率"/>
        <xdr:cNvSpPr txBox="1"/>
      </xdr:nvSpPr>
      <xdr:spPr>
        <a:xfrm>
          <a:off x="2705744" y="1045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39895</xdr:rowOff>
    </xdr:from>
    <xdr:ext cx="405111" cy="259045"/>
    <xdr:sp macro="" textlink="">
      <xdr:nvSpPr>
        <xdr:cNvPr id="164" name="n_1mainValue【橋りょう・トンネル】&#10;有形固定資産減価償却率"/>
        <xdr:cNvSpPr txBox="1"/>
      </xdr:nvSpPr>
      <xdr:spPr>
        <a:xfrm>
          <a:off x="3582044"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147014</xdr:rowOff>
    </xdr:from>
    <xdr:to>
      <xdr:col>54</xdr:col>
      <xdr:colOff>189865</xdr:colOff>
      <xdr:row>63</xdr:row>
      <xdr:rowOff>160148</xdr:rowOff>
    </xdr:to>
    <xdr:cxnSp macro="">
      <xdr:nvCxnSpPr>
        <xdr:cNvPr id="188" name="直線コネクタ 187"/>
        <xdr:cNvCxnSpPr/>
      </xdr:nvCxnSpPr>
      <xdr:spPr>
        <a:xfrm flipV="1">
          <a:off x="10476865" y="9576764"/>
          <a:ext cx="0" cy="1384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163975</xdr:rowOff>
    </xdr:from>
    <xdr:ext cx="534377" cy="259045"/>
    <xdr:sp macro="" textlink="">
      <xdr:nvSpPr>
        <xdr:cNvPr id="189" name="【橋りょう・トンネル】&#10;一人当たり有形固定資産（償却資産）額最小値テキスト"/>
        <xdr:cNvSpPr txBox="1"/>
      </xdr:nvSpPr>
      <xdr:spPr>
        <a:xfrm>
          <a:off x="10515600" y="10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160148</xdr:rowOff>
    </xdr:from>
    <xdr:to>
      <xdr:col>55</xdr:col>
      <xdr:colOff>88900</xdr:colOff>
      <xdr:row>63</xdr:row>
      <xdr:rowOff>160148</xdr:rowOff>
    </xdr:to>
    <xdr:cxnSp macro="">
      <xdr:nvCxnSpPr>
        <xdr:cNvPr id="190" name="直線コネクタ 189"/>
        <xdr:cNvCxnSpPr/>
      </xdr:nvCxnSpPr>
      <xdr:spPr>
        <a:xfrm>
          <a:off x="10388600" y="1096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93691</xdr:rowOff>
    </xdr:from>
    <xdr:ext cx="599010" cy="259045"/>
    <xdr:sp macro="" textlink="">
      <xdr:nvSpPr>
        <xdr:cNvPr id="191" name="【橋りょう・トンネル】&#10;一人当たり有形固定資産（償却資産）額最大値テキスト"/>
        <xdr:cNvSpPr txBox="1"/>
      </xdr:nvSpPr>
      <xdr:spPr>
        <a:xfrm>
          <a:off x="10515600" y="93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147014</xdr:rowOff>
    </xdr:from>
    <xdr:to>
      <xdr:col>55</xdr:col>
      <xdr:colOff>88900</xdr:colOff>
      <xdr:row>55</xdr:row>
      <xdr:rowOff>147014</xdr:rowOff>
    </xdr:to>
    <xdr:cxnSp macro="">
      <xdr:nvCxnSpPr>
        <xdr:cNvPr id="192" name="直線コネクタ 191"/>
        <xdr:cNvCxnSpPr/>
      </xdr:nvCxnSpPr>
      <xdr:spPr>
        <a:xfrm>
          <a:off x="10388600" y="9576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120827</xdr:rowOff>
    </xdr:from>
    <xdr:ext cx="599010" cy="259045"/>
    <xdr:sp macro="" textlink="">
      <xdr:nvSpPr>
        <xdr:cNvPr id="193" name="【橋りょう・トンネル】&#10;一人当たり有形固定資産（償却資産）額平均値テキスト"/>
        <xdr:cNvSpPr txBox="1"/>
      </xdr:nvSpPr>
      <xdr:spPr>
        <a:xfrm>
          <a:off x="10515600" y="10236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97950</xdr:rowOff>
    </xdr:from>
    <xdr:to>
      <xdr:col>55</xdr:col>
      <xdr:colOff>50800</xdr:colOff>
      <xdr:row>61</xdr:row>
      <xdr:rowOff>28100</xdr:rowOff>
    </xdr:to>
    <xdr:sp macro="" textlink="">
      <xdr:nvSpPr>
        <xdr:cNvPr id="194" name="フローチャート: 判断 193"/>
        <xdr:cNvSpPr/>
      </xdr:nvSpPr>
      <xdr:spPr>
        <a:xfrm>
          <a:off x="10426700" y="103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39840</xdr:rowOff>
    </xdr:from>
    <xdr:to>
      <xdr:col>50</xdr:col>
      <xdr:colOff>165100</xdr:colOff>
      <xdr:row>60</xdr:row>
      <xdr:rowOff>141440</xdr:rowOff>
    </xdr:to>
    <xdr:sp macro="" textlink="">
      <xdr:nvSpPr>
        <xdr:cNvPr id="195" name="フローチャート: 判断 194"/>
        <xdr:cNvSpPr/>
      </xdr:nvSpPr>
      <xdr:spPr>
        <a:xfrm>
          <a:off x="9588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97100</xdr:rowOff>
    </xdr:from>
    <xdr:to>
      <xdr:col>46</xdr:col>
      <xdr:colOff>38100</xdr:colOff>
      <xdr:row>60</xdr:row>
      <xdr:rowOff>27250</xdr:rowOff>
    </xdr:to>
    <xdr:sp macro="" textlink="">
      <xdr:nvSpPr>
        <xdr:cNvPr id="196" name="フローチャート: 判断 195"/>
        <xdr:cNvSpPr/>
      </xdr:nvSpPr>
      <xdr:spPr>
        <a:xfrm>
          <a:off x="8699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13901</xdr:rowOff>
    </xdr:from>
    <xdr:to>
      <xdr:col>55</xdr:col>
      <xdr:colOff>50800</xdr:colOff>
      <xdr:row>62</xdr:row>
      <xdr:rowOff>115501</xdr:rowOff>
    </xdr:to>
    <xdr:sp macro="" textlink="">
      <xdr:nvSpPr>
        <xdr:cNvPr id="202" name="楕円 201"/>
        <xdr:cNvSpPr/>
      </xdr:nvSpPr>
      <xdr:spPr>
        <a:xfrm>
          <a:off x="10426700" y="106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163778</xdr:rowOff>
    </xdr:from>
    <xdr:ext cx="599010" cy="259045"/>
    <xdr:sp macro="" textlink="">
      <xdr:nvSpPr>
        <xdr:cNvPr id="203" name="【橋りょう・トンネル】&#10;一人当たり有形固定資産（償却資産）額該当値テキスト"/>
        <xdr:cNvSpPr txBox="1"/>
      </xdr:nvSpPr>
      <xdr:spPr>
        <a:xfrm>
          <a:off x="10515600" y="1062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21134</xdr:rowOff>
    </xdr:from>
    <xdr:to>
      <xdr:col>50</xdr:col>
      <xdr:colOff>165100</xdr:colOff>
      <xdr:row>62</xdr:row>
      <xdr:rowOff>122734</xdr:rowOff>
    </xdr:to>
    <xdr:sp macro="" textlink="">
      <xdr:nvSpPr>
        <xdr:cNvPr id="204" name="楕円 203"/>
        <xdr:cNvSpPr/>
      </xdr:nvSpPr>
      <xdr:spPr>
        <a:xfrm>
          <a:off x="9588500" y="106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64701</xdr:rowOff>
    </xdr:from>
    <xdr:to>
      <xdr:col>55</xdr:col>
      <xdr:colOff>0</xdr:colOff>
      <xdr:row>62</xdr:row>
      <xdr:rowOff>71934</xdr:rowOff>
    </xdr:to>
    <xdr:cxnSp macro="">
      <xdr:nvCxnSpPr>
        <xdr:cNvPr id="205" name="直線コネクタ 204"/>
        <xdr:cNvCxnSpPr/>
      </xdr:nvCxnSpPr>
      <xdr:spPr>
        <a:xfrm flipV="1">
          <a:off x="9639300" y="10694601"/>
          <a:ext cx="8382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157967</xdr:rowOff>
    </xdr:from>
    <xdr:ext cx="599010" cy="259045"/>
    <xdr:sp macro="" textlink="">
      <xdr:nvSpPr>
        <xdr:cNvPr id="206" name="n_1aveValue【橋りょう・トンネル】&#10;一人当たり有形固定資産（償却資産）額"/>
        <xdr:cNvSpPr txBox="1"/>
      </xdr:nvSpPr>
      <xdr:spPr>
        <a:xfrm>
          <a:off x="93270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43777</xdr:rowOff>
    </xdr:from>
    <xdr:ext cx="599010" cy="259045"/>
    <xdr:sp macro="" textlink="">
      <xdr:nvSpPr>
        <xdr:cNvPr id="207" name="n_2aveValue【橋りょう・トンネル】&#10;一人当たり有形固定資産（償却資産）額"/>
        <xdr:cNvSpPr txBox="1"/>
      </xdr:nvSpPr>
      <xdr:spPr>
        <a:xfrm>
          <a:off x="8450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113861</xdr:rowOff>
    </xdr:from>
    <xdr:ext cx="599010" cy="259045"/>
    <xdr:sp macro="" textlink="">
      <xdr:nvSpPr>
        <xdr:cNvPr id="208" name="n_1mainValue【橋りょう・トンネル】&#10;一人当たり有形固定資産（償却資産）額"/>
        <xdr:cNvSpPr txBox="1"/>
      </xdr:nvSpPr>
      <xdr:spPr>
        <a:xfrm>
          <a:off x="9327095" y="107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7" name="テキスト ボックス 22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140970</xdr:rowOff>
    </xdr:from>
    <xdr:to>
      <xdr:col>24</xdr:col>
      <xdr:colOff>62865</xdr:colOff>
      <xdr:row>85</xdr:row>
      <xdr:rowOff>54102</xdr:rowOff>
    </xdr:to>
    <xdr:cxnSp macro="">
      <xdr:nvCxnSpPr>
        <xdr:cNvPr id="231" name="直線コネクタ 230"/>
        <xdr:cNvCxnSpPr/>
      </xdr:nvCxnSpPr>
      <xdr:spPr>
        <a:xfrm flipV="1">
          <a:off x="4634865" y="1368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57929</xdr:rowOff>
    </xdr:from>
    <xdr:ext cx="405111" cy="259045"/>
    <xdr:sp macro="" textlink="">
      <xdr:nvSpPr>
        <xdr:cNvPr id="232" name="【公営住宅】&#10;有形固定資産減価償却率最小値テキスト"/>
        <xdr:cNvSpPr txBox="1"/>
      </xdr:nvSpPr>
      <xdr:spPr>
        <a:xfrm>
          <a:off x="4673600" y="1463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54102</xdr:rowOff>
    </xdr:from>
    <xdr:to>
      <xdr:col>24</xdr:col>
      <xdr:colOff>152400</xdr:colOff>
      <xdr:row>85</xdr:row>
      <xdr:rowOff>54102</xdr:rowOff>
    </xdr:to>
    <xdr:cxnSp macro="">
      <xdr:nvCxnSpPr>
        <xdr:cNvPr id="233" name="直線コネクタ 232"/>
        <xdr:cNvCxnSpPr/>
      </xdr:nvCxnSpPr>
      <xdr:spPr>
        <a:xfrm>
          <a:off x="4546600" y="1462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87647</xdr:rowOff>
    </xdr:from>
    <xdr:ext cx="405111" cy="259045"/>
    <xdr:sp macro="" textlink="">
      <xdr:nvSpPr>
        <xdr:cNvPr id="234" name="【公営住宅】&#10;有形固定資産減価償却率最大値テキスト"/>
        <xdr:cNvSpPr txBox="1"/>
      </xdr:nvSpPr>
      <xdr:spPr>
        <a:xfrm>
          <a:off x="4673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140970</xdr:rowOff>
    </xdr:from>
    <xdr:to>
      <xdr:col>24</xdr:col>
      <xdr:colOff>152400</xdr:colOff>
      <xdr:row>79</xdr:row>
      <xdr:rowOff>140970</xdr:rowOff>
    </xdr:to>
    <xdr:cxnSp macro="">
      <xdr:nvCxnSpPr>
        <xdr:cNvPr id="235" name="直線コネクタ 234"/>
        <xdr:cNvCxnSpPr/>
      </xdr:nvCxnSpPr>
      <xdr:spPr>
        <a:xfrm>
          <a:off x="4546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146321</xdr:rowOff>
    </xdr:from>
    <xdr:ext cx="405111" cy="259045"/>
    <xdr:sp macro="" textlink="">
      <xdr:nvSpPr>
        <xdr:cNvPr id="236" name="【公営住宅】&#10;有形固定資産減価償却率平均値テキスト"/>
        <xdr:cNvSpPr txBox="1"/>
      </xdr:nvSpPr>
      <xdr:spPr>
        <a:xfrm>
          <a:off x="4673600" y="1437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167894</xdr:rowOff>
    </xdr:from>
    <xdr:to>
      <xdr:col>24</xdr:col>
      <xdr:colOff>114300</xdr:colOff>
      <xdr:row>84</xdr:row>
      <xdr:rowOff>98044</xdr:rowOff>
    </xdr:to>
    <xdr:sp macro="" textlink="">
      <xdr:nvSpPr>
        <xdr:cNvPr id="237" name="フローチャート: 判断 236"/>
        <xdr:cNvSpPr/>
      </xdr:nvSpPr>
      <xdr:spPr>
        <a:xfrm>
          <a:off x="4584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158750</xdr:rowOff>
    </xdr:from>
    <xdr:to>
      <xdr:col>20</xdr:col>
      <xdr:colOff>38100</xdr:colOff>
      <xdr:row>84</xdr:row>
      <xdr:rowOff>88900</xdr:rowOff>
    </xdr:to>
    <xdr:sp macro="" textlink="">
      <xdr:nvSpPr>
        <xdr:cNvPr id="238" name="フローチャート: 判断 237"/>
        <xdr:cNvSpPr/>
      </xdr:nvSpPr>
      <xdr:spPr>
        <a:xfrm>
          <a:off x="3746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129032</xdr:rowOff>
    </xdr:from>
    <xdr:to>
      <xdr:col>15</xdr:col>
      <xdr:colOff>101600</xdr:colOff>
      <xdr:row>85</xdr:row>
      <xdr:rowOff>59182</xdr:rowOff>
    </xdr:to>
    <xdr:sp macro="" textlink="">
      <xdr:nvSpPr>
        <xdr:cNvPr id="239" name="フローチャート: 判断 238"/>
        <xdr:cNvSpPr/>
      </xdr:nvSpPr>
      <xdr:spPr>
        <a:xfrm>
          <a:off x="2857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45" name="楕円 244"/>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43197</xdr:rowOff>
    </xdr:from>
    <xdr:ext cx="405111" cy="259045"/>
    <xdr:sp macro="" textlink="">
      <xdr:nvSpPr>
        <xdr:cNvPr id="246" name="【公営住宅】&#10;有形固定資産減価償却率該当値テキスト"/>
        <xdr:cNvSpPr txBox="1"/>
      </xdr:nvSpPr>
      <xdr:spPr>
        <a:xfrm>
          <a:off x="4673600"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163322</xdr:rowOff>
    </xdr:from>
    <xdr:to>
      <xdr:col>20</xdr:col>
      <xdr:colOff>38100</xdr:colOff>
      <xdr:row>80</xdr:row>
      <xdr:rowOff>93472</xdr:rowOff>
    </xdr:to>
    <xdr:sp macro="" textlink="">
      <xdr:nvSpPr>
        <xdr:cNvPr id="247" name="楕円 246"/>
        <xdr:cNvSpPr/>
      </xdr:nvSpPr>
      <xdr:spPr>
        <a:xfrm>
          <a:off x="3746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42672</xdr:rowOff>
    </xdr:to>
    <xdr:cxnSp macro="">
      <xdr:nvCxnSpPr>
        <xdr:cNvPr id="248" name="直線コネクタ 247"/>
        <xdr:cNvCxnSpPr/>
      </xdr:nvCxnSpPr>
      <xdr:spPr>
        <a:xfrm flipV="1">
          <a:off x="3797300" y="13685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249" name="n_1aveValue【公営住宅】&#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75709</xdr:rowOff>
    </xdr:from>
    <xdr:ext cx="405111" cy="259045"/>
    <xdr:sp macro="" textlink="">
      <xdr:nvSpPr>
        <xdr:cNvPr id="250" name="n_2aveValue【公営住宅】&#10;有形固定資産減価償却率"/>
        <xdr:cNvSpPr txBox="1"/>
      </xdr:nvSpPr>
      <xdr:spPr>
        <a:xfrm>
          <a:off x="2705744" y="143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109999</xdr:rowOff>
    </xdr:from>
    <xdr:ext cx="405111" cy="259045"/>
    <xdr:sp macro="" textlink="">
      <xdr:nvSpPr>
        <xdr:cNvPr id="251" name="n_1mainValue【公営住宅】&#10;有形固定資産減価償却率"/>
        <xdr:cNvSpPr txBox="1"/>
      </xdr:nvSpPr>
      <xdr:spPr>
        <a:xfrm>
          <a:off x="35820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37012</xdr:rowOff>
    </xdr:from>
    <xdr:to>
      <xdr:col>54</xdr:col>
      <xdr:colOff>189865</xdr:colOff>
      <xdr:row>86</xdr:row>
      <xdr:rowOff>51163</xdr:rowOff>
    </xdr:to>
    <xdr:cxnSp macro="">
      <xdr:nvCxnSpPr>
        <xdr:cNvPr id="278" name="直線コネクタ 277"/>
        <xdr:cNvCxnSpPr/>
      </xdr:nvCxnSpPr>
      <xdr:spPr>
        <a:xfrm flipV="1">
          <a:off x="10476865" y="13410112"/>
          <a:ext cx="0" cy="138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54990</xdr:rowOff>
    </xdr:from>
    <xdr:ext cx="469744" cy="259045"/>
    <xdr:sp macro="" textlink="">
      <xdr:nvSpPr>
        <xdr:cNvPr id="279" name="【公営住宅】&#10;一人当たり面積最小値テキスト"/>
        <xdr:cNvSpPr txBox="1"/>
      </xdr:nvSpPr>
      <xdr:spPr>
        <a:xfrm>
          <a:off x="10515600" y="147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51163</xdr:rowOff>
    </xdr:from>
    <xdr:to>
      <xdr:col>55</xdr:col>
      <xdr:colOff>88900</xdr:colOff>
      <xdr:row>86</xdr:row>
      <xdr:rowOff>51163</xdr:rowOff>
    </xdr:to>
    <xdr:cxnSp macro="">
      <xdr:nvCxnSpPr>
        <xdr:cNvPr id="280" name="直線コネクタ 279"/>
        <xdr:cNvCxnSpPr/>
      </xdr:nvCxnSpPr>
      <xdr:spPr>
        <a:xfrm>
          <a:off x="10388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155139</xdr:rowOff>
    </xdr:from>
    <xdr:ext cx="469744" cy="259045"/>
    <xdr:sp macro="" textlink="">
      <xdr:nvSpPr>
        <xdr:cNvPr id="281" name="【公営住宅】&#10;一人当たり面積最大値テキスト"/>
        <xdr:cNvSpPr txBox="1"/>
      </xdr:nvSpPr>
      <xdr:spPr>
        <a:xfrm>
          <a:off x="10515600" y="1318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37012</xdr:rowOff>
    </xdr:from>
    <xdr:to>
      <xdr:col>55</xdr:col>
      <xdr:colOff>88900</xdr:colOff>
      <xdr:row>78</xdr:row>
      <xdr:rowOff>37012</xdr:rowOff>
    </xdr:to>
    <xdr:cxnSp macro="">
      <xdr:nvCxnSpPr>
        <xdr:cNvPr id="282" name="直線コネクタ 281"/>
        <xdr:cNvCxnSpPr/>
      </xdr:nvCxnSpPr>
      <xdr:spPr>
        <a:xfrm>
          <a:off x="10388600" y="1341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85289</xdr:rowOff>
    </xdr:from>
    <xdr:ext cx="469744" cy="259045"/>
    <xdr:sp macro="" textlink="">
      <xdr:nvSpPr>
        <xdr:cNvPr id="283" name="【公営住宅】&#10;一人当たり面積平均値テキスト"/>
        <xdr:cNvSpPr txBox="1"/>
      </xdr:nvSpPr>
      <xdr:spPr>
        <a:xfrm>
          <a:off x="10515600" y="1397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62412</xdr:rowOff>
    </xdr:from>
    <xdr:to>
      <xdr:col>55</xdr:col>
      <xdr:colOff>50800</xdr:colOff>
      <xdr:row>82</xdr:row>
      <xdr:rowOff>164012</xdr:rowOff>
    </xdr:to>
    <xdr:sp macro="" textlink="">
      <xdr:nvSpPr>
        <xdr:cNvPr id="284" name="フローチャート: 判断 283"/>
        <xdr:cNvSpPr/>
      </xdr:nvSpPr>
      <xdr:spPr>
        <a:xfrm>
          <a:off x="104267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34652</xdr:rowOff>
    </xdr:from>
    <xdr:to>
      <xdr:col>50</xdr:col>
      <xdr:colOff>165100</xdr:colOff>
      <xdr:row>83</xdr:row>
      <xdr:rowOff>136252</xdr:rowOff>
    </xdr:to>
    <xdr:sp macro="" textlink="">
      <xdr:nvSpPr>
        <xdr:cNvPr id="285" name="フローチャート: 判断 284"/>
        <xdr:cNvSpPr/>
      </xdr:nvSpPr>
      <xdr:spPr>
        <a:xfrm>
          <a:off x="958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109764</xdr:rowOff>
    </xdr:from>
    <xdr:to>
      <xdr:col>46</xdr:col>
      <xdr:colOff>38100</xdr:colOff>
      <xdr:row>82</xdr:row>
      <xdr:rowOff>39914</xdr:rowOff>
    </xdr:to>
    <xdr:sp macro="" textlink="">
      <xdr:nvSpPr>
        <xdr:cNvPr id="286" name="フローチャート: 判断 285"/>
        <xdr:cNvSpPr/>
      </xdr:nvSpPr>
      <xdr:spPr>
        <a:xfrm>
          <a:off x="8699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292" name="楕円 291"/>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293" name="【公営住宅】&#10;一人当たり面積該当値テキスト"/>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294" name="楕円 293"/>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54429</xdr:rowOff>
    </xdr:to>
    <xdr:cxnSp macro="">
      <xdr:nvCxnSpPr>
        <xdr:cNvPr id="295" name="直線コネクタ 294"/>
        <xdr:cNvCxnSpPr/>
      </xdr:nvCxnSpPr>
      <xdr:spPr>
        <a:xfrm flipV="1">
          <a:off x="9639300" y="147958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152779</xdr:rowOff>
    </xdr:from>
    <xdr:ext cx="469744" cy="259045"/>
    <xdr:sp macro="" textlink="">
      <xdr:nvSpPr>
        <xdr:cNvPr id="296" name="n_1aveValue【公営住宅】&#10;一人当たり面積"/>
        <xdr:cNvSpPr txBox="1"/>
      </xdr:nvSpPr>
      <xdr:spPr>
        <a:xfrm>
          <a:off x="93917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56441</xdr:rowOff>
    </xdr:from>
    <xdr:ext cx="469744" cy="259045"/>
    <xdr:sp macro="" textlink="">
      <xdr:nvSpPr>
        <xdr:cNvPr id="297" name="n_2aveValue【公営住宅】&#10;一人当たり面積"/>
        <xdr:cNvSpPr txBox="1"/>
      </xdr:nvSpPr>
      <xdr:spPr>
        <a:xfrm>
          <a:off x="8515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298" name="n_1mainValue【公営住宅】&#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19050</xdr:rowOff>
    </xdr:from>
    <xdr:to>
      <xdr:col>85</xdr:col>
      <xdr:colOff>126364</xdr:colOff>
      <xdr:row>40</xdr:row>
      <xdr:rowOff>128778</xdr:rowOff>
    </xdr:to>
    <xdr:cxnSp macro="">
      <xdr:nvCxnSpPr>
        <xdr:cNvPr id="333" name="直線コネクタ 332"/>
        <xdr:cNvCxnSpPr/>
      </xdr:nvCxnSpPr>
      <xdr:spPr>
        <a:xfrm flipV="1">
          <a:off x="16318864" y="6019800"/>
          <a:ext cx="0" cy="96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132605</xdr:rowOff>
    </xdr:from>
    <xdr:ext cx="405111" cy="259045"/>
    <xdr:sp macro="" textlink="">
      <xdr:nvSpPr>
        <xdr:cNvPr id="334" name="【認定こども園・幼稚園・保育所】&#10;有形固定資産減価償却率最小値テキスト"/>
        <xdr:cNvSpPr txBox="1"/>
      </xdr:nvSpPr>
      <xdr:spPr>
        <a:xfrm>
          <a:off x="16357600" y="699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128778</xdr:rowOff>
    </xdr:from>
    <xdr:to>
      <xdr:col>86</xdr:col>
      <xdr:colOff>25400</xdr:colOff>
      <xdr:row>40</xdr:row>
      <xdr:rowOff>128778</xdr:rowOff>
    </xdr:to>
    <xdr:cxnSp macro="">
      <xdr:nvCxnSpPr>
        <xdr:cNvPr id="335" name="直線コネクタ 334"/>
        <xdr:cNvCxnSpPr/>
      </xdr:nvCxnSpPr>
      <xdr:spPr>
        <a:xfrm>
          <a:off x="16230600" y="698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137177</xdr:rowOff>
    </xdr:from>
    <xdr:ext cx="405111" cy="259045"/>
    <xdr:sp macro="" textlink="">
      <xdr:nvSpPr>
        <xdr:cNvPr id="336" name="【認定こども園・幼稚園・保育所】&#10;有形固定資産減価償却率最大値テキスト"/>
        <xdr:cNvSpPr txBox="1"/>
      </xdr:nvSpPr>
      <xdr:spPr>
        <a:xfrm>
          <a:off x="163576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19050</xdr:rowOff>
    </xdr:from>
    <xdr:to>
      <xdr:col>86</xdr:col>
      <xdr:colOff>25400</xdr:colOff>
      <xdr:row>35</xdr:row>
      <xdr:rowOff>19050</xdr:rowOff>
    </xdr:to>
    <xdr:cxnSp macro="">
      <xdr:nvCxnSpPr>
        <xdr:cNvPr id="337" name="直線コネクタ 336"/>
        <xdr:cNvCxnSpPr/>
      </xdr:nvCxnSpPr>
      <xdr:spPr>
        <a:xfrm>
          <a:off x="16230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338"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39" name="フローチャート: 判断 338"/>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32258</xdr:rowOff>
    </xdr:from>
    <xdr:to>
      <xdr:col>81</xdr:col>
      <xdr:colOff>101600</xdr:colOff>
      <xdr:row>36</xdr:row>
      <xdr:rowOff>133858</xdr:rowOff>
    </xdr:to>
    <xdr:sp macro="" textlink="">
      <xdr:nvSpPr>
        <xdr:cNvPr id="340" name="フローチャート: 判断 339"/>
        <xdr:cNvSpPr/>
      </xdr:nvSpPr>
      <xdr:spPr>
        <a:xfrm>
          <a:off x="15430500" y="62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144272</xdr:rowOff>
    </xdr:from>
    <xdr:to>
      <xdr:col>76</xdr:col>
      <xdr:colOff>165100</xdr:colOff>
      <xdr:row>34</xdr:row>
      <xdr:rowOff>74422</xdr:rowOff>
    </xdr:to>
    <xdr:sp macro="" textlink="">
      <xdr:nvSpPr>
        <xdr:cNvPr id="341" name="フローチャート: 判断 340"/>
        <xdr:cNvSpPr/>
      </xdr:nvSpPr>
      <xdr:spPr>
        <a:xfrm>
          <a:off x="14541500" y="580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77978</xdr:rowOff>
    </xdr:from>
    <xdr:to>
      <xdr:col>85</xdr:col>
      <xdr:colOff>177800</xdr:colOff>
      <xdr:row>41</xdr:row>
      <xdr:rowOff>8128</xdr:rowOff>
    </xdr:to>
    <xdr:sp macro="" textlink="">
      <xdr:nvSpPr>
        <xdr:cNvPr id="347" name="楕円 346"/>
        <xdr:cNvSpPr/>
      </xdr:nvSpPr>
      <xdr:spPr>
        <a:xfrm>
          <a:off x="16268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164355</xdr:rowOff>
    </xdr:from>
    <xdr:ext cx="405111" cy="259045"/>
    <xdr:sp macro="" textlink="">
      <xdr:nvSpPr>
        <xdr:cNvPr id="348" name="【認定こども園・幼稚園・保育所】&#10;有形固定資産減価償却率該当値テキスト"/>
        <xdr:cNvSpPr txBox="1"/>
      </xdr:nvSpPr>
      <xdr:spPr>
        <a:xfrm>
          <a:off x="16357600" y="685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141986</xdr:rowOff>
    </xdr:from>
    <xdr:to>
      <xdr:col>81</xdr:col>
      <xdr:colOff>101600</xdr:colOff>
      <xdr:row>41</xdr:row>
      <xdr:rowOff>72136</xdr:rowOff>
    </xdr:to>
    <xdr:sp macro="" textlink="">
      <xdr:nvSpPr>
        <xdr:cNvPr id="349" name="楕円 348"/>
        <xdr:cNvSpPr/>
      </xdr:nvSpPr>
      <xdr:spPr>
        <a:xfrm>
          <a:off x="15430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128778</xdr:rowOff>
    </xdr:from>
    <xdr:to>
      <xdr:col>85</xdr:col>
      <xdr:colOff>127000</xdr:colOff>
      <xdr:row>41</xdr:row>
      <xdr:rowOff>21336</xdr:rowOff>
    </xdr:to>
    <xdr:cxnSp macro="">
      <xdr:nvCxnSpPr>
        <xdr:cNvPr id="350" name="直線コネクタ 349"/>
        <xdr:cNvCxnSpPr/>
      </xdr:nvCxnSpPr>
      <xdr:spPr>
        <a:xfrm flipV="1">
          <a:off x="15481300" y="698677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150385</xdr:rowOff>
    </xdr:from>
    <xdr:ext cx="405111" cy="259045"/>
    <xdr:sp macro="" textlink="">
      <xdr:nvSpPr>
        <xdr:cNvPr id="351" name="n_1aveValue【認定こども園・幼稚園・保育所】&#10;有形固定資産減価償却率"/>
        <xdr:cNvSpPr txBox="1"/>
      </xdr:nvSpPr>
      <xdr:spPr>
        <a:xfrm>
          <a:off x="15266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90949</xdr:rowOff>
    </xdr:from>
    <xdr:ext cx="405111" cy="259045"/>
    <xdr:sp macro="" textlink="">
      <xdr:nvSpPr>
        <xdr:cNvPr id="352" name="n_2aveValue【認定こども園・幼稚園・保育所】&#10;有形固定資産減価償却率"/>
        <xdr:cNvSpPr txBox="1"/>
      </xdr:nvSpPr>
      <xdr:spPr>
        <a:xfrm>
          <a:off x="1438974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63263</xdr:rowOff>
    </xdr:from>
    <xdr:ext cx="405111" cy="259045"/>
    <xdr:sp macro="" textlink="">
      <xdr:nvSpPr>
        <xdr:cNvPr id="353" name="n_1mainValue【認定こども園・幼稚園・保育所】&#10;有形固定資産減価償却率"/>
        <xdr:cNvSpPr txBox="1"/>
      </xdr:nvSpPr>
      <xdr:spPr>
        <a:xfrm>
          <a:off x="152660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4" name="テキスト ボックス 36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366" name="テキスト ボックス 365"/>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370" name="テキスト ボックス 369"/>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139065</xdr:rowOff>
    </xdr:from>
    <xdr:to>
      <xdr:col>116</xdr:col>
      <xdr:colOff>62864</xdr:colOff>
      <xdr:row>41</xdr:row>
      <xdr:rowOff>99060</xdr:rowOff>
    </xdr:to>
    <xdr:cxnSp macro="">
      <xdr:nvCxnSpPr>
        <xdr:cNvPr id="374" name="直線コネクタ 373"/>
        <xdr:cNvCxnSpPr/>
      </xdr:nvCxnSpPr>
      <xdr:spPr>
        <a:xfrm flipV="1">
          <a:off x="22160864" y="579691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6" name="直線コネクタ 3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85742</xdr:rowOff>
    </xdr:from>
    <xdr:ext cx="469744" cy="259045"/>
    <xdr:sp macro="" textlink="">
      <xdr:nvSpPr>
        <xdr:cNvPr id="377" name="【認定こども園・幼稚園・保育所】&#10;一人当たり面積最大値テキスト"/>
        <xdr:cNvSpPr txBox="1"/>
      </xdr:nvSpPr>
      <xdr:spPr>
        <a:xfrm>
          <a:off x="221996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139065</xdr:rowOff>
    </xdr:from>
    <xdr:to>
      <xdr:col>116</xdr:col>
      <xdr:colOff>152400</xdr:colOff>
      <xdr:row>33</xdr:row>
      <xdr:rowOff>139065</xdr:rowOff>
    </xdr:to>
    <xdr:cxnSp macro="">
      <xdr:nvCxnSpPr>
        <xdr:cNvPr id="378" name="直線コネクタ 377"/>
        <xdr:cNvCxnSpPr/>
      </xdr:nvCxnSpPr>
      <xdr:spPr>
        <a:xfrm>
          <a:off x="22072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156862</xdr:rowOff>
    </xdr:from>
    <xdr:ext cx="469744" cy="259045"/>
    <xdr:sp macro="" textlink="">
      <xdr:nvSpPr>
        <xdr:cNvPr id="379" name="【認定こども園・幼稚園・保育所】&#10;一人当たり面積平均値テキスト"/>
        <xdr:cNvSpPr txBox="1"/>
      </xdr:nvSpPr>
      <xdr:spPr>
        <a:xfrm>
          <a:off x="22199600" y="63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133985</xdr:rowOff>
    </xdr:from>
    <xdr:to>
      <xdr:col>116</xdr:col>
      <xdr:colOff>114300</xdr:colOff>
      <xdr:row>38</xdr:row>
      <xdr:rowOff>64135</xdr:rowOff>
    </xdr:to>
    <xdr:sp macro="" textlink="">
      <xdr:nvSpPr>
        <xdr:cNvPr id="380" name="フローチャート: 判断 379"/>
        <xdr:cNvSpPr/>
      </xdr:nvSpPr>
      <xdr:spPr>
        <a:xfrm>
          <a:off x="22110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145415</xdr:rowOff>
    </xdr:from>
    <xdr:to>
      <xdr:col>112</xdr:col>
      <xdr:colOff>38100</xdr:colOff>
      <xdr:row>38</xdr:row>
      <xdr:rowOff>75565</xdr:rowOff>
    </xdr:to>
    <xdr:sp macro="" textlink="">
      <xdr:nvSpPr>
        <xdr:cNvPr id="381" name="フローチャート: 判断 380"/>
        <xdr:cNvSpPr/>
      </xdr:nvSpPr>
      <xdr:spPr>
        <a:xfrm>
          <a:off x="2127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2540</xdr:rowOff>
    </xdr:from>
    <xdr:to>
      <xdr:col>107</xdr:col>
      <xdr:colOff>101600</xdr:colOff>
      <xdr:row>36</xdr:row>
      <xdr:rowOff>104140</xdr:rowOff>
    </xdr:to>
    <xdr:sp macro="" textlink="">
      <xdr:nvSpPr>
        <xdr:cNvPr id="382" name="フローチャート: 判断 381"/>
        <xdr:cNvSpPr/>
      </xdr:nvSpPr>
      <xdr:spPr>
        <a:xfrm>
          <a:off x="20383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388" name="楕円 387"/>
        <xdr:cNvSpPr/>
      </xdr:nvSpPr>
      <xdr:spPr>
        <a:xfrm>
          <a:off x="22110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389" name="【認定こども園・幼稚園・保育所】&#10;一人当たり面積該当値テキスト"/>
        <xdr:cNvSpPr txBox="1"/>
      </xdr:nvSpPr>
      <xdr:spPr>
        <a:xfrm>
          <a:off x="22199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53975</xdr:rowOff>
    </xdr:from>
    <xdr:to>
      <xdr:col>112</xdr:col>
      <xdr:colOff>38100</xdr:colOff>
      <xdr:row>41</xdr:row>
      <xdr:rowOff>155575</xdr:rowOff>
    </xdr:to>
    <xdr:sp macro="" textlink="">
      <xdr:nvSpPr>
        <xdr:cNvPr id="390" name="楕円 389"/>
        <xdr:cNvSpPr/>
      </xdr:nvSpPr>
      <xdr:spPr>
        <a:xfrm>
          <a:off x="2127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104775</xdr:rowOff>
    </xdr:to>
    <xdr:cxnSp macro="">
      <xdr:nvCxnSpPr>
        <xdr:cNvPr id="391" name="直線コネクタ 390"/>
        <xdr:cNvCxnSpPr/>
      </xdr:nvCxnSpPr>
      <xdr:spPr>
        <a:xfrm flipV="1">
          <a:off x="21323300" y="7128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92092</xdr:rowOff>
    </xdr:from>
    <xdr:ext cx="469744" cy="259045"/>
    <xdr:sp macro="" textlink="">
      <xdr:nvSpPr>
        <xdr:cNvPr id="392" name="n_1aveValue【認定こども園・幼稚園・保育所】&#10;一人当たり面積"/>
        <xdr:cNvSpPr txBox="1"/>
      </xdr:nvSpPr>
      <xdr:spPr>
        <a:xfrm>
          <a:off x="210757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120667</xdr:rowOff>
    </xdr:from>
    <xdr:ext cx="469744" cy="259045"/>
    <xdr:sp macro="" textlink="">
      <xdr:nvSpPr>
        <xdr:cNvPr id="393" name="n_2aveValue【認定こども園・幼稚園・保育所】&#10;一人当たり面積"/>
        <xdr:cNvSpPr txBox="1"/>
      </xdr:nvSpPr>
      <xdr:spPr>
        <a:xfrm>
          <a:off x="20199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146702</xdr:rowOff>
    </xdr:from>
    <xdr:ext cx="469744" cy="259045"/>
    <xdr:sp macro="" textlink="">
      <xdr:nvSpPr>
        <xdr:cNvPr id="394" name="n_1mainValue【認定こども園・幼稚園・保育所】&#10;一人当たり面積"/>
        <xdr:cNvSpPr txBox="1"/>
      </xdr:nvSpPr>
      <xdr:spPr>
        <a:xfrm>
          <a:off x="210757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163830</xdr:rowOff>
    </xdr:from>
    <xdr:to>
      <xdr:col>85</xdr:col>
      <xdr:colOff>126364</xdr:colOff>
      <xdr:row>64</xdr:row>
      <xdr:rowOff>106680</xdr:rowOff>
    </xdr:to>
    <xdr:cxnSp macro="">
      <xdr:nvCxnSpPr>
        <xdr:cNvPr id="419" name="直線コネクタ 418"/>
        <xdr:cNvCxnSpPr/>
      </xdr:nvCxnSpPr>
      <xdr:spPr>
        <a:xfrm flipV="1">
          <a:off x="16318864" y="95935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110507</xdr:rowOff>
    </xdr:from>
    <xdr:ext cx="405111" cy="259045"/>
    <xdr:sp macro="" textlink="">
      <xdr:nvSpPr>
        <xdr:cNvPr id="420" name="【学校施設】&#10;有形固定資産減価償却率最小値テキスト"/>
        <xdr:cNvSpPr txBox="1"/>
      </xdr:nvSpPr>
      <xdr:spPr>
        <a:xfrm>
          <a:off x="16357600"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106680</xdr:rowOff>
    </xdr:from>
    <xdr:to>
      <xdr:col>86</xdr:col>
      <xdr:colOff>25400</xdr:colOff>
      <xdr:row>64</xdr:row>
      <xdr:rowOff>106680</xdr:rowOff>
    </xdr:to>
    <xdr:cxnSp macro="">
      <xdr:nvCxnSpPr>
        <xdr:cNvPr id="421" name="直線コネクタ 420"/>
        <xdr:cNvCxnSpPr/>
      </xdr:nvCxnSpPr>
      <xdr:spPr>
        <a:xfrm>
          <a:off x="16230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110507</xdr:rowOff>
    </xdr:from>
    <xdr:ext cx="405111" cy="259045"/>
    <xdr:sp macro="" textlink="">
      <xdr:nvSpPr>
        <xdr:cNvPr id="422" name="【学校施設】&#10;有形固定資産減価償却率最大値テキスト"/>
        <xdr:cNvSpPr txBox="1"/>
      </xdr:nvSpPr>
      <xdr:spPr>
        <a:xfrm>
          <a:off x="16357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163830</xdr:rowOff>
    </xdr:from>
    <xdr:to>
      <xdr:col>86</xdr:col>
      <xdr:colOff>25400</xdr:colOff>
      <xdr:row>55</xdr:row>
      <xdr:rowOff>163830</xdr:rowOff>
    </xdr:to>
    <xdr:cxnSp macro="">
      <xdr:nvCxnSpPr>
        <xdr:cNvPr id="423" name="直線コネクタ 422"/>
        <xdr:cNvCxnSpPr/>
      </xdr:nvCxnSpPr>
      <xdr:spPr>
        <a:xfrm>
          <a:off x="16230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24"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25" name="フローチャート: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90170</xdr:rowOff>
    </xdr:from>
    <xdr:to>
      <xdr:col>81</xdr:col>
      <xdr:colOff>101600</xdr:colOff>
      <xdr:row>60</xdr:row>
      <xdr:rowOff>20320</xdr:rowOff>
    </xdr:to>
    <xdr:sp macro="" textlink="">
      <xdr:nvSpPr>
        <xdr:cNvPr id="426" name="フローチャート: 判断 425"/>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27" name="フローチャート: 判断 426"/>
        <xdr:cNvSpPr/>
      </xdr:nvSpPr>
      <xdr:spPr>
        <a:xfrm>
          <a:off x="14541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33" name="楕円 432"/>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434" name="【学校施設】&#10;有形固定資産減価償却率該当値テキスト"/>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128270</xdr:rowOff>
    </xdr:from>
    <xdr:to>
      <xdr:col>81</xdr:col>
      <xdr:colOff>101600</xdr:colOff>
      <xdr:row>64</xdr:row>
      <xdr:rowOff>58420</xdr:rowOff>
    </xdr:to>
    <xdr:sp macro="" textlink="">
      <xdr:nvSpPr>
        <xdr:cNvPr id="435" name="楕円 434"/>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64</xdr:row>
      <xdr:rowOff>7620</xdr:rowOff>
    </xdr:to>
    <xdr:cxnSp macro="">
      <xdr:nvCxnSpPr>
        <xdr:cNvPr id="436" name="直線コネクタ 435"/>
        <xdr:cNvCxnSpPr/>
      </xdr:nvCxnSpPr>
      <xdr:spPr>
        <a:xfrm flipV="1">
          <a:off x="15481300" y="10835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36847</xdr:rowOff>
    </xdr:from>
    <xdr:ext cx="405111" cy="259045"/>
    <xdr:sp macro="" textlink="">
      <xdr:nvSpPr>
        <xdr:cNvPr id="437" name="n_1ave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38" name="n_2ave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49547</xdr:rowOff>
    </xdr:from>
    <xdr:ext cx="405111" cy="259045"/>
    <xdr:sp macro="" textlink="">
      <xdr:nvSpPr>
        <xdr:cNvPr id="439" name="n_1mainValue【学校施設】&#10;有形固定資産減価償却率"/>
        <xdr:cNvSpPr txBox="1"/>
      </xdr:nvSpPr>
      <xdr:spPr>
        <a:xfrm>
          <a:off x="15266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148133</xdr:rowOff>
    </xdr:from>
    <xdr:to>
      <xdr:col>116</xdr:col>
      <xdr:colOff>62864</xdr:colOff>
      <xdr:row>62</xdr:row>
      <xdr:rowOff>72237</xdr:rowOff>
    </xdr:to>
    <xdr:cxnSp macro="">
      <xdr:nvCxnSpPr>
        <xdr:cNvPr id="462" name="直線コネクタ 461"/>
        <xdr:cNvCxnSpPr/>
      </xdr:nvCxnSpPr>
      <xdr:spPr>
        <a:xfrm flipV="1">
          <a:off x="22160864" y="9577883"/>
          <a:ext cx="0" cy="11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76064</xdr:rowOff>
    </xdr:from>
    <xdr:ext cx="469744" cy="259045"/>
    <xdr:sp macro="" textlink="">
      <xdr:nvSpPr>
        <xdr:cNvPr id="463" name="【学校施設】&#10;一人当たり面積最小値テキスト"/>
        <xdr:cNvSpPr txBox="1"/>
      </xdr:nvSpPr>
      <xdr:spPr>
        <a:xfrm>
          <a:off x="22199600" y="107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72237</xdr:rowOff>
    </xdr:from>
    <xdr:to>
      <xdr:col>116</xdr:col>
      <xdr:colOff>152400</xdr:colOff>
      <xdr:row>62</xdr:row>
      <xdr:rowOff>72237</xdr:rowOff>
    </xdr:to>
    <xdr:cxnSp macro="">
      <xdr:nvCxnSpPr>
        <xdr:cNvPr id="464" name="直線コネクタ 463"/>
        <xdr:cNvCxnSpPr/>
      </xdr:nvCxnSpPr>
      <xdr:spPr>
        <a:xfrm>
          <a:off x="22072600" y="1070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94810</xdr:rowOff>
    </xdr:from>
    <xdr:ext cx="469744" cy="259045"/>
    <xdr:sp macro="" textlink="">
      <xdr:nvSpPr>
        <xdr:cNvPr id="465" name="【学校施設】&#10;一人当たり面積最大値テキスト"/>
        <xdr:cNvSpPr txBox="1"/>
      </xdr:nvSpPr>
      <xdr:spPr>
        <a:xfrm>
          <a:off x="22199600" y="93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148133</xdr:rowOff>
    </xdr:from>
    <xdr:to>
      <xdr:col>116</xdr:col>
      <xdr:colOff>152400</xdr:colOff>
      <xdr:row>55</xdr:row>
      <xdr:rowOff>148133</xdr:rowOff>
    </xdr:to>
    <xdr:cxnSp macro="">
      <xdr:nvCxnSpPr>
        <xdr:cNvPr id="466" name="直線コネクタ 465"/>
        <xdr:cNvCxnSpPr/>
      </xdr:nvCxnSpPr>
      <xdr:spPr>
        <a:xfrm>
          <a:off x="22072600" y="957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61689</xdr:rowOff>
    </xdr:from>
    <xdr:ext cx="469744" cy="259045"/>
    <xdr:sp macro="" textlink="">
      <xdr:nvSpPr>
        <xdr:cNvPr id="467" name="【学校施設】&#10;一人当たり面積平均値テキスト"/>
        <xdr:cNvSpPr txBox="1"/>
      </xdr:nvSpPr>
      <xdr:spPr>
        <a:xfrm>
          <a:off x="22199600" y="1000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38812</xdr:rowOff>
    </xdr:from>
    <xdr:to>
      <xdr:col>116</xdr:col>
      <xdr:colOff>114300</xdr:colOff>
      <xdr:row>59</xdr:row>
      <xdr:rowOff>140412</xdr:rowOff>
    </xdr:to>
    <xdr:sp macro="" textlink="">
      <xdr:nvSpPr>
        <xdr:cNvPr id="468" name="フローチャート: 判断 467"/>
        <xdr:cNvSpPr/>
      </xdr:nvSpPr>
      <xdr:spPr>
        <a:xfrm>
          <a:off x="22110700" y="101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68072</xdr:rowOff>
    </xdr:from>
    <xdr:to>
      <xdr:col>112</xdr:col>
      <xdr:colOff>38100</xdr:colOff>
      <xdr:row>59</xdr:row>
      <xdr:rowOff>169672</xdr:rowOff>
    </xdr:to>
    <xdr:sp macro="" textlink="">
      <xdr:nvSpPr>
        <xdr:cNvPr id="469" name="フローチャート: 判断 468"/>
        <xdr:cNvSpPr/>
      </xdr:nvSpPr>
      <xdr:spPr>
        <a:xfrm>
          <a:off x="21272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58014</xdr:rowOff>
    </xdr:from>
    <xdr:to>
      <xdr:col>107</xdr:col>
      <xdr:colOff>101600</xdr:colOff>
      <xdr:row>59</xdr:row>
      <xdr:rowOff>159614</xdr:rowOff>
    </xdr:to>
    <xdr:sp macro="" textlink="">
      <xdr:nvSpPr>
        <xdr:cNvPr id="470" name="フローチャート: 判断 469"/>
        <xdr:cNvSpPr/>
      </xdr:nvSpPr>
      <xdr:spPr>
        <a:xfrm>
          <a:off x="20383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132080</xdr:rowOff>
    </xdr:from>
    <xdr:to>
      <xdr:col>116</xdr:col>
      <xdr:colOff>114300</xdr:colOff>
      <xdr:row>60</xdr:row>
      <xdr:rowOff>62230</xdr:rowOff>
    </xdr:to>
    <xdr:sp macro="" textlink="">
      <xdr:nvSpPr>
        <xdr:cNvPr id="476" name="楕円 475"/>
        <xdr:cNvSpPr/>
      </xdr:nvSpPr>
      <xdr:spPr>
        <a:xfrm>
          <a:off x="22110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110507</xdr:rowOff>
    </xdr:from>
    <xdr:ext cx="469744" cy="259045"/>
    <xdr:sp macro="" textlink="">
      <xdr:nvSpPr>
        <xdr:cNvPr id="477" name="【学校施設】&#10;一人当たり面積該当値テキスト"/>
        <xdr:cNvSpPr txBox="1"/>
      </xdr:nvSpPr>
      <xdr:spPr>
        <a:xfrm>
          <a:off x="2219960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140767</xdr:rowOff>
    </xdr:from>
    <xdr:to>
      <xdr:col>112</xdr:col>
      <xdr:colOff>38100</xdr:colOff>
      <xdr:row>60</xdr:row>
      <xdr:rowOff>70917</xdr:rowOff>
    </xdr:to>
    <xdr:sp macro="" textlink="">
      <xdr:nvSpPr>
        <xdr:cNvPr id="478" name="楕円 477"/>
        <xdr:cNvSpPr/>
      </xdr:nvSpPr>
      <xdr:spPr>
        <a:xfrm>
          <a:off x="21272500" y="102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xdr:rowOff>
    </xdr:from>
    <xdr:to>
      <xdr:col>116</xdr:col>
      <xdr:colOff>63500</xdr:colOff>
      <xdr:row>60</xdr:row>
      <xdr:rowOff>20117</xdr:rowOff>
    </xdr:to>
    <xdr:cxnSp macro="">
      <xdr:nvCxnSpPr>
        <xdr:cNvPr id="479" name="直線コネクタ 478"/>
        <xdr:cNvCxnSpPr/>
      </xdr:nvCxnSpPr>
      <xdr:spPr>
        <a:xfrm flipV="1">
          <a:off x="21323300" y="1029843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14749</xdr:rowOff>
    </xdr:from>
    <xdr:ext cx="469744" cy="259045"/>
    <xdr:sp macro="" textlink="">
      <xdr:nvSpPr>
        <xdr:cNvPr id="480" name="n_1aveValue【学校施設】&#10;一人当たり面積"/>
        <xdr:cNvSpPr txBox="1"/>
      </xdr:nvSpPr>
      <xdr:spPr>
        <a:xfrm>
          <a:off x="210757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4691</xdr:rowOff>
    </xdr:from>
    <xdr:ext cx="469744" cy="259045"/>
    <xdr:sp macro="" textlink="">
      <xdr:nvSpPr>
        <xdr:cNvPr id="481" name="n_2aveValue【学校施設】&#10;一人当たり面積"/>
        <xdr:cNvSpPr txBox="1"/>
      </xdr:nvSpPr>
      <xdr:spPr>
        <a:xfrm>
          <a:off x="20199427" y="99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62044</xdr:rowOff>
    </xdr:from>
    <xdr:ext cx="469744" cy="259045"/>
    <xdr:sp macro="" textlink="">
      <xdr:nvSpPr>
        <xdr:cNvPr id="482" name="n_1mainValue【学校施設】&#10;一人当たり面積"/>
        <xdr:cNvSpPr txBox="1"/>
      </xdr:nvSpPr>
      <xdr:spPr>
        <a:xfrm>
          <a:off x="21075727" y="103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84" name="正方形/長方形 48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85" name="正方形/長方形 48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86" name="正方形/長方形 48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87" name="正方形/長方形 48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1" name="テキスト ボックス 49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2" name="直線コネクタ 4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3" name="テキスト ボックス 4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4" name="直線コネクタ 4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95" name="テキスト ボックス 4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96" name="直線コネクタ 4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97" name="テキスト ボックス 4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98" name="直線コネクタ 4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99" name="テキスト ボックス 49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85</xdr:row>
      <xdr:rowOff>14732</xdr:rowOff>
    </xdr:from>
    <xdr:to>
      <xdr:col>81</xdr:col>
      <xdr:colOff>101600</xdr:colOff>
      <xdr:row>85</xdr:row>
      <xdr:rowOff>116332</xdr:rowOff>
    </xdr:to>
    <xdr:sp macro="" textlink="">
      <xdr:nvSpPr>
        <xdr:cNvPr id="503" name="フローチャート: 判断 502"/>
        <xdr:cNvSpPr/>
      </xdr:nvSpPr>
      <xdr:spPr>
        <a:xfrm>
          <a:off x="154305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509" name="楕円 508"/>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107459</xdr:rowOff>
    </xdr:from>
    <xdr:ext cx="405111" cy="259045"/>
    <xdr:sp macro="" textlink="">
      <xdr:nvSpPr>
        <xdr:cNvPr id="510" name="n_1aveValue【児童館】&#10;有形固定資産減価償却率"/>
        <xdr:cNvSpPr txBox="1"/>
      </xdr:nvSpPr>
      <xdr:spPr>
        <a:xfrm>
          <a:off x="15266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128288</xdr:rowOff>
    </xdr:from>
    <xdr:ext cx="405111" cy="259045"/>
    <xdr:sp macro="" textlink="">
      <xdr:nvSpPr>
        <xdr:cNvPr id="511" name="n_1mainValue【児童館】&#10;有形固定資産減価償却率"/>
        <xdr:cNvSpPr txBox="1"/>
      </xdr:nvSpPr>
      <xdr:spPr>
        <a:xfrm>
          <a:off x="15266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13" name="正方形/長方形 51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14" name="正方形/長方形 51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15" name="正方形/長方形 51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16" name="正方形/長方形 51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33" name="フローチャート: 判断 532"/>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39" name="楕円 538"/>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105427</xdr:rowOff>
    </xdr:from>
    <xdr:ext cx="469744" cy="259045"/>
    <xdr:sp macro="" textlink="">
      <xdr:nvSpPr>
        <xdr:cNvPr id="540"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41"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3" name="直線コネクタ 5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4" name="テキスト ボックス 55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5" name="直線コネクタ 5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6" name="テキスト ボックス 5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7" name="直線コネクタ 5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8" name="テキスト ボックス 5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9" name="直線コネクタ 5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0" name="テキスト ボックス 5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158496</xdr:rowOff>
    </xdr:to>
    <xdr:cxnSp macro="">
      <xdr:nvCxnSpPr>
        <xdr:cNvPr id="564" name="直線コネクタ 563"/>
        <xdr:cNvCxnSpPr/>
      </xdr:nvCxnSpPr>
      <xdr:spPr>
        <a:xfrm flipV="1">
          <a:off x="16318864" y="1740408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162323</xdr:rowOff>
    </xdr:from>
    <xdr:ext cx="405111" cy="259045"/>
    <xdr:sp macro="" textlink="">
      <xdr:nvSpPr>
        <xdr:cNvPr id="565" name="【公民館】&#10;有形固定資産減価償却率最小値テキスト"/>
        <xdr:cNvSpPr txBox="1"/>
      </xdr:nvSpPr>
      <xdr:spPr>
        <a:xfrm>
          <a:off x="163576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566" name="直線コネクタ 565"/>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7"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8" name="直線コネクタ 567"/>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131842</xdr:rowOff>
    </xdr:from>
    <xdr:ext cx="405111" cy="259045"/>
    <xdr:sp macro="" textlink="">
      <xdr:nvSpPr>
        <xdr:cNvPr id="569" name="【公民館】&#10;有形固定資産減価償却率平均値テキスト"/>
        <xdr:cNvSpPr txBox="1"/>
      </xdr:nvSpPr>
      <xdr:spPr>
        <a:xfrm>
          <a:off x="16357600" y="1830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153415</xdr:rowOff>
    </xdr:from>
    <xdr:to>
      <xdr:col>85</xdr:col>
      <xdr:colOff>177800</xdr:colOff>
      <xdr:row>107</xdr:row>
      <xdr:rowOff>83565</xdr:rowOff>
    </xdr:to>
    <xdr:sp macro="" textlink="">
      <xdr:nvSpPr>
        <xdr:cNvPr id="570" name="フローチャート: 判断 569"/>
        <xdr:cNvSpPr/>
      </xdr:nvSpPr>
      <xdr:spPr>
        <a:xfrm>
          <a:off x="16268700" y="183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4826</xdr:rowOff>
    </xdr:from>
    <xdr:to>
      <xdr:col>81</xdr:col>
      <xdr:colOff>101600</xdr:colOff>
      <xdr:row>107</xdr:row>
      <xdr:rowOff>106426</xdr:rowOff>
    </xdr:to>
    <xdr:sp macro="" textlink="">
      <xdr:nvSpPr>
        <xdr:cNvPr id="571" name="フローチャート: 判断 570"/>
        <xdr:cNvSpPr/>
      </xdr:nvSpPr>
      <xdr:spPr>
        <a:xfrm>
          <a:off x="15430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7113</xdr:rowOff>
    </xdr:from>
    <xdr:to>
      <xdr:col>76</xdr:col>
      <xdr:colOff>165100</xdr:colOff>
      <xdr:row>108</xdr:row>
      <xdr:rowOff>108713</xdr:rowOff>
    </xdr:to>
    <xdr:sp macro="" textlink="">
      <xdr:nvSpPr>
        <xdr:cNvPr id="572" name="フローチャート: 判断 571"/>
        <xdr:cNvSpPr/>
      </xdr:nvSpPr>
      <xdr:spPr>
        <a:xfrm>
          <a:off x="14541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27687</xdr:rowOff>
    </xdr:from>
    <xdr:to>
      <xdr:col>85</xdr:col>
      <xdr:colOff>177800</xdr:colOff>
      <xdr:row>103</xdr:row>
      <xdr:rowOff>129287</xdr:rowOff>
    </xdr:to>
    <xdr:sp macro="" textlink="">
      <xdr:nvSpPr>
        <xdr:cNvPr id="578" name="楕円 577"/>
        <xdr:cNvSpPr/>
      </xdr:nvSpPr>
      <xdr:spPr>
        <a:xfrm>
          <a:off x="16268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50564</xdr:rowOff>
    </xdr:from>
    <xdr:ext cx="405111" cy="259045"/>
    <xdr:sp macro="" textlink="">
      <xdr:nvSpPr>
        <xdr:cNvPr id="579" name="【公民館】&#10;有形固定資産減価償却率該当値テキスト"/>
        <xdr:cNvSpPr txBox="1"/>
      </xdr:nvSpPr>
      <xdr:spPr>
        <a:xfrm>
          <a:off x="16357600" y="1753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580" name="楕円 579"/>
        <xdr:cNvSpPr/>
      </xdr:nvSpPr>
      <xdr:spPr>
        <a:xfrm>
          <a:off x="15430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78487</xdr:rowOff>
    </xdr:from>
    <xdr:to>
      <xdr:col>85</xdr:col>
      <xdr:colOff>127000</xdr:colOff>
      <xdr:row>104</xdr:row>
      <xdr:rowOff>16763</xdr:rowOff>
    </xdr:to>
    <xdr:cxnSp macro="">
      <xdr:nvCxnSpPr>
        <xdr:cNvPr id="581" name="直線コネクタ 580"/>
        <xdr:cNvCxnSpPr/>
      </xdr:nvCxnSpPr>
      <xdr:spPr>
        <a:xfrm flipV="1">
          <a:off x="15481300" y="177378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97553</xdr:rowOff>
    </xdr:from>
    <xdr:ext cx="405111" cy="259045"/>
    <xdr:sp macro="" textlink="">
      <xdr:nvSpPr>
        <xdr:cNvPr id="582" name="n_1aveValue【公民館】&#10;有形固定資産減価償却率"/>
        <xdr:cNvSpPr txBox="1"/>
      </xdr:nvSpPr>
      <xdr:spPr>
        <a:xfrm>
          <a:off x="15266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125240</xdr:rowOff>
    </xdr:from>
    <xdr:ext cx="405111" cy="259045"/>
    <xdr:sp macro="" textlink="">
      <xdr:nvSpPr>
        <xdr:cNvPr id="583" name="n_2aveValue【公民館】&#10;有形固定資産減価償却率"/>
        <xdr:cNvSpPr txBox="1"/>
      </xdr:nvSpPr>
      <xdr:spPr>
        <a:xfrm>
          <a:off x="14389744" y="1829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84090</xdr:rowOff>
    </xdr:from>
    <xdr:ext cx="405111" cy="259045"/>
    <xdr:sp macro="" textlink="">
      <xdr:nvSpPr>
        <xdr:cNvPr id="584" name="n_1mainValue【公民館】&#10;有形固定資産減価償却率"/>
        <xdr:cNvSpPr txBox="1"/>
      </xdr:nvSpPr>
      <xdr:spPr>
        <a:xfrm>
          <a:off x="152660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7620</xdr:rowOff>
    </xdr:to>
    <xdr:cxnSp macro="">
      <xdr:nvCxnSpPr>
        <xdr:cNvPr id="606" name="直線コネクタ 605"/>
        <xdr:cNvCxnSpPr/>
      </xdr:nvCxnSpPr>
      <xdr:spPr>
        <a:xfrm flipV="1">
          <a:off x="22160864" y="17193768"/>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11447</xdr:rowOff>
    </xdr:from>
    <xdr:ext cx="469744" cy="259045"/>
    <xdr:sp macro="" textlink="">
      <xdr:nvSpPr>
        <xdr:cNvPr id="607" name="【公民館】&#10;一人当たり面積最小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xdr:rowOff>
    </xdr:from>
    <xdr:to>
      <xdr:col>116</xdr:col>
      <xdr:colOff>152400</xdr:colOff>
      <xdr:row>107</xdr:row>
      <xdr:rowOff>7620</xdr:rowOff>
    </xdr:to>
    <xdr:cxnSp macro="">
      <xdr:nvCxnSpPr>
        <xdr:cNvPr id="608" name="直線コネクタ 60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60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610" name="直線コネクタ 60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64279</xdr:rowOff>
    </xdr:from>
    <xdr:ext cx="469744" cy="259045"/>
    <xdr:sp macro="" textlink="">
      <xdr:nvSpPr>
        <xdr:cNvPr id="611" name="【公民館】&#10;一人当たり面積平均値テキスト"/>
        <xdr:cNvSpPr txBox="1"/>
      </xdr:nvSpPr>
      <xdr:spPr>
        <a:xfrm>
          <a:off x="22199600" y="1772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41402</xdr:rowOff>
    </xdr:from>
    <xdr:to>
      <xdr:col>116</xdr:col>
      <xdr:colOff>114300</xdr:colOff>
      <xdr:row>104</xdr:row>
      <xdr:rowOff>143002</xdr:rowOff>
    </xdr:to>
    <xdr:sp macro="" textlink="">
      <xdr:nvSpPr>
        <xdr:cNvPr id="612" name="フローチャート: 判断 611"/>
        <xdr:cNvSpPr/>
      </xdr:nvSpPr>
      <xdr:spPr>
        <a:xfrm>
          <a:off x="22110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11685</xdr:rowOff>
    </xdr:from>
    <xdr:to>
      <xdr:col>112</xdr:col>
      <xdr:colOff>38100</xdr:colOff>
      <xdr:row>105</xdr:row>
      <xdr:rowOff>113285</xdr:rowOff>
    </xdr:to>
    <xdr:sp macro="" textlink="">
      <xdr:nvSpPr>
        <xdr:cNvPr id="613" name="フローチャート: 判断 612"/>
        <xdr:cNvSpPr/>
      </xdr:nvSpPr>
      <xdr:spPr>
        <a:xfrm>
          <a:off x="21272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614" name="フローチャート: 判断 613"/>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620" name="楕円 619"/>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81551</xdr:rowOff>
    </xdr:from>
    <xdr:ext cx="469744" cy="259045"/>
    <xdr:sp macro="" textlink="">
      <xdr:nvSpPr>
        <xdr:cNvPr id="621" name="【公民館】&#10;一人当たり面積該当値テキスト"/>
        <xdr:cNvSpPr txBox="1"/>
      </xdr:nvSpPr>
      <xdr:spPr>
        <a:xfrm>
          <a:off x="221996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22" name="楕円 621"/>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153924</xdr:rowOff>
    </xdr:from>
    <xdr:to>
      <xdr:col>116</xdr:col>
      <xdr:colOff>63500</xdr:colOff>
      <xdr:row>105</xdr:row>
      <xdr:rowOff>156211</xdr:rowOff>
    </xdr:to>
    <xdr:cxnSp macro="">
      <xdr:nvCxnSpPr>
        <xdr:cNvPr id="623" name="直線コネクタ 622"/>
        <xdr:cNvCxnSpPr/>
      </xdr:nvCxnSpPr>
      <xdr:spPr>
        <a:xfrm flipV="1">
          <a:off x="21323300" y="181561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129812</xdr:rowOff>
    </xdr:from>
    <xdr:ext cx="469744" cy="259045"/>
    <xdr:sp macro="" textlink="">
      <xdr:nvSpPr>
        <xdr:cNvPr id="624" name="n_1aveValue【公民館】&#10;一人当たり面積"/>
        <xdr:cNvSpPr txBox="1"/>
      </xdr:nvSpPr>
      <xdr:spPr>
        <a:xfrm>
          <a:off x="21075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625" name="n_2aveValue【公民館】&#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626"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類型の道路では、有形固定資産減価償却率（以下「償却率という。）は全国・県平均より低いが、町面積が広く道路も多くあるため、一人当たり延長は、全国・県と比較して高くなっている。また橋りょう・トンネル、公営住宅、公民館は償却率が高く、老朽化が進んでおり、長寿命化等の対策を実施していく必要がある。また認定こども園・幼稚園・保育所にあっては、当町は保育所が該当するが、償却率は全国・県内平均と比べて低くなっている。これは、老朽化及び耐震化の状況等を考慮し、既存保育所（３ケ所）を統合して新保育所建設をしたことによることが大きいと思われる。学校施設にあっては、中学校改築や過疎化に伴う小中学校の廃校により普通財産となり、所管替となっていることにより償却率が低くなっ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111578</xdr:rowOff>
    </xdr:from>
    <xdr:to>
      <xdr:col>24</xdr:col>
      <xdr:colOff>62865</xdr:colOff>
      <xdr:row>40</xdr:row>
      <xdr:rowOff>130628</xdr:rowOff>
    </xdr:to>
    <xdr:cxnSp macro="">
      <xdr:nvCxnSpPr>
        <xdr:cNvPr id="58" name="直線コネクタ 57"/>
        <xdr:cNvCxnSpPr/>
      </xdr:nvCxnSpPr>
      <xdr:spPr>
        <a:xfrm flipV="1">
          <a:off x="4634865" y="5769428"/>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134455</xdr:rowOff>
    </xdr:from>
    <xdr:ext cx="405111" cy="259045"/>
    <xdr:sp macro="" textlink="">
      <xdr:nvSpPr>
        <xdr:cNvPr id="59" name="【図書館】&#10;有形固定資産減価償却率最小値テキスト"/>
        <xdr:cNvSpPr txBox="1"/>
      </xdr:nvSpPr>
      <xdr:spPr>
        <a:xfrm>
          <a:off x="4673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130628</xdr:rowOff>
    </xdr:from>
    <xdr:to>
      <xdr:col>24</xdr:col>
      <xdr:colOff>152400</xdr:colOff>
      <xdr:row>40</xdr:row>
      <xdr:rowOff>130628</xdr:rowOff>
    </xdr:to>
    <xdr:cxnSp macro="">
      <xdr:nvCxnSpPr>
        <xdr:cNvPr id="60" name="直線コネクタ 59"/>
        <xdr:cNvCxnSpPr/>
      </xdr:nvCxnSpPr>
      <xdr:spPr>
        <a:xfrm>
          <a:off x="4546600" y="698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58255</xdr:rowOff>
    </xdr:from>
    <xdr:ext cx="405111" cy="259045"/>
    <xdr:sp macro="" textlink="">
      <xdr:nvSpPr>
        <xdr:cNvPr id="61" name="【図書館】&#10;有形固定資産減価償却率最大値テキスト"/>
        <xdr:cNvSpPr txBox="1"/>
      </xdr:nvSpPr>
      <xdr:spPr>
        <a:xfrm>
          <a:off x="4673600" y="554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111578</xdr:rowOff>
    </xdr:from>
    <xdr:to>
      <xdr:col>24</xdr:col>
      <xdr:colOff>152400</xdr:colOff>
      <xdr:row>33</xdr:row>
      <xdr:rowOff>111578</xdr:rowOff>
    </xdr:to>
    <xdr:cxnSp macro="">
      <xdr:nvCxnSpPr>
        <xdr:cNvPr id="62" name="直線コネクタ 61"/>
        <xdr:cNvCxnSpPr/>
      </xdr:nvCxnSpPr>
      <xdr:spPr>
        <a:xfrm>
          <a:off x="4546600" y="576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105427</xdr:rowOff>
    </xdr:from>
    <xdr:ext cx="405111" cy="259045"/>
    <xdr:sp macro="" textlink="">
      <xdr:nvSpPr>
        <xdr:cNvPr id="63" name="【図書館】&#10;有形固定資産減価償却率平均値テキスト"/>
        <xdr:cNvSpPr txBox="1"/>
      </xdr:nvSpPr>
      <xdr:spPr>
        <a:xfrm>
          <a:off x="4673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64" name="フローチャート: 判断 63"/>
        <xdr:cNvSpPr/>
      </xdr:nvSpPr>
      <xdr:spPr>
        <a:xfrm>
          <a:off x="4584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120650</xdr:rowOff>
    </xdr:from>
    <xdr:to>
      <xdr:col>20</xdr:col>
      <xdr:colOff>38100</xdr:colOff>
      <xdr:row>40</xdr:row>
      <xdr:rowOff>50800</xdr:rowOff>
    </xdr:to>
    <xdr:sp macro="" textlink="">
      <xdr:nvSpPr>
        <xdr:cNvPr id="65" name="フローチャート: 判断 64"/>
        <xdr:cNvSpPr/>
      </xdr:nvSpPr>
      <xdr:spPr>
        <a:xfrm>
          <a:off x="3746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128815</xdr:rowOff>
    </xdr:from>
    <xdr:to>
      <xdr:col>15</xdr:col>
      <xdr:colOff>101600</xdr:colOff>
      <xdr:row>39</xdr:row>
      <xdr:rowOff>58965</xdr:rowOff>
    </xdr:to>
    <xdr:sp macro="" textlink="">
      <xdr:nvSpPr>
        <xdr:cNvPr id="66" name="フローチャート: 判断 65"/>
        <xdr:cNvSpPr/>
      </xdr:nvSpPr>
      <xdr:spPr>
        <a:xfrm>
          <a:off x="2857500" y="664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79828</xdr:rowOff>
    </xdr:from>
    <xdr:to>
      <xdr:col>24</xdr:col>
      <xdr:colOff>114300</xdr:colOff>
      <xdr:row>41</xdr:row>
      <xdr:rowOff>9978</xdr:rowOff>
    </xdr:to>
    <xdr:sp macro="" textlink="">
      <xdr:nvSpPr>
        <xdr:cNvPr id="72" name="楕円 71"/>
        <xdr:cNvSpPr/>
      </xdr:nvSpPr>
      <xdr:spPr>
        <a:xfrm>
          <a:off x="4584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166205</xdr:rowOff>
    </xdr:from>
    <xdr:ext cx="405111" cy="259045"/>
    <xdr:sp macro="" textlink="">
      <xdr:nvSpPr>
        <xdr:cNvPr id="73" name="【図書館】&#10;有形固定資産減価償却率該当値テキスト"/>
        <xdr:cNvSpPr txBox="1"/>
      </xdr:nvSpPr>
      <xdr:spPr>
        <a:xfrm>
          <a:off x="4673600" y="685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52615</xdr:rowOff>
    </xdr:from>
    <xdr:to>
      <xdr:col>20</xdr:col>
      <xdr:colOff>38100</xdr:colOff>
      <xdr:row>42</xdr:row>
      <xdr:rowOff>154215</xdr:rowOff>
    </xdr:to>
    <xdr:sp macro="" textlink="">
      <xdr:nvSpPr>
        <xdr:cNvPr id="74" name="楕円 73"/>
        <xdr:cNvSpPr/>
      </xdr:nvSpPr>
      <xdr:spPr>
        <a:xfrm>
          <a:off x="3746500" y="7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130628</xdr:rowOff>
    </xdr:from>
    <xdr:to>
      <xdr:col>24</xdr:col>
      <xdr:colOff>63500</xdr:colOff>
      <xdr:row>42</xdr:row>
      <xdr:rowOff>103415</xdr:rowOff>
    </xdr:to>
    <xdr:cxnSp macro="">
      <xdr:nvCxnSpPr>
        <xdr:cNvPr id="75" name="直線コネクタ 74"/>
        <xdr:cNvCxnSpPr/>
      </xdr:nvCxnSpPr>
      <xdr:spPr>
        <a:xfrm flipV="1">
          <a:off x="3797300" y="6988628"/>
          <a:ext cx="8382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67327</xdr:rowOff>
    </xdr:from>
    <xdr:ext cx="405111" cy="259045"/>
    <xdr:sp macro="" textlink="">
      <xdr:nvSpPr>
        <xdr:cNvPr id="76" name="n_1aveValue【図書館】&#10;有形固定資産減価償却率"/>
        <xdr:cNvSpPr txBox="1"/>
      </xdr:nvSpPr>
      <xdr:spPr>
        <a:xfrm>
          <a:off x="35820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75491</xdr:rowOff>
    </xdr:from>
    <xdr:ext cx="405111" cy="259045"/>
    <xdr:sp macro="" textlink="">
      <xdr:nvSpPr>
        <xdr:cNvPr id="77" name="n_2aveValue【図書館】&#10;有形固定資産減価償却率"/>
        <xdr:cNvSpPr txBox="1"/>
      </xdr:nvSpPr>
      <xdr:spPr>
        <a:xfrm>
          <a:off x="2705744" y="64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145342</xdr:rowOff>
    </xdr:from>
    <xdr:ext cx="405111" cy="259045"/>
    <xdr:sp macro="" textlink="">
      <xdr:nvSpPr>
        <xdr:cNvPr id="78" name="n_1mainValue【図書館】&#10;有形固定資産減価償却率"/>
        <xdr:cNvSpPr txBox="1"/>
      </xdr:nvSpPr>
      <xdr:spPr>
        <a:xfrm>
          <a:off x="3582044"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5" name="テキスト ボックス 9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99" name="テキスト ボックス 98"/>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3" name="テキスト ボックス 102"/>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161925</xdr:rowOff>
    </xdr:from>
    <xdr:to>
      <xdr:col>54</xdr:col>
      <xdr:colOff>189865</xdr:colOff>
      <xdr:row>41</xdr:row>
      <xdr:rowOff>133350</xdr:rowOff>
    </xdr:to>
    <xdr:cxnSp macro="">
      <xdr:nvCxnSpPr>
        <xdr:cNvPr id="107" name="直線コネクタ 106"/>
        <xdr:cNvCxnSpPr/>
      </xdr:nvCxnSpPr>
      <xdr:spPr>
        <a:xfrm flipV="1">
          <a:off x="10476865" y="58197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108602</xdr:rowOff>
    </xdr:from>
    <xdr:ext cx="469744" cy="259045"/>
    <xdr:sp macro="" textlink="">
      <xdr:nvSpPr>
        <xdr:cNvPr id="110" name="【図書館】&#10;一人当たり面積最大値テキスト"/>
        <xdr:cNvSpPr txBox="1"/>
      </xdr:nvSpPr>
      <xdr:spPr>
        <a:xfrm>
          <a:off x="10515600" y="55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161925</xdr:rowOff>
    </xdr:from>
    <xdr:to>
      <xdr:col>55</xdr:col>
      <xdr:colOff>88900</xdr:colOff>
      <xdr:row>33</xdr:row>
      <xdr:rowOff>161925</xdr:rowOff>
    </xdr:to>
    <xdr:cxnSp macro="">
      <xdr:nvCxnSpPr>
        <xdr:cNvPr id="111" name="直線コネクタ 110"/>
        <xdr:cNvCxnSpPr/>
      </xdr:nvCxnSpPr>
      <xdr:spPr>
        <a:xfrm>
          <a:off x="10388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19702</xdr:rowOff>
    </xdr:from>
    <xdr:ext cx="469744" cy="259045"/>
    <xdr:sp macro="" textlink="">
      <xdr:nvSpPr>
        <xdr:cNvPr id="112" name="【図書館】&#10;一人当たり面積平均値テキスト"/>
        <xdr:cNvSpPr txBox="1"/>
      </xdr:nvSpPr>
      <xdr:spPr>
        <a:xfrm>
          <a:off x="10515600" y="636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168275</xdr:rowOff>
    </xdr:from>
    <xdr:to>
      <xdr:col>55</xdr:col>
      <xdr:colOff>50800</xdr:colOff>
      <xdr:row>38</xdr:row>
      <xdr:rowOff>98425</xdr:rowOff>
    </xdr:to>
    <xdr:sp macro="" textlink="">
      <xdr:nvSpPr>
        <xdr:cNvPr id="113" name="フローチャート: 判断 112"/>
        <xdr:cNvSpPr/>
      </xdr:nvSpPr>
      <xdr:spPr>
        <a:xfrm>
          <a:off x="104267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82550</xdr:rowOff>
    </xdr:from>
    <xdr:to>
      <xdr:col>50</xdr:col>
      <xdr:colOff>165100</xdr:colOff>
      <xdr:row>42</xdr:row>
      <xdr:rowOff>12700</xdr:rowOff>
    </xdr:to>
    <xdr:sp macro="" textlink="">
      <xdr:nvSpPr>
        <xdr:cNvPr id="114" name="フローチャート: 判断 113"/>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111125</xdr:rowOff>
    </xdr:from>
    <xdr:to>
      <xdr:col>46</xdr:col>
      <xdr:colOff>38100</xdr:colOff>
      <xdr:row>42</xdr:row>
      <xdr:rowOff>41275</xdr:rowOff>
    </xdr:to>
    <xdr:sp macro="" textlink="">
      <xdr:nvSpPr>
        <xdr:cNvPr id="115" name="フローチャート: 判断 114"/>
        <xdr:cNvSpPr/>
      </xdr:nvSpPr>
      <xdr:spPr>
        <a:xfrm>
          <a:off x="8699500" y="714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1" name="楕円 12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111125</xdr:rowOff>
    </xdr:from>
    <xdr:to>
      <xdr:col>50</xdr:col>
      <xdr:colOff>165100</xdr:colOff>
      <xdr:row>42</xdr:row>
      <xdr:rowOff>41275</xdr:rowOff>
    </xdr:to>
    <xdr:sp macro="" textlink="">
      <xdr:nvSpPr>
        <xdr:cNvPr id="123" name="楕円 122"/>
        <xdr:cNvSpPr/>
      </xdr:nvSpPr>
      <xdr:spPr>
        <a:xfrm>
          <a:off x="9588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161925</xdr:rowOff>
    </xdr:to>
    <xdr:cxnSp macro="">
      <xdr:nvCxnSpPr>
        <xdr:cNvPr id="124" name="直線コネクタ 123"/>
        <xdr:cNvCxnSpPr/>
      </xdr:nvCxnSpPr>
      <xdr:spPr>
        <a:xfrm flipV="1">
          <a:off x="9639300" y="7162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29227</xdr:rowOff>
    </xdr:from>
    <xdr:ext cx="469744" cy="259045"/>
    <xdr:sp macro="" textlink="">
      <xdr:nvSpPr>
        <xdr:cNvPr id="125" name="n_1ave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57802</xdr:rowOff>
    </xdr:from>
    <xdr:ext cx="469744" cy="259045"/>
    <xdr:sp macro="" textlink="">
      <xdr:nvSpPr>
        <xdr:cNvPr id="126" name="n_2aveValue【図書館】&#10;一人当たり面積"/>
        <xdr:cNvSpPr txBox="1"/>
      </xdr:nvSpPr>
      <xdr:spPr>
        <a:xfrm>
          <a:off x="8515427" y="69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32402</xdr:rowOff>
    </xdr:from>
    <xdr:ext cx="469744" cy="259045"/>
    <xdr:sp macro="" textlink="">
      <xdr:nvSpPr>
        <xdr:cNvPr id="127" name="n_1mainValue【図書館】&#10;一人当たり面積"/>
        <xdr:cNvSpPr txBox="1"/>
      </xdr:nvSpPr>
      <xdr:spPr>
        <a:xfrm>
          <a:off x="93917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63</xdr:row>
      <xdr:rowOff>57150</xdr:rowOff>
    </xdr:to>
    <xdr:cxnSp macro="">
      <xdr:nvCxnSpPr>
        <xdr:cNvPr id="152" name="直線コネクタ 151"/>
        <xdr:cNvCxnSpPr/>
      </xdr:nvCxnSpPr>
      <xdr:spPr>
        <a:xfrm flipV="1">
          <a:off x="4634865" y="9585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3"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4" name="直線コネクタ 153"/>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57"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58" name="フローチャート: 判断 157"/>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124460</xdr:rowOff>
    </xdr:from>
    <xdr:to>
      <xdr:col>20</xdr:col>
      <xdr:colOff>38100</xdr:colOff>
      <xdr:row>59</xdr:row>
      <xdr:rowOff>54610</xdr:rowOff>
    </xdr:to>
    <xdr:sp macro="" textlink="">
      <xdr:nvSpPr>
        <xdr:cNvPr id="159" name="フローチャート: 判断 158"/>
        <xdr:cNvSpPr/>
      </xdr:nvSpPr>
      <xdr:spPr>
        <a:xfrm>
          <a:off x="3746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0" name="フローチャート: 判断 159"/>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66" name="楕円 165"/>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58437</xdr:rowOff>
    </xdr:from>
    <xdr:ext cx="405111" cy="259045"/>
    <xdr:sp macro="" textlink="">
      <xdr:nvSpPr>
        <xdr:cNvPr id="167" name="【体育館・プール】&#10;有形固定資産減価償却率該当値テキスト"/>
        <xdr:cNvSpPr txBox="1"/>
      </xdr:nvSpPr>
      <xdr:spPr>
        <a:xfrm>
          <a:off x="46736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132080</xdr:rowOff>
    </xdr:from>
    <xdr:to>
      <xdr:col>20</xdr:col>
      <xdr:colOff>38100</xdr:colOff>
      <xdr:row>55</xdr:row>
      <xdr:rowOff>62230</xdr:rowOff>
    </xdr:to>
    <xdr:sp macro="" textlink="">
      <xdr:nvSpPr>
        <xdr:cNvPr id="168" name="楕円 167"/>
        <xdr:cNvSpPr/>
      </xdr:nvSpPr>
      <xdr:spPr>
        <a:xfrm>
          <a:off x="3746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xdr:rowOff>
    </xdr:from>
    <xdr:to>
      <xdr:col>24</xdr:col>
      <xdr:colOff>63500</xdr:colOff>
      <xdr:row>55</xdr:row>
      <xdr:rowOff>156210</xdr:rowOff>
    </xdr:to>
    <xdr:cxnSp macro="">
      <xdr:nvCxnSpPr>
        <xdr:cNvPr id="169" name="直線コネクタ 168"/>
        <xdr:cNvCxnSpPr/>
      </xdr:nvCxnSpPr>
      <xdr:spPr>
        <a:xfrm>
          <a:off x="3797300" y="94411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45737</xdr:rowOff>
    </xdr:from>
    <xdr:ext cx="405111" cy="259045"/>
    <xdr:sp macro="" textlink="">
      <xdr:nvSpPr>
        <xdr:cNvPr id="170" name="n_1aveValue【体育館・プール】&#10;有形固定資産減価償却率"/>
        <xdr:cNvSpPr txBox="1"/>
      </xdr:nvSpPr>
      <xdr:spPr>
        <a:xfrm>
          <a:off x="3582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1" name="n_2ave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78757</xdr:rowOff>
    </xdr:from>
    <xdr:ext cx="405111" cy="259045"/>
    <xdr:sp macro="" textlink="">
      <xdr:nvSpPr>
        <xdr:cNvPr id="172" name="n_1mainValue【体育館・プール】&#10;有形固定資産減価償却率"/>
        <xdr:cNvSpPr txBox="1"/>
      </xdr:nvSpPr>
      <xdr:spPr>
        <a:xfrm>
          <a:off x="3582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3" name="テキスト ボックス 18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150876</xdr:rowOff>
    </xdr:from>
    <xdr:to>
      <xdr:col>54</xdr:col>
      <xdr:colOff>189865</xdr:colOff>
      <xdr:row>64</xdr:row>
      <xdr:rowOff>18288</xdr:rowOff>
    </xdr:to>
    <xdr:cxnSp macro="">
      <xdr:nvCxnSpPr>
        <xdr:cNvPr id="195" name="直線コネクタ 194"/>
        <xdr:cNvCxnSpPr/>
      </xdr:nvCxnSpPr>
      <xdr:spPr>
        <a:xfrm flipV="1">
          <a:off x="10476865" y="975207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22115</xdr:rowOff>
    </xdr:from>
    <xdr:ext cx="469744" cy="259045"/>
    <xdr:sp macro="" textlink="">
      <xdr:nvSpPr>
        <xdr:cNvPr id="196" name="【体育館・プール】&#10;一人当たり面積最小値テキスト"/>
        <xdr:cNvSpPr txBox="1"/>
      </xdr:nvSpPr>
      <xdr:spPr>
        <a:xfrm>
          <a:off x="10515600"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18288</xdr:rowOff>
    </xdr:from>
    <xdr:to>
      <xdr:col>55</xdr:col>
      <xdr:colOff>88900</xdr:colOff>
      <xdr:row>64</xdr:row>
      <xdr:rowOff>18288</xdr:rowOff>
    </xdr:to>
    <xdr:cxnSp macro="">
      <xdr:nvCxnSpPr>
        <xdr:cNvPr id="197" name="直線コネクタ 196"/>
        <xdr:cNvCxnSpPr/>
      </xdr:nvCxnSpPr>
      <xdr:spPr>
        <a:xfrm>
          <a:off x="10388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97553</xdr:rowOff>
    </xdr:from>
    <xdr:ext cx="469744" cy="259045"/>
    <xdr:sp macro="" textlink="">
      <xdr:nvSpPr>
        <xdr:cNvPr id="198" name="【体育館・プール】&#10;一人当たり面積最大値テキスト"/>
        <xdr:cNvSpPr txBox="1"/>
      </xdr:nvSpPr>
      <xdr:spPr>
        <a:xfrm>
          <a:off x="10515600" y="952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150876</xdr:rowOff>
    </xdr:from>
    <xdr:to>
      <xdr:col>55</xdr:col>
      <xdr:colOff>88900</xdr:colOff>
      <xdr:row>56</xdr:row>
      <xdr:rowOff>150876</xdr:rowOff>
    </xdr:to>
    <xdr:cxnSp macro="">
      <xdr:nvCxnSpPr>
        <xdr:cNvPr id="199" name="直線コネクタ 198"/>
        <xdr:cNvCxnSpPr/>
      </xdr:nvCxnSpPr>
      <xdr:spPr>
        <a:xfrm>
          <a:off x="10388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10939</xdr:rowOff>
    </xdr:from>
    <xdr:ext cx="469744" cy="259045"/>
    <xdr:sp macro="" textlink="">
      <xdr:nvSpPr>
        <xdr:cNvPr id="200" name="【体育館・プール】&#10;一人当たり面積平均値テキスト"/>
        <xdr:cNvSpPr txBox="1"/>
      </xdr:nvSpPr>
      <xdr:spPr>
        <a:xfrm>
          <a:off x="10515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159512</xdr:rowOff>
    </xdr:from>
    <xdr:to>
      <xdr:col>55</xdr:col>
      <xdr:colOff>50800</xdr:colOff>
      <xdr:row>61</xdr:row>
      <xdr:rowOff>89662</xdr:rowOff>
    </xdr:to>
    <xdr:sp macro="" textlink="">
      <xdr:nvSpPr>
        <xdr:cNvPr id="201" name="フローチャート: 判断 200"/>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20066</xdr:rowOff>
    </xdr:from>
    <xdr:to>
      <xdr:col>50</xdr:col>
      <xdr:colOff>165100</xdr:colOff>
      <xdr:row>61</xdr:row>
      <xdr:rowOff>121666</xdr:rowOff>
    </xdr:to>
    <xdr:sp macro="" textlink="">
      <xdr:nvSpPr>
        <xdr:cNvPr id="202" name="フローチャート: 判断 201"/>
        <xdr:cNvSpPr/>
      </xdr:nvSpPr>
      <xdr:spPr>
        <a:xfrm>
          <a:off x="9588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22352</xdr:rowOff>
    </xdr:from>
    <xdr:to>
      <xdr:col>46</xdr:col>
      <xdr:colOff>38100</xdr:colOff>
      <xdr:row>60</xdr:row>
      <xdr:rowOff>123952</xdr:rowOff>
    </xdr:to>
    <xdr:sp macro="" textlink="">
      <xdr:nvSpPr>
        <xdr:cNvPr id="203" name="フローチャート: 判断 202"/>
        <xdr:cNvSpPr/>
      </xdr:nvSpPr>
      <xdr:spPr>
        <a:xfrm>
          <a:off x="8699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138938</xdr:rowOff>
    </xdr:from>
    <xdr:to>
      <xdr:col>55</xdr:col>
      <xdr:colOff>50800</xdr:colOff>
      <xdr:row>64</xdr:row>
      <xdr:rowOff>69088</xdr:rowOff>
    </xdr:to>
    <xdr:sp macro="" textlink="">
      <xdr:nvSpPr>
        <xdr:cNvPr id="209" name="楕円 208"/>
        <xdr:cNvSpPr/>
      </xdr:nvSpPr>
      <xdr:spPr>
        <a:xfrm>
          <a:off x="104267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53865</xdr:rowOff>
    </xdr:from>
    <xdr:ext cx="469744" cy="259045"/>
    <xdr:sp macro="" textlink="">
      <xdr:nvSpPr>
        <xdr:cNvPr id="210" name="【体育館・プール】&#10;一人当たり面積該当値テキスト"/>
        <xdr:cNvSpPr txBox="1"/>
      </xdr:nvSpPr>
      <xdr:spPr>
        <a:xfrm>
          <a:off x="10515600" y="108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211" name="楕円 210"/>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18288</xdr:rowOff>
    </xdr:from>
    <xdr:to>
      <xdr:col>55</xdr:col>
      <xdr:colOff>0</xdr:colOff>
      <xdr:row>64</xdr:row>
      <xdr:rowOff>18288</xdr:rowOff>
    </xdr:to>
    <xdr:cxnSp macro="">
      <xdr:nvCxnSpPr>
        <xdr:cNvPr id="212" name="直線コネクタ 211"/>
        <xdr:cNvCxnSpPr/>
      </xdr:nvCxnSpPr>
      <xdr:spPr>
        <a:xfrm>
          <a:off x="9639300" y="10991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138193</xdr:rowOff>
    </xdr:from>
    <xdr:ext cx="469744" cy="259045"/>
    <xdr:sp macro="" textlink="">
      <xdr:nvSpPr>
        <xdr:cNvPr id="213" name="n_1aveValue【体育館・プール】&#10;一人当たり面積"/>
        <xdr:cNvSpPr txBox="1"/>
      </xdr:nvSpPr>
      <xdr:spPr>
        <a:xfrm>
          <a:off x="9391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140479</xdr:rowOff>
    </xdr:from>
    <xdr:ext cx="469744" cy="259045"/>
    <xdr:sp macro="" textlink="">
      <xdr:nvSpPr>
        <xdr:cNvPr id="214" name="n_2aveValue【体育館・プール】&#10;一人当たり面積"/>
        <xdr:cNvSpPr txBox="1"/>
      </xdr:nvSpPr>
      <xdr:spPr>
        <a:xfrm>
          <a:off x="8515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60215</xdr:rowOff>
    </xdr:from>
    <xdr:ext cx="469744" cy="259045"/>
    <xdr:sp macro="" textlink="">
      <xdr:nvSpPr>
        <xdr:cNvPr id="215"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83820</xdr:rowOff>
    </xdr:from>
    <xdr:to>
      <xdr:col>24</xdr:col>
      <xdr:colOff>62865</xdr:colOff>
      <xdr:row>85</xdr:row>
      <xdr:rowOff>118111</xdr:rowOff>
    </xdr:to>
    <xdr:cxnSp macro="">
      <xdr:nvCxnSpPr>
        <xdr:cNvPr id="240" name="直線コネクタ 239"/>
        <xdr:cNvCxnSpPr/>
      </xdr:nvCxnSpPr>
      <xdr:spPr>
        <a:xfrm flipV="1">
          <a:off x="4634865" y="134569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1"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2" name="直線コネクタ 241"/>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30497</xdr:rowOff>
    </xdr:from>
    <xdr:ext cx="405111" cy="259045"/>
    <xdr:sp macro="" textlink="">
      <xdr:nvSpPr>
        <xdr:cNvPr id="243" name="【福祉施設】&#10;有形固定資産減価償却率最大値テキスト"/>
        <xdr:cNvSpPr txBox="1"/>
      </xdr:nvSpPr>
      <xdr:spPr>
        <a:xfrm>
          <a:off x="4673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83820</xdr:rowOff>
    </xdr:from>
    <xdr:to>
      <xdr:col>24</xdr:col>
      <xdr:colOff>152400</xdr:colOff>
      <xdr:row>78</xdr:row>
      <xdr:rowOff>83820</xdr:rowOff>
    </xdr:to>
    <xdr:cxnSp macro="">
      <xdr:nvCxnSpPr>
        <xdr:cNvPr id="244" name="直線コネクタ 243"/>
        <xdr:cNvCxnSpPr/>
      </xdr:nvCxnSpPr>
      <xdr:spPr>
        <a:xfrm>
          <a:off x="4546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125747</xdr:rowOff>
    </xdr:from>
    <xdr:ext cx="405111" cy="259045"/>
    <xdr:sp macro="" textlink="">
      <xdr:nvSpPr>
        <xdr:cNvPr id="245" name="【福祉施設】&#10;有形固定資産減価償却率平均値テキスト"/>
        <xdr:cNvSpPr txBox="1"/>
      </xdr:nvSpPr>
      <xdr:spPr>
        <a:xfrm>
          <a:off x="4673600" y="1435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46" name="フローチャート: 判断 245"/>
        <xdr:cNvSpPr/>
      </xdr:nvSpPr>
      <xdr:spPr>
        <a:xfrm>
          <a:off x="4584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47" name="フローチャート: 判断 246"/>
        <xdr:cNvSpPr/>
      </xdr:nvSpPr>
      <xdr:spPr>
        <a:xfrm>
          <a:off x="3746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63500</xdr:rowOff>
    </xdr:from>
    <xdr:to>
      <xdr:col>15</xdr:col>
      <xdr:colOff>101600</xdr:colOff>
      <xdr:row>85</xdr:row>
      <xdr:rowOff>165100</xdr:rowOff>
    </xdr:to>
    <xdr:sp macro="" textlink="">
      <xdr:nvSpPr>
        <xdr:cNvPr id="248" name="フローチャート: 判断 247"/>
        <xdr:cNvSpPr/>
      </xdr:nvSpPr>
      <xdr:spPr>
        <a:xfrm>
          <a:off x="2857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254" name="楕円 253"/>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157497</xdr:rowOff>
    </xdr:from>
    <xdr:ext cx="405111" cy="259045"/>
    <xdr:sp macro="" textlink="">
      <xdr:nvSpPr>
        <xdr:cNvPr id="255" name="【福祉施設】&#10;有形固定資産減価償却率該当値テキスト"/>
        <xdr:cNvSpPr txBox="1"/>
      </xdr:nvSpPr>
      <xdr:spPr>
        <a:xfrm>
          <a:off x="4673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xdr:rowOff>
    </xdr:from>
    <xdr:to>
      <xdr:col>20</xdr:col>
      <xdr:colOff>38100</xdr:colOff>
      <xdr:row>78</xdr:row>
      <xdr:rowOff>115570</xdr:rowOff>
    </xdr:to>
    <xdr:sp macro="" textlink="">
      <xdr:nvSpPr>
        <xdr:cNvPr id="256" name="楕円 255"/>
        <xdr:cNvSpPr/>
      </xdr:nvSpPr>
      <xdr:spPr>
        <a:xfrm>
          <a:off x="3746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64770</xdr:rowOff>
    </xdr:from>
    <xdr:to>
      <xdr:col>24</xdr:col>
      <xdr:colOff>63500</xdr:colOff>
      <xdr:row>78</xdr:row>
      <xdr:rowOff>83820</xdr:rowOff>
    </xdr:to>
    <xdr:cxnSp macro="">
      <xdr:nvCxnSpPr>
        <xdr:cNvPr id="257" name="直線コネクタ 256"/>
        <xdr:cNvCxnSpPr/>
      </xdr:nvCxnSpPr>
      <xdr:spPr>
        <a:xfrm>
          <a:off x="3797300" y="13437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58" name="n_1aveValue【福祉施設】&#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10177</xdr:rowOff>
    </xdr:from>
    <xdr:ext cx="405111" cy="259045"/>
    <xdr:sp macro="" textlink="">
      <xdr:nvSpPr>
        <xdr:cNvPr id="259" name="n_2aveValue【福祉施設】&#10;有形固定資産減価償却率"/>
        <xdr:cNvSpPr txBox="1"/>
      </xdr:nvSpPr>
      <xdr:spPr>
        <a:xfrm>
          <a:off x="2705744"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132097</xdr:rowOff>
    </xdr:from>
    <xdr:ext cx="405111" cy="259045"/>
    <xdr:sp macro="" textlink="">
      <xdr:nvSpPr>
        <xdr:cNvPr id="260" name="n_1mainValue【福祉施設】&#10;有形固定資産減価償却率"/>
        <xdr:cNvSpPr txBox="1"/>
      </xdr:nvSpPr>
      <xdr:spPr>
        <a:xfrm>
          <a:off x="35820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0" name="テキスト ボックス 27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30480</xdr:rowOff>
    </xdr:from>
    <xdr:to>
      <xdr:col>54</xdr:col>
      <xdr:colOff>189865</xdr:colOff>
      <xdr:row>85</xdr:row>
      <xdr:rowOff>72389</xdr:rowOff>
    </xdr:to>
    <xdr:cxnSp macro="">
      <xdr:nvCxnSpPr>
        <xdr:cNvPr id="284" name="直線コネクタ 283"/>
        <xdr:cNvCxnSpPr/>
      </xdr:nvCxnSpPr>
      <xdr:spPr>
        <a:xfrm flipV="1">
          <a:off x="10476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76216</xdr:rowOff>
    </xdr:from>
    <xdr:ext cx="469744" cy="259045"/>
    <xdr:sp macro="" textlink="">
      <xdr:nvSpPr>
        <xdr:cNvPr id="285" name="【福祉施設】&#10;一人当たり面積最小値テキスト"/>
        <xdr:cNvSpPr txBox="1"/>
      </xdr:nvSpPr>
      <xdr:spPr>
        <a:xfrm>
          <a:off x="10515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72389</xdr:rowOff>
    </xdr:from>
    <xdr:to>
      <xdr:col>55</xdr:col>
      <xdr:colOff>88900</xdr:colOff>
      <xdr:row>85</xdr:row>
      <xdr:rowOff>72389</xdr:rowOff>
    </xdr:to>
    <xdr:cxnSp macro="">
      <xdr:nvCxnSpPr>
        <xdr:cNvPr id="286" name="直線コネクタ 285"/>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148607</xdr:rowOff>
    </xdr:from>
    <xdr:ext cx="469744" cy="259045"/>
    <xdr:sp macro="" textlink="">
      <xdr:nvSpPr>
        <xdr:cNvPr id="287" name="【福祉施設】&#10;一人当たり面積最大値テキスト"/>
        <xdr:cNvSpPr txBox="1"/>
      </xdr:nvSpPr>
      <xdr:spPr>
        <a:xfrm>
          <a:off x="1051560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30480</xdr:rowOff>
    </xdr:from>
    <xdr:to>
      <xdr:col>55</xdr:col>
      <xdr:colOff>88900</xdr:colOff>
      <xdr:row>77</xdr:row>
      <xdr:rowOff>30480</xdr:rowOff>
    </xdr:to>
    <xdr:cxnSp macro="">
      <xdr:nvCxnSpPr>
        <xdr:cNvPr id="288" name="直線コネクタ 287"/>
        <xdr:cNvCxnSpPr/>
      </xdr:nvCxnSpPr>
      <xdr:spPr>
        <a:xfrm>
          <a:off x="10388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93997</xdr:rowOff>
    </xdr:from>
    <xdr:ext cx="469744" cy="259045"/>
    <xdr:sp macro="" textlink="">
      <xdr:nvSpPr>
        <xdr:cNvPr id="289" name="【福祉施設】&#10;一人当たり面積平均値テキスト"/>
        <xdr:cNvSpPr txBox="1"/>
      </xdr:nvSpPr>
      <xdr:spPr>
        <a:xfrm>
          <a:off x="10515600" y="1380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71120</xdr:rowOff>
    </xdr:from>
    <xdr:to>
      <xdr:col>55</xdr:col>
      <xdr:colOff>50800</xdr:colOff>
      <xdr:row>82</xdr:row>
      <xdr:rowOff>1270</xdr:rowOff>
    </xdr:to>
    <xdr:sp macro="" textlink="">
      <xdr:nvSpPr>
        <xdr:cNvPr id="290" name="フローチャート: 判断 289"/>
        <xdr:cNvSpPr/>
      </xdr:nvSpPr>
      <xdr:spPr>
        <a:xfrm>
          <a:off x="10426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132080</xdr:rowOff>
    </xdr:from>
    <xdr:to>
      <xdr:col>50</xdr:col>
      <xdr:colOff>165100</xdr:colOff>
      <xdr:row>83</xdr:row>
      <xdr:rowOff>62230</xdr:rowOff>
    </xdr:to>
    <xdr:sp macro="" textlink="">
      <xdr:nvSpPr>
        <xdr:cNvPr id="291" name="フローチャート: 判断 290"/>
        <xdr:cNvSpPr/>
      </xdr:nvSpPr>
      <xdr:spPr>
        <a:xfrm>
          <a:off x="9588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86361</xdr:rowOff>
    </xdr:from>
    <xdr:to>
      <xdr:col>46</xdr:col>
      <xdr:colOff>38100</xdr:colOff>
      <xdr:row>82</xdr:row>
      <xdr:rowOff>16511</xdr:rowOff>
    </xdr:to>
    <xdr:sp macro="" textlink="">
      <xdr:nvSpPr>
        <xdr:cNvPr id="292" name="フローチャート: 判断 291"/>
        <xdr:cNvSpPr/>
      </xdr:nvSpPr>
      <xdr:spPr>
        <a:xfrm>
          <a:off x="8699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8" name="楕円 297"/>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107966</xdr:rowOff>
    </xdr:from>
    <xdr:ext cx="469744" cy="259045"/>
    <xdr:sp macro="" textlink="">
      <xdr:nvSpPr>
        <xdr:cNvPr id="299" name="【福祉施設】&#10;一人当たり面積該当値テキスト"/>
        <xdr:cNvSpPr txBox="1"/>
      </xdr:nvSpPr>
      <xdr:spPr>
        <a:xfrm>
          <a:off x="10515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00" name="楕円 299"/>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01" name="直線コネクタ 300"/>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78757</xdr:rowOff>
    </xdr:from>
    <xdr:ext cx="469744" cy="259045"/>
    <xdr:sp macro="" textlink="">
      <xdr:nvSpPr>
        <xdr:cNvPr id="302" name="n_1aveValue【福祉施設】&#10;一人当たり面積"/>
        <xdr:cNvSpPr txBox="1"/>
      </xdr:nvSpPr>
      <xdr:spPr>
        <a:xfrm>
          <a:off x="93917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33038</xdr:rowOff>
    </xdr:from>
    <xdr:ext cx="469744" cy="259045"/>
    <xdr:sp macro="" textlink="">
      <xdr:nvSpPr>
        <xdr:cNvPr id="303" name="n_2aveValue【福祉施設】&#10;一人当たり面積"/>
        <xdr:cNvSpPr txBox="1"/>
      </xdr:nvSpPr>
      <xdr:spPr>
        <a:xfrm>
          <a:off x="85154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04"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7" name="テキスト ボックス 32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106</xdr:row>
      <xdr:rowOff>152400</xdr:rowOff>
    </xdr:to>
    <xdr:cxnSp macro="">
      <xdr:nvCxnSpPr>
        <xdr:cNvPr id="329" name="直線コネクタ 328"/>
        <xdr:cNvCxnSpPr/>
      </xdr:nvCxnSpPr>
      <xdr:spPr>
        <a:xfrm flipV="1">
          <a:off x="4634865" y="17068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156227</xdr:rowOff>
    </xdr:from>
    <xdr:ext cx="405111" cy="259045"/>
    <xdr:sp macro="" textlink="">
      <xdr:nvSpPr>
        <xdr:cNvPr id="330" name="【市民会館】&#10;有形固定資産減価償却率最小値テキスト"/>
        <xdr:cNvSpPr txBox="1"/>
      </xdr:nvSpPr>
      <xdr:spPr>
        <a:xfrm>
          <a:off x="4673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152400</xdr:rowOff>
    </xdr:from>
    <xdr:to>
      <xdr:col>24</xdr:col>
      <xdr:colOff>152400</xdr:colOff>
      <xdr:row>106</xdr:row>
      <xdr:rowOff>152400</xdr:rowOff>
    </xdr:to>
    <xdr:cxnSp macro="">
      <xdr:nvCxnSpPr>
        <xdr:cNvPr id="331" name="直線コネクタ 330"/>
        <xdr:cNvCxnSpPr/>
      </xdr:nvCxnSpPr>
      <xdr:spPr>
        <a:xfrm>
          <a:off x="4546600" y="183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32"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33" name="直線コネクタ 332"/>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34" name="【市民会館】&#10;有形固定資産減価償却率平均値テキスト"/>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35" name="フローチャート: 判断 33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36" name="フローチャート: 判断 335"/>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6350</xdr:rowOff>
    </xdr:from>
    <xdr:to>
      <xdr:col>15</xdr:col>
      <xdr:colOff>101600</xdr:colOff>
      <xdr:row>107</xdr:row>
      <xdr:rowOff>107950</xdr:rowOff>
    </xdr:to>
    <xdr:sp macro="" textlink="">
      <xdr:nvSpPr>
        <xdr:cNvPr id="337" name="フローチャート: 判断 336"/>
        <xdr:cNvSpPr/>
      </xdr:nvSpPr>
      <xdr:spPr>
        <a:xfrm>
          <a:off x="2857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101600</xdr:rowOff>
    </xdr:from>
    <xdr:to>
      <xdr:col>24</xdr:col>
      <xdr:colOff>114300</xdr:colOff>
      <xdr:row>107</xdr:row>
      <xdr:rowOff>31750</xdr:rowOff>
    </xdr:to>
    <xdr:sp macro="" textlink="">
      <xdr:nvSpPr>
        <xdr:cNvPr id="343" name="楕円 342"/>
        <xdr:cNvSpPr/>
      </xdr:nvSpPr>
      <xdr:spPr>
        <a:xfrm>
          <a:off x="4584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16527</xdr:rowOff>
    </xdr:from>
    <xdr:ext cx="405111" cy="259045"/>
    <xdr:sp macro="" textlink="">
      <xdr:nvSpPr>
        <xdr:cNvPr id="344" name="【市民会館】&#10;有形固定資産減価償却率該当値テキスト"/>
        <xdr:cNvSpPr txBox="1"/>
      </xdr:nvSpPr>
      <xdr:spPr>
        <a:xfrm>
          <a:off x="4673600"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63500</xdr:rowOff>
    </xdr:from>
    <xdr:to>
      <xdr:col>20</xdr:col>
      <xdr:colOff>38100</xdr:colOff>
      <xdr:row>108</xdr:row>
      <xdr:rowOff>165100</xdr:rowOff>
    </xdr:to>
    <xdr:sp macro="" textlink="">
      <xdr:nvSpPr>
        <xdr:cNvPr id="345" name="楕円 344"/>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152400</xdr:rowOff>
    </xdr:from>
    <xdr:to>
      <xdr:col>24</xdr:col>
      <xdr:colOff>63500</xdr:colOff>
      <xdr:row>108</xdr:row>
      <xdr:rowOff>114300</xdr:rowOff>
    </xdr:to>
    <xdr:cxnSp macro="">
      <xdr:nvCxnSpPr>
        <xdr:cNvPr id="346" name="直線コネクタ 345"/>
        <xdr:cNvCxnSpPr/>
      </xdr:nvCxnSpPr>
      <xdr:spPr>
        <a:xfrm flipV="1">
          <a:off x="3797300" y="18326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47"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124477</xdr:rowOff>
    </xdr:from>
    <xdr:ext cx="405111" cy="259045"/>
    <xdr:sp macro="" textlink="">
      <xdr:nvSpPr>
        <xdr:cNvPr id="348" name="n_2aveValue【市民会館】&#10;有形固定資産減価償却率"/>
        <xdr:cNvSpPr txBox="1"/>
      </xdr:nvSpPr>
      <xdr:spPr>
        <a:xfrm>
          <a:off x="2705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156227</xdr:rowOff>
    </xdr:from>
    <xdr:ext cx="405111" cy="259045"/>
    <xdr:sp macro="" textlink="">
      <xdr:nvSpPr>
        <xdr:cNvPr id="349" name="n_1mainValue【市民会館】&#10;有形固定資産減価償却率"/>
        <xdr:cNvSpPr txBox="1"/>
      </xdr:nvSpPr>
      <xdr:spPr>
        <a:xfrm>
          <a:off x="3582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0" name="テキスト ボックス 35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1" name="直線コネクタ 36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2" name="テキスト ボックス 36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3" name="直線コネクタ 36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4" name="テキスト ボックス 36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5" name="直線コネクタ 36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6" name="テキスト ボックス 36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7" name="直線コネクタ 36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8" name="テキスト ボックス 36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9" name="直線コネクタ 36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0" name="テキスト ボックス 36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1" name="直線コネクタ 37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2" name="テキスト ボックス 37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4" name="テキスト ボックス 37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19050</xdr:rowOff>
    </xdr:from>
    <xdr:to>
      <xdr:col>54</xdr:col>
      <xdr:colOff>189865</xdr:colOff>
      <xdr:row>108</xdr:row>
      <xdr:rowOff>76200</xdr:rowOff>
    </xdr:to>
    <xdr:cxnSp macro="">
      <xdr:nvCxnSpPr>
        <xdr:cNvPr id="376" name="直線コネクタ 375"/>
        <xdr:cNvCxnSpPr/>
      </xdr:nvCxnSpPr>
      <xdr:spPr>
        <a:xfrm flipV="1">
          <a:off x="10476865" y="176784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7"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8" name="直線コネクタ 377"/>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137177</xdr:rowOff>
    </xdr:from>
    <xdr:ext cx="469744" cy="259045"/>
    <xdr:sp macro="" textlink="">
      <xdr:nvSpPr>
        <xdr:cNvPr id="379" name="【市民会館】&#10;一人当たり面積最大値テキスト"/>
        <xdr:cNvSpPr txBox="1"/>
      </xdr:nvSpPr>
      <xdr:spPr>
        <a:xfrm>
          <a:off x="10515600"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19050</xdr:rowOff>
    </xdr:from>
    <xdr:to>
      <xdr:col>55</xdr:col>
      <xdr:colOff>88900</xdr:colOff>
      <xdr:row>103</xdr:row>
      <xdr:rowOff>19050</xdr:rowOff>
    </xdr:to>
    <xdr:cxnSp macro="">
      <xdr:nvCxnSpPr>
        <xdr:cNvPr id="380" name="直線コネクタ 379"/>
        <xdr:cNvCxnSpPr/>
      </xdr:nvCxnSpPr>
      <xdr:spPr>
        <a:xfrm>
          <a:off x="10388600" y="1767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138084</xdr:rowOff>
    </xdr:from>
    <xdr:ext cx="469744" cy="259045"/>
    <xdr:sp macro="" textlink="">
      <xdr:nvSpPr>
        <xdr:cNvPr id="381" name="【市民会館】&#10;一人当たり面積平均値テキスト"/>
        <xdr:cNvSpPr txBox="1"/>
      </xdr:nvSpPr>
      <xdr:spPr>
        <a:xfrm>
          <a:off x="10515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115207</xdr:rowOff>
    </xdr:from>
    <xdr:to>
      <xdr:col>55</xdr:col>
      <xdr:colOff>50800</xdr:colOff>
      <xdr:row>106</xdr:row>
      <xdr:rowOff>45357</xdr:rowOff>
    </xdr:to>
    <xdr:sp macro="" textlink="">
      <xdr:nvSpPr>
        <xdr:cNvPr id="382" name="フローチャート: 判断 381"/>
        <xdr:cNvSpPr/>
      </xdr:nvSpPr>
      <xdr:spPr>
        <a:xfrm>
          <a:off x="10426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9071</xdr:rowOff>
    </xdr:from>
    <xdr:to>
      <xdr:col>50</xdr:col>
      <xdr:colOff>165100</xdr:colOff>
      <xdr:row>102</xdr:row>
      <xdr:rowOff>110671</xdr:rowOff>
    </xdr:to>
    <xdr:sp macro="" textlink="">
      <xdr:nvSpPr>
        <xdr:cNvPr id="383" name="フローチャート: 判断 382"/>
        <xdr:cNvSpPr/>
      </xdr:nvSpPr>
      <xdr:spPr>
        <a:xfrm>
          <a:off x="958850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66221</xdr:rowOff>
    </xdr:from>
    <xdr:to>
      <xdr:col>46</xdr:col>
      <xdr:colOff>38100</xdr:colOff>
      <xdr:row>99</xdr:row>
      <xdr:rowOff>167821</xdr:rowOff>
    </xdr:to>
    <xdr:sp macro="" textlink="">
      <xdr:nvSpPr>
        <xdr:cNvPr id="384" name="フローチャート: 判断 383"/>
        <xdr:cNvSpPr/>
      </xdr:nvSpPr>
      <xdr:spPr>
        <a:xfrm>
          <a:off x="8699500" y="1703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90" name="楕円 389"/>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111777</xdr:rowOff>
    </xdr:from>
    <xdr:ext cx="469744" cy="259045"/>
    <xdr:sp macro="" textlink="">
      <xdr:nvSpPr>
        <xdr:cNvPr id="391" name="【市民会館】&#10;一人当たり面積該当値テキスト"/>
        <xdr:cNvSpPr txBox="1"/>
      </xdr:nvSpPr>
      <xdr:spPr>
        <a:xfrm>
          <a:off x="10515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392" name="楕円 391"/>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108857</xdr:rowOff>
    </xdr:to>
    <xdr:cxnSp macro="">
      <xdr:nvCxnSpPr>
        <xdr:cNvPr id="393" name="直線コネクタ 392"/>
        <xdr:cNvCxnSpPr/>
      </xdr:nvCxnSpPr>
      <xdr:spPr>
        <a:xfrm flipV="1">
          <a:off x="9639300" y="1859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127198</xdr:rowOff>
    </xdr:from>
    <xdr:ext cx="469744" cy="259045"/>
    <xdr:sp macro="" textlink="">
      <xdr:nvSpPr>
        <xdr:cNvPr id="394" name="n_1aveValue【市民会館】&#10;一人当たり面積"/>
        <xdr:cNvSpPr txBox="1"/>
      </xdr:nvSpPr>
      <xdr:spPr>
        <a:xfrm>
          <a:off x="93917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12898</xdr:rowOff>
    </xdr:from>
    <xdr:ext cx="469744" cy="259045"/>
    <xdr:sp macro="" textlink="">
      <xdr:nvSpPr>
        <xdr:cNvPr id="395" name="n_2aveValue【市民会館】&#10;一人当たり面積"/>
        <xdr:cNvSpPr txBox="1"/>
      </xdr:nvSpPr>
      <xdr:spPr>
        <a:xfrm>
          <a:off x="8515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396" name="n_1mainValue【市民会館】&#10;一人当たり面積"/>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7" name="テキスト ボックス 4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7" name="テキスト ボックス 4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71628</xdr:rowOff>
    </xdr:to>
    <xdr:cxnSp macro="">
      <xdr:nvCxnSpPr>
        <xdr:cNvPr id="419" name="直線コネクタ 418"/>
        <xdr:cNvCxnSpPr/>
      </xdr:nvCxnSpPr>
      <xdr:spPr>
        <a:xfrm flipV="1">
          <a:off x="16318864" y="5681472"/>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107967</xdr:rowOff>
    </xdr:from>
    <xdr:ext cx="405111" cy="259045"/>
    <xdr:sp macro="" textlink="">
      <xdr:nvSpPr>
        <xdr:cNvPr id="420" name="【一般廃棄物処理施設】&#10;有形固定資産減価償却率最小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71628</xdr:rowOff>
    </xdr:from>
    <xdr:to>
      <xdr:col>86</xdr:col>
      <xdr:colOff>25400</xdr:colOff>
      <xdr:row>40</xdr:row>
      <xdr:rowOff>71628</xdr:rowOff>
    </xdr:to>
    <xdr:cxnSp macro="">
      <xdr:nvCxnSpPr>
        <xdr:cNvPr id="421" name="直線コネクタ 420"/>
        <xdr:cNvCxnSpPr/>
      </xdr:nvCxnSpPr>
      <xdr:spPr>
        <a:xfrm>
          <a:off x="16230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22" name="【一般廃棄物処理施設】&#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23" name="直線コネクタ 422"/>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152417</xdr:rowOff>
    </xdr:from>
    <xdr:ext cx="405111" cy="259045"/>
    <xdr:sp macro="" textlink="">
      <xdr:nvSpPr>
        <xdr:cNvPr id="424" name="【一般廃棄物処理施設】&#10;有形固定資産減価償却率平均値テキスト"/>
        <xdr:cNvSpPr txBox="1"/>
      </xdr:nvSpPr>
      <xdr:spPr>
        <a:xfrm>
          <a:off x="16357600" y="683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25" name="フローチャート: 判断 424"/>
        <xdr:cNvSpPr/>
      </xdr:nvSpPr>
      <xdr:spPr>
        <a:xfrm>
          <a:off x="16268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6" name="フローチャート: 判断 425"/>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144272</xdr:rowOff>
    </xdr:from>
    <xdr:to>
      <xdr:col>85</xdr:col>
      <xdr:colOff>177800</xdr:colOff>
      <xdr:row>33</xdr:row>
      <xdr:rowOff>74422</xdr:rowOff>
    </xdr:to>
    <xdr:sp macro="" textlink="">
      <xdr:nvSpPr>
        <xdr:cNvPr id="432" name="楕円 431"/>
        <xdr:cNvSpPr/>
      </xdr:nvSpPr>
      <xdr:spPr>
        <a:xfrm>
          <a:off x="16268700" y="56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97299</xdr:rowOff>
    </xdr:from>
    <xdr:ext cx="405111" cy="259045"/>
    <xdr:sp macro="" textlink="">
      <xdr:nvSpPr>
        <xdr:cNvPr id="433" name="【一般廃棄物処理施設】&#10;有形固定資産減価償却率該当値テキスト"/>
        <xdr:cNvSpPr txBox="1"/>
      </xdr:nvSpPr>
      <xdr:spPr>
        <a:xfrm>
          <a:off x="16357600" y="558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123698</xdr:rowOff>
    </xdr:from>
    <xdr:to>
      <xdr:col>81</xdr:col>
      <xdr:colOff>101600</xdr:colOff>
      <xdr:row>34</xdr:row>
      <xdr:rowOff>53848</xdr:rowOff>
    </xdr:to>
    <xdr:sp macro="" textlink="">
      <xdr:nvSpPr>
        <xdr:cNvPr id="434" name="楕円 433"/>
        <xdr:cNvSpPr/>
      </xdr:nvSpPr>
      <xdr:spPr>
        <a:xfrm>
          <a:off x="15430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23622</xdr:rowOff>
    </xdr:from>
    <xdr:to>
      <xdr:col>85</xdr:col>
      <xdr:colOff>127000</xdr:colOff>
      <xdr:row>34</xdr:row>
      <xdr:rowOff>3048</xdr:rowOff>
    </xdr:to>
    <xdr:cxnSp macro="">
      <xdr:nvCxnSpPr>
        <xdr:cNvPr id="435" name="直線コネクタ 434"/>
        <xdr:cNvCxnSpPr/>
      </xdr:nvCxnSpPr>
      <xdr:spPr>
        <a:xfrm flipV="1">
          <a:off x="15481300" y="56814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436" name="n_1aveValue【一般廃棄物処理施設】&#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70375</xdr:rowOff>
    </xdr:from>
    <xdr:ext cx="405111" cy="259045"/>
    <xdr:sp macro="" textlink="">
      <xdr:nvSpPr>
        <xdr:cNvPr id="437" name="n_1mainValue【一般廃棄物処理施設】&#10;有形固定資産減価償却率"/>
        <xdr:cNvSpPr txBox="1"/>
      </xdr:nvSpPr>
      <xdr:spPr>
        <a:xfrm>
          <a:off x="152660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9" name="テキスト ボックス 4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1" name="テキスト ボックス 45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3" name="テキスト ボックス 4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168792</xdr:rowOff>
    </xdr:from>
    <xdr:to>
      <xdr:col>116</xdr:col>
      <xdr:colOff>62864</xdr:colOff>
      <xdr:row>41</xdr:row>
      <xdr:rowOff>116808</xdr:rowOff>
    </xdr:to>
    <xdr:cxnSp macro="">
      <xdr:nvCxnSpPr>
        <xdr:cNvPr id="459" name="直線コネクタ 458"/>
        <xdr:cNvCxnSpPr/>
      </xdr:nvCxnSpPr>
      <xdr:spPr>
        <a:xfrm flipV="1">
          <a:off x="22160864" y="5655192"/>
          <a:ext cx="0" cy="149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120635</xdr:rowOff>
    </xdr:from>
    <xdr:ext cx="469744" cy="259045"/>
    <xdr:sp macro="" textlink="">
      <xdr:nvSpPr>
        <xdr:cNvPr id="460" name="【一般廃棄物処理施設】&#10;一人当たり有形固定資産（償却資産）額最小値テキスト"/>
        <xdr:cNvSpPr txBox="1"/>
      </xdr:nvSpPr>
      <xdr:spPr>
        <a:xfrm>
          <a:off x="22199600" y="71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116808</xdr:rowOff>
    </xdr:from>
    <xdr:to>
      <xdr:col>116</xdr:col>
      <xdr:colOff>152400</xdr:colOff>
      <xdr:row>41</xdr:row>
      <xdr:rowOff>116808</xdr:rowOff>
    </xdr:to>
    <xdr:cxnSp macro="">
      <xdr:nvCxnSpPr>
        <xdr:cNvPr id="461" name="直線コネクタ 460"/>
        <xdr:cNvCxnSpPr/>
      </xdr:nvCxnSpPr>
      <xdr:spPr>
        <a:xfrm>
          <a:off x="22072600" y="714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115469</xdr:rowOff>
    </xdr:from>
    <xdr:ext cx="599010" cy="259045"/>
    <xdr:sp macro="" textlink="">
      <xdr:nvSpPr>
        <xdr:cNvPr id="462" name="【一般廃棄物処理施設】&#10;一人当たり有形固定資産（償却資産）額最大値テキスト"/>
        <xdr:cNvSpPr txBox="1"/>
      </xdr:nvSpPr>
      <xdr:spPr>
        <a:xfrm>
          <a:off x="22199600" y="543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168792</xdr:rowOff>
    </xdr:from>
    <xdr:to>
      <xdr:col>116</xdr:col>
      <xdr:colOff>152400</xdr:colOff>
      <xdr:row>32</xdr:row>
      <xdr:rowOff>168792</xdr:rowOff>
    </xdr:to>
    <xdr:cxnSp macro="">
      <xdr:nvCxnSpPr>
        <xdr:cNvPr id="463" name="直線コネクタ 462"/>
        <xdr:cNvCxnSpPr/>
      </xdr:nvCxnSpPr>
      <xdr:spPr>
        <a:xfrm>
          <a:off x="22072600" y="565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103799</xdr:rowOff>
    </xdr:from>
    <xdr:ext cx="534377" cy="259045"/>
    <xdr:sp macro="" textlink="">
      <xdr:nvSpPr>
        <xdr:cNvPr id="464" name="【一般廃棄物処理施設】&#10;一人当たり有形固定資産（償却資産）額平均値テキスト"/>
        <xdr:cNvSpPr txBox="1"/>
      </xdr:nvSpPr>
      <xdr:spPr>
        <a:xfrm>
          <a:off x="221996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80922</xdr:rowOff>
    </xdr:from>
    <xdr:to>
      <xdr:col>116</xdr:col>
      <xdr:colOff>114300</xdr:colOff>
      <xdr:row>38</xdr:row>
      <xdr:rowOff>11072</xdr:rowOff>
    </xdr:to>
    <xdr:sp macro="" textlink="">
      <xdr:nvSpPr>
        <xdr:cNvPr id="465" name="フローチャート: 判断 464"/>
        <xdr:cNvSpPr/>
      </xdr:nvSpPr>
      <xdr:spPr>
        <a:xfrm>
          <a:off x="22110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93285</xdr:rowOff>
    </xdr:from>
    <xdr:to>
      <xdr:col>112</xdr:col>
      <xdr:colOff>38100</xdr:colOff>
      <xdr:row>39</xdr:row>
      <xdr:rowOff>23435</xdr:rowOff>
    </xdr:to>
    <xdr:sp macro="" textlink="">
      <xdr:nvSpPr>
        <xdr:cNvPr id="466" name="フローチャート: 判断 465"/>
        <xdr:cNvSpPr/>
      </xdr:nvSpPr>
      <xdr:spPr>
        <a:xfrm>
          <a:off x="21272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66008</xdr:rowOff>
    </xdr:from>
    <xdr:to>
      <xdr:col>116</xdr:col>
      <xdr:colOff>114300</xdr:colOff>
      <xdr:row>41</xdr:row>
      <xdr:rowOff>167608</xdr:rowOff>
    </xdr:to>
    <xdr:sp macro="" textlink="">
      <xdr:nvSpPr>
        <xdr:cNvPr id="472" name="楕円 471"/>
        <xdr:cNvSpPr/>
      </xdr:nvSpPr>
      <xdr:spPr>
        <a:xfrm>
          <a:off x="22110700" y="70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152385</xdr:rowOff>
    </xdr:from>
    <xdr:ext cx="469744" cy="259045"/>
    <xdr:sp macro="" textlink="">
      <xdr:nvSpPr>
        <xdr:cNvPr id="473" name="【一般廃棄物処理施設】&#10;一人当たり有形固定資産（償却資産）額該当値テキスト"/>
        <xdr:cNvSpPr txBox="1"/>
      </xdr:nvSpPr>
      <xdr:spPr>
        <a:xfrm>
          <a:off x="22199600" y="701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66136</xdr:rowOff>
    </xdr:from>
    <xdr:to>
      <xdr:col>112</xdr:col>
      <xdr:colOff>38100</xdr:colOff>
      <xdr:row>41</xdr:row>
      <xdr:rowOff>167736</xdr:rowOff>
    </xdr:to>
    <xdr:sp macro="" textlink="">
      <xdr:nvSpPr>
        <xdr:cNvPr id="474" name="楕円 473"/>
        <xdr:cNvSpPr/>
      </xdr:nvSpPr>
      <xdr:spPr>
        <a:xfrm>
          <a:off x="21272500" y="70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116808</xdr:rowOff>
    </xdr:from>
    <xdr:to>
      <xdr:col>116</xdr:col>
      <xdr:colOff>63500</xdr:colOff>
      <xdr:row>41</xdr:row>
      <xdr:rowOff>116936</xdr:rowOff>
    </xdr:to>
    <xdr:cxnSp macro="">
      <xdr:nvCxnSpPr>
        <xdr:cNvPr id="475" name="直線コネクタ 474"/>
        <xdr:cNvCxnSpPr/>
      </xdr:nvCxnSpPr>
      <xdr:spPr>
        <a:xfrm flipV="1">
          <a:off x="21323300" y="7146258"/>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39962</xdr:rowOff>
    </xdr:from>
    <xdr:ext cx="534377" cy="259045"/>
    <xdr:sp macro="" textlink="">
      <xdr:nvSpPr>
        <xdr:cNvPr id="476" name="n_1aveValue【一般廃棄物処理施設】&#10;一人当たり有形固定資産（償却資産）額"/>
        <xdr:cNvSpPr txBox="1"/>
      </xdr:nvSpPr>
      <xdr:spPr>
        <a:xfrm>
          <a:off x="210434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158863</xdr:rowOff>
    </xdr:from>
    <xdr:ext cx="469744" cy="259045"/>
    <xdr:sp macro="" textlink="">
      <xdr:nvSpPr>
        <xdr:cNvPr id="477" name="n_1mainValue【一般廃棄物処理施設】&#10;一人当たり有形固定資産（償却資産）額"/>
        <xdr:cNvSpPr txBox="1"/>
      </xdr:nvSpPr>
      <xdr:spPr>
        <a:xfrm>
          <a:off x="21075728" y="71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0" name="テキスト ボックス 4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118110</xdr:rowOff>
    </xdr:to>
    <xdr:cxnSp macro="">
      <xdr:nvCxnSpPr>
        <xdr:cNvPr id="502" name="直線コネクタ 501"/>
        <xdr:cNvCxnSpPr/>
      </xdr:nvCxnSpPr>
      <xdr:spPr>
        <a:xfrm flipV="1">
          <a:off x="16318864" y="95250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3" name="【保健センター・保健所】&#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4" name="直線コネクタ 50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05"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6" name="直線コネクタ 50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78757</xdr:rowOff>
    </xdr:from>
    <xdr:ext cx="405111" cy="259045"/>
    <xdr:sp macro="" textlink="">
      <xdr:nvSpPr>
        <xdr:cNvPr id="507" name="【保健センター・保健所】&#10;有形固定資産減価償却率平均値テキスト"/>
        <xdr:cNvSpPr txBox="1"/>
      </xdr:nvSpPr>
      <xdr:spPr>
        <a:xfrm>
          <a:off x="16357600" y="10537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508" name="フローチャート: 判断 507"/>
        <xdr:cNvSpPr/>
      </xdr:nvSpPr>
      <xdr:spPr>
        <a:xfrm>
          <a:off x="16268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151130</xdr:rowOff>
    </xdr:from>
    <xdr:to>
      <xdr:col>81</xdr:col>
      <xdr:colOff>101600</xdr:colOff>
      <xdr:row>62</xdr:row>
      <xdr:rowOff>81280</xdr:rowOff>
    </xdr:to>
    <xdr:sp macro="" textlink="">
      <xdr:nvSpPr>
        <xdr:cNvPr id="509" name="フローチャート: 判断 508"/>
        <xdr:cNvSpPr/>
      </xdr:nvSpPr>
      <xdr:spPr>
        <a:xfrm>
          <a:off x="15430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10" name="フローチャート: 判断 509"/>
        <xdr:cNvSpPr/>
      </xdr:nvSpPr>
      <xdr:spPr>
        <a:xfrm>
          <a:off x="14541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16" name="楕円 51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17"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59690</xdr:rowOff>
    </xdr:from>
    <xdr:to>
      <xdr:col>81</xdr:col>
      <xdr:colOff>101600</xdr:colOff>
      <xdr:row>63</xdr:row>
      <xdr:rowOff>161290</xdr:rowOff>
    </xdr:to>
    <xdr:sp macro="" textlink="">
      <xdr:nvSpPr>
        <xdr:cNvPr id="518" name="楕円 517"/>
        <xdr:cNvSpPr/>
      </xdr:nvSpPr>
      <xdr:spPr>
        <a:xfrm>
          <a:off x="1543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110490</xdr:rowOff>
    </xdr:to>
    <xdr:cxnSp macro="">
      <xdr:nvCxnSpPr>
        <xdr:cNvPr id="519" name="直線コネクタ 518"/>
        <xdr:cNvCxnSpPr/>
      </xdr:nvCxnSpPr>
      <xdr:spPr>
        <a:xfrm flipV="1">
          <a:off x="15481300" y="107442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97807</xdr:rowOff>
    </xdr:from>
    <xdr:ext cx="405111" cy="259045"/>
    <xdr:sp macro="" textlink="">
      <xdr:nvSpPr>
        <xdr:cNvPr id="520" name="n_1aveValue【保健センター・保健所】&#10;有形固定資産減価償却率"/>
        <xdr:cNvSpPr txBox="1"/>
      </xdr:nvSpPr>
      <xdr:spPr>
        <a:xfrm>
          <a:off x="15266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67327</xdr:rowOff>
    </xdr:from>
    <xdr:ext cx="405111" cy="259045"/>
    <xdr:sp macro="" textlink="">
      <xdr:nvSpPr>
        <xdr:cNvPr id="521" name="n_2aveValue【保健センター・保健所】&#10;有形固定資産減価償却率"/>
        <xdr:cNvSpPr txBox="1"/>
      </xdr:nvSpPr>
      <xdr:spPr>
        <a:xfrm>
          <a:off x="14389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152417</xdr:rowOff>
    </xdr:from>
    <xdr:ext cx="405111" cy="259045"/>
    <xdr:sp macro="" textlink="">
      <xdr:nvSpPr>
        <xdr:cNvPr id="522" name="n_1mainValue【保健センター・保健所】&#10;有形固定資産減価償却率"/>
        <xdr:cNvSpPr txBox="1"/>
      </xdr:nvSpPr>
      <xdr:spPr>
        <a:xfrm>
          <a:off x="152660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11430</xdr:rowOff>
    </xdr:to>
    <xdr:cxnSp macro="">
      <xdr:nvCxnSpPr>
        <xdr:cNvPr id="546" name="直線コネクタ 545"/>
        <xdr:cNvCxnSpPr/>
      </xdr:nvCxnSpPr>
      <xdr:spPr>
        <a:xfrm flipV="1">
          <a:off x="22160864" y="96012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47"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48" name="直線コネクタ 547"/>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0" name="直線コネクタ 54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xdr:rowOff>
    </xdr:from>
    <xdr:ext cx="469744" cy="259045"/>
    <xdr:sp macro="" textlink="">
      <xdr:nvSpPr>
        <xdr:cNvPr id="551" name="【保健センター・保健所】&#10;一人当たり面積平均値テキスト"/>
        <xdr:cNvSpPr txBox="1"/>
      </xdr:nvSpPr>
      <xdr:spPr>
        <a:xfrm>
          <a:off x="22199600" y="1011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552" name="フローチャート: 判断 551"/>
        <xdr:cNvSpPr/>
      </xdr:nvSpPr>
      <xdr:spPr>
        <a:xfrm>
          <a:off x="22110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53" name="フローチャート: 判断 552"/>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116840</xdr:rowOff>
    </xdr:from>
    <xdr:to>
      <xdr:col>107</xdr:col>
      <xdr:colOff>101600</xdr:colOff>
      <xdr:row>61</xdr:row>
      <xdr:rowOff>46990</xdr:rowOff>
    </xdr:to>
    <xdr:sp macro="" textlink="">
      <xdr:nvSpPr>
        <xdr:cNvPr id="554" name="フローチャート: 判断 553"/>
        <xdr:cNvSpPr/>
      </xdr:nvSpPr>
      <xdr:spPr>
        <a:xfrm>
          <a:off x="20383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147320</xdr:rowOff>
    </xdr:from>
    <xdr:to>
      <xdr:col>116</xdr:col>
      <xdr:colOff>114300</xdr:colOff>
      <xdr:row>59</xdr:row>
      <xdr:rowOff>77470</xdr:rowOff>
    </xdr:to>
    <xdr:sp macro="" textlink="">
      <xdr:nvSpPr>
        <xdr:cNvPr id="560" name="楕円 559"/>
        <xdr:cNvSpPr/>
      </xdr:nvSpPr>
      <xdr:spPr>
        <a:xfrm>
          <a:off x="22110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170197</xdr:rowOff>
    </xdr:from>
    <xdr:ext cx="469744" cy="259045"/>
    <xdr:sp macro="" textlink="">
      <xdr:nvSpPr>
        <xdr:cNvPr id="561" name="【保健センター・保健所】&#10;一人当たり面積該当値テキスト"/>
        <xdr:cNvSpPr txBox="1"/>
      </xdr:nvSpPr>
      <xdr:spPr>
        <a:xfrm>
          <a:off x="22199600"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562" name="楕円 561"/>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26670</xdr:rowOff>
    </xdr:from>
    <xdr:to>
      <xdr:col>116</xdr:col>
      <xdr:colOff>63500</xdr:colOff>
      <xdr:row>59</xdr:row>
      <xdr:rowOff>34290</xdr:rowOff>
    </xdr:to>
    <xdr:cxnSp macro="">
      <xdr:nvCxnSpPr>
        <xdr:cNvPr id="563" name="直線コネクタ 562"/>
        <xdr:cNvCxnSpPr/>
      </xdr:nvCxnSpPr>
      <xdr:spPr>
        <a:xfrm flipV="1">
          <a:off x="21323300" y="10142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64"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63517</xdr:rowOff>
    </xdr:from>
    <xdr:ext cx="469744" cy="259045"/>
    <xdr:sp macro="" textlink="">
      <xdr:nvSpPr>
        <xdr:cNvPr id="565" name="n_2aveValue【保健センター・保健所】&#10;一人当たり面積"/>
        <xdr:cNvSpPr txBox="1"/>
      </xdr:nvSpPr>
      <xdr:spPr>
        <a:xfrm>
          <a:off x="20199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101617</xdr:rowOff>
    </xdr:from>
    <xdr:ext cx="469744" cy="259045"/>
    <xdr:sp macro="" textlink="">
      <xdr:nvSpPr>
        <xdr:cNvPr id="566" name="n_1mainValue【保健センター・保健所】&#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7" name="テキスト ボックス 5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8" name="直線コネクタ 57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9" name="テキスト ボックス 57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0" name="直線コネクタ 57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1" name="テキスト ボックス 58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2" name="直線コネクタ 58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3" name="テキスト ボックス 58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4" name="直線コネクタ 58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5" name="テキスト ボックス 58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143256</xdr:rowOff>
    </xdr:to>
    <xdr:cxnSp macro="">
      <xdr:nvCxnSpPr>
        <xdr:cNvPr id="589" name="直線コネクタ 588"/>
        <xdr:cNvCxnSpPr/>
      </xdr:nvCxnSpPr>
      <xdr:spPr>
        <a:xfrm flipV="1">
          <a:off x="16318864" y="135529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147083</xdr:rowOff>
    </xdr:from>
    <xdr:ext cx="405111" cy="259045"/>
    <xdr:sp macro="" textlink="">
      <xdr:nvSpPr>
        <xdr:cNvPr id="590" name="【消防施設】&#10;有形固定資産減価償却率最小値テキスト"/>
        <xdr:cNvSpPr txBox="1"/>
      </xdr:nvSpPr>
      <xdr:spPr>
        <a:xfrm>
          <a:off x="16357600" y="148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143256</xdr:rowOff>
    </xdr:from>
    <xdr:to>
      <xdr:col>86</xdr:col>
      <xdr:colOff>25400</xdr:colOff>
      <xdr:row>86</xdr:row>
      <xdr:rowOff>143256</xdr:rowOff>
    </xdr:to>
    <xdr:cxnSp macro="">
      <xdr:nvCxnSpPr>
        <xdr:cNvPr id="591" name="直線コネクタ 590"/>
        <xdr:cNvCxnSpPr/>
      </xdr:nvCxnSpPr>
      <xdr:spPr>
        <a:xfrm>
          <a:off x="16230600" y="148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592" name="【消防施設】&#10;有形固定資産減価償却率最大値テキスト"/>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593" name="直線コネクタ 592"/>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112031</xdr:rowOff>
    </xdr:from>
    <xdr:ext cx="405111" cy="259045"/>
    <xdr:sp macro="" textlink="">
      <xdr:nvSpPr>
        <xdr:cNvPr id="594" name="【消防施設】&#10;有形固定資産減価償却率平均値テキスト"/>
        <xdr:cNvSpPr txBox="1"/>
      </xdr:nvSpPr>
      <xdr:spPr>
        <a:xfrm>
          <a:off x="163576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133604</xdr:rowOff>
    </xdr:from>
    <xdr:to>
      <xdr:col>85</xdr:col>
      <xdr:colOff>177800</xdr:colOff>
      <xdr:row>85</xdr:row>
      <xdr:rowOff>63754</xdr:rowOff>
    </xdr:to>
    <xdr:sp macro="" textlink="">
      <xdr:nvSpPr>
        <xdr:cNvPr id="595" name="フローチャート: 判断 594"/>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142748</xdr:rowOff>
    </xdr:from>
    <xdr:to>
      <xdr:col>81</xdr:col>
      <xdr:colOff>101600</xdr:colOff>
      <xdr:row>85</xdr:row>
      <xdr:rowOff>72898</xdr:rowOff>
    </xdr:to>
    <xdr:sp macro="" textlink="">
      <xdr:nvSpPr>
        <xdr:cNvPr id="596" name="フローチャート: 判断 595"/>
        <xdr:cNvSpPr/>
      </xdr:nvSpPr>
      <xdr:spPr>
        <a:xfrm>
          <a:off x="1543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140463</xdr:rowOff>
    </xdr:from>
    <xdr:to>
      <xdr:col>76</xdr:col>
      <xdr:colOff>165100</xdr:colOff>
      <xdr:row>86</xdr:row>
      <xdr:rowOff>70613</xdr:rowOff>
    </xdr:to>
    <xdr:sp macro="" textlink="">
      <xdr:nvSpPr>
        <xdr:cNvPr id="597" name="フローチャート: 判断 596"/>
        <xdr:cNvSpPr/>
      </xdr:nvSpPr>
      <xdr:spPr>
        <a:xfrm>
          <a:off x="14541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83313</xdr:rowOff>
    </xdr:from>
    <xdr:to>
      <xdr:col>85</xdr:col>
      <xdr:colOff>177800</xdr:colOff>
      <xdr:row>85</xdr:row>
      <xdr:rowOff>13463</xdr:rowOff>
    </xdr:to>
    <xdr:sp macro="" textlink="">
      <xdr:nvSpPr>
        <xdr:cNvPr id="603" name="楕円 602"/>
        <xdr:cNvSpPr/>
      </xdr:nvSpPr>
      <xdr:spPr>
        <a:xfrm>
          <a:off x="16268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106190</xdr:rowOff>
    </xdr:from>
    <xdr:ext cx="405111" cy="259045"/>
    <xdr:sp macro="" textlink="">
      <xdr:nvSpPr>
        <xdr:cNvPr id="604" name="【消防施設】&#10;有形固定資産減価償却率該当値テキスト"/>
        <xdr:cNvSpPr txBox="1"/>
      </xdr:nvSpPr>
      <xdr:spPr>
        <a:xfrm>
          <a:off x="16357600" y="1433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7874</xdr:rowOff>
    </xdr:from>
    <xdr:to>
      <xdr:col>81</xdr:col>
      <xdr:colOff>101600</xdr:colOff>
      <xdr:row>85</xdr:row>
      <xdr:rowOff>109474</xdr:rowOff>
    </xdr:to>
    <xdr:sp macro="" textlink="">
      <xdr:nvSpPr>
        <xdr:cNvPr id="605" name="楕円 604"/>
        <xdr:cNvSpPr/>
      </xdr:nvSpPr>
      <xdr:spPr>
        <a:xfrm>
          <a:off x="1543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134113</xdr:rowOff>
    </xdr:from>
    <xdr:to>
      <xdr:col>85</xdr:col>
      <xdr:colOff>127000</xdr:colOff>
      <xdr:row>85</xdr:row>
      <xdr:rowOff>58674</xdr:rowOff>
    </xdr:to>
    <xdr:cxnSp macro="">
      <xdr:nvCxnSpPr>
        <xdr:cNvPr id="606" name="直線コネクタ 605"/>
        <xdr:cNvCxnSpPr/>
      </xdr:nvCxnSpPr>
      <xdr:spPr>
        <a:xfrm flipV="1">
          <a:off x="15481300" y="1453591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89425</xdr:rowOff>
    </xdr:from>
    <xdr:ext cx="405111" cy="259045"/>
    <xdr:sp macro="" textlink="">
      <xdr:nvSpPr>
        <xdr:cNvPr id="607" name="n_1aveValue【消防施設】&#10;有形固定資産減価償却率"/>
        <xdr:cNvSpPr txBox="1"/>
      </xdr:nvSpPr>
      <xdr:spPr>
        <a:xfrm>
          <a:off x="15266044" y="1431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87140</xdr:rowOff>
    </xdr:from>
    <xdr:ext cx="405111" cy="259045"/>
    <xdr:sp macro="" textlink="">
      <xdr:nvSpPr>
        <xdr:cNvPr id="608" name="n_2aveValue【消防施設】&#10;有形固定資産減価償却率"/>
        <xdr:cNvSpPr txBox="1"/>
      </xdr:nvSpPr>
      <xdr:spPr>
        <a:xfrm>
          <a:off x="14389744" y="144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100601</xdr:rowOff>
    </xdr:from>
    <xdr:ext cx="405111" cy="259045"/>
    <xdr:sp macro="" textlink="">
      <xdr:nvSpPr>
        <xdr:cNvPr id="609" name="n_1mainValue【消防施設】&#10;有形固定資産減価償却率"/>
        <xdr:cNvSpPr txBox="1"/>
      </xdr:nvSpPr>
      <xdr:spPr>
        <a:xfrm>
          <a:off x="152660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84</xdr:row>
      <xdr:rowOff>120396</xdr:rowOff>
    </xdr:to>
    <xdr:cxnSp macro="">
      <xdr:nvCxnSpPr>
        <xdr:cNvPr id="631" name="直線コネクタ 630"/>
        <xdr:cNvCxnSpPr/>
      </xdr:nvCxnSpPr>
      <xdr:spPr>
        <a:xfrm flipV="1">
          <a:off x="22160864" y="133654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632"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633" name="直線コネクタ 632"/>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34"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35" name="直線コネクタ 6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153179</xdr:rowOff>
    </xdr:from>
    <xdr:ext cx="469744" cy="259045"/>
    <xdr:sp macro="" textlink="">
      <xdr:nvSpPr>
        <xdr:cNvPr id="636" name="【消防施設】&#10;一人当たり面積平均値テキスト"/>
        <xdr:cNvSpPr txBox="1"/>
      </xdr:nvSpPr>
      <xdr:spPr>
        <a:xfrm>
          <a:off x="22199600" y="1386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3302</xdr:rowOff>
    </xdr:from>
    <xdr:to>
      <xdr:col>116</xdr:col>
      <xdr:colOff>114300</xdr:colOff>
      <xdr:row>81</xdr:row>
      <xdr:rowOff>104902</xdr:rowOff>
    </xdr:to>
    <xdr:sp macro="" textlink="">
      <xdr:nvSpPr>
        <xdr:cNvPr id="637" name="フローチャート: 判断 636"/>
        <xdr:cNvSpPr/>
      </xdr:nvSpPr>
      <xdr:spPr>
        <a:xfrm>
          <a:off x="22110700" y="1389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46737</xdr:rowOff>
    </xdr:from>
    <xdr:to>
      <xdr:col>112</xdr:col>
      <xdr:colOff>38100</xdr:colOff>
      <xdr:row>82</xdr:row>
      <xdr:rowOff>148337</xdr:rowOff>
    </xdr:to>
    <xdr:sp macro="" textlink="">
      <xdr:nvSpPr>
        <xdr:cNvPr id="638" name="フローチャート: 判断 637"/>
        <xdr:cNvSpPr/>
      </xdr:nvSpPr>
      <xdr:spPr>
        <a:xfrm>
          <a:off x="21272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17018</xdr:rowOff>
    </xdr:from>
    <xdr:to>
      <xdr:col>107</xdr:col>
      <xdr:colOff>101600</xdr:colOff>
      <xdr:row>83</xdr:row>
      <xdr:rowOff>118618</xdr:rowOff>
    </xdr:to>
    <xdr:sp macro="" textlink="">
      <xdr:nvSpPr>
        <xdr:cNvPr id="639" name="フローチャート: 判断 638"/>
        <xdr:cNvSpPr/>
      </xdr:nvSpPr>
      <xdr:spPr>
        <a:xfrm>
          <a:off x="20383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156463</xdr:rowOff>
    </xdr:from>
    <xdr:to>
      <xdr:col>116</xdr:col>
      <xdr:colOff>114300</xdr:colOff>
      <xdr:row>81</xdr:row>
      <xdr:rowOff>86613</xdr:rowOff>
    </xdr:to>
    <xdr:sp macro="" textlink="">
      <xdr:nvSpPr>
        <xdr:cNvPr id="645" name="楕円 644"/>
        <xdr:cNvSpPr/>
      </xdr:nvSpPr>
      <xdr:spPr>
        <a:xfrm>
          <a:off x="22110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7890</xdr:rowOff>
    </xdr:from>
    <xdr:ext cx="469744" cy="259045"/>
    <xdr:sp macro="" textlink="">
      <xdr:nvSpPr>
        <xdr:cNvPr id="646" name="【消防施設】&#10;一人当たり面積該当値テキスト"/>
        <xdr:cNvSpPr txBox="1"/>
      </xdr:nvSpPr>
      <xdr:spPr>
        <a:xfrm>
          <a:off x="22199600" y="137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161037</xdr:rowOff>
    </xdr:from>
    <xdr:to>
      <xdr:col>112</xdr:col>
      <xdr:colOff>38100</xdr:colOff>
      <xdr:row>81</xdr:row>
      <xdr:rowOff>91187</xdr:rowOff>
    </xdr:to>
    <xdr:sp macro="" textlink="">
      <xdr:nvSpPr>
        <xdr:cNvPr id="647" name="楕円 646"/>
        <xdr:cNvSpPr/>
      </xdr:nvSpPr>
      <xdr:spPr>
        <a:xfrm>
          <a:off x="21272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35813</xdr:rowOff>
    </xdr:from>
    <xdr:to>
      <xdr:col>116</xdr:col>
      <xdr:colOff>63500</xdr:colOff>
      <xdr:row>81</xdr:row>
      <xdr:rowOff>40387</xdr:rowOff>
    </xdr:to>
    <xdr:cxnSp macro="">
      <xdr:nvCxnSpPr>
        <xdr:cNvPr id="648" name="直線コネクタ 647"/>
        <xdr:cNvCxnSpPr/>
      </xdr:nvCxnSpPr>
      <xdr:spPr>
        <a:xfrm flipV="1">
          <a:off x="21323300" y="139232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139464</xdr:rowOff>
    </xdr:from>
    <xdr:ext cx="469744" cy="259045"/>
    <xdr:sp macro="" textlink="">
      <xdr:nvSpPr>
        <xdr:cNvPr id="649" name="n_1aveValue【消防施設】&#10;一人当たり面積"/>
        <xdr:cNvSpPr txBox="1"/>
      </xdr:nvSpPr>
      <xdr:spPr>
        <a:xfrm>
          <a:off x="21075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650" name="n_2ave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107714</xdr:rowOff>
    </xdr:from>
    <xdr:ext cx="469744" cy="259045"/>
    <xdr:sp macro="" textlink="">
      <xdr:nvSpPr>
        <xdr:cNvPr id="651" name="n_1mainValue【消防施設】&#10;一人当たり面積"/>
        <xdr:cNvSpPr txBox="1"/>
      </xdr:nvSpPr>
      <xdr:spPr>
        <a:xfrm>
          <a:off x="210757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2" name="テキスト ボックス 6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2" name="テキスト ボックス 6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4" name="テキスト ボックス 67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108</xdr:row>
      <xdr:rowOff>76200</xdr:rowOff>
    </xdr:to>
    <xdr:cxnSp macro="">
      <xdr:nvCxnSpPr>
        <xdr:cNvPr id="676" name="直線コネクタ 675"/>
        <xdr:cNvCxnSpPr/>
      </xdr:nvCxnSpPr>
      <xdr:spPr>
        <a:xfrm flipV="1">
          <a:off x="16318864" y="17373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677" name="【庁舎】&#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78" name="直線コネクタ 67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679" name="【庁舎】&#10;有形固定資産減価償却率最大値テキスト"/>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80" name="直線コネクタ 67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81" name="【庁舎】&#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82" name="フローチャート: 判断 681"/>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48261</xdr:rowOff>
    </xdr:from>
    <xdr:to>
      <xdr:col>81</xdr:col>
      <xdr:colOff>101600</xdr:colOff>
      <xdr:row>106</xdr:row>
      <xdr:rowOff>149861</xdr:rowOff>
    </xdr:to>
    <xdr:sp macro="" textlink="">
      <xdr:nvSpPr>
        <xdr:cNvPr id="683" name="フローチャート: 判断 682"/>
        <xdr:cNvSpPr/>
      </xdr:nvSpPr>
      <xdr:spPr>
        <a:xfrm>
          <a:off x="15430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684" name="フローチャート: 判断 683"/>
        <xdr:cNvSpPr/>
      </xdr:nvSpPr>
      <xdr:spPr>
        <a:xfrm>
          <a:off x="14541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xdr:rowOff>
    </xdr:from>
    <xdr:to>
      <xdr:col>85</xdr:col>
      <xdr:colOff>177800</xdr:colOff>
      <xdr:row>101</xdr:row>
      <xdr:rowOff>107950</xdr:rowOff>
    </xdr:to>
    <xdr:sp macro="" textlink="">
      <xdr:nvSpPr>
        <xdr:cNvPr id="690" name="楕円 689"/>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130827</xdr:rowOff>
    </xdr:from>
    <xdr:ext cx="405111" cy="259045"/>
    <xdr:sp macro="" textlink="">
      <xdr:nvSpPr>
        <xdr:cNvPr id="691" name="【庁舎】&#10;有形固定資産減価償却率該当値テキスト"/>
        <xdr:cNvSpPr txBox="1"/>
      </xdr:nvSpPr>
      <xdr:spPr>
        <a:xfrm>
          <a:off x="16357600"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692" name="楕円 691"/>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57150</xdr:rowOff>
    </xdr:from>
    <xdr:to>
      <xdr:col>85</xdr:col>
      <xdr:colOff>127000</xdr:colOff>
      <xdr:row>102</xdr:row>
      <xdr:rowOff>38100</xdr:rowOff>
    </xdr:to>
    <xdr:cxnSp macro="">
      <xdr:nvCxnSpPr>
        <xdr:cNvPr id="693" name="直線コネクタ 692"/>
        <xdr:cNvCxnSpPr/>
      </xdr:nvCxnSpPr>
      <xdr:spPr>
        <a:xfrm flipV="1">
          <a:off x="15481300" y="17373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140988</xdr:rowOff>
    </xdr:from>
    <xdr:ext cx="405111" cy="259045"/>
    <xdr:sp macro="" textlink="">
      <xdr:nvSpPr>
        <xdr:cNvPr id="694" name="n_1ave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695" name="n_2aveValue【庁舎】&#10;有形固定資産減価償却率"/>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105427</xdr:rowOff>
    </xdr:from>
    <xdr:ext cx="405111" cy="259045"/>
    <xdr:sp macro="" textlink="">
      <xdr:nvSpPr>
        <xdr:cNvPr id="696" name="n_1mainValue【庁舎】&#10;有形固定資産減価償却率"/>
        <xdr:cNvSpPr txBox="1"/>
      </xdr:nvSpPr>
      <xdr:spPr>
        <a:xfrm>
          <a:off x="15266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32765</xdr:rowOff>
    </xdr:from>
    <xdr:to>
      <xdr:col>116</xdr:col>
      <xdr:colOff>62864</xdr:colOff>
      <xdr:row>108</xdr:row>
      <xdr:rowOff>112776</xdr:rowOff>
    </xdr:to>
    <xdr:cxnSp macro="">
      <xdr:nvCxnSpPr>
        <xdr:cNvPr id="719" name="直線コネクタ 718"/>
        <xdr:cNvCxnSpPr/>
      </xdr:nvCxnSpPr>
      <xdr:spPr>
        <a:xfrm flipV="1">
          <a:off x="22160864" y="17349215"/>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116603</xdr:rowOff>
    </xdr:from>
    <xdr:ext cx="469744" cy="259045"/>
    <xdr:sp macro="" textlink="">
      <xdr:nvSpPr>
        <xdr:cNvPr id="720" name="【庁舎】&#10;一人当たり面積最小値テキスト"/>
        <xdr:cNvSpPr txBox="1"/>
      </xdr:nvSpPr>
      <xdr:spPr>
        <a:xfrm>
          <a:off x="22199600" y="18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112776</xdr:rowOff>
    </xdr:from>
    <xdr:to>
      <xdr:col>116</xdr:col>
      <xdr:colOff>152400</xdr:colOff>
      <xdr:row>108</xdr:row>
      <xdr:rowOff>112776</xdr:rowOff>
    </xdr:to>
    <xdr:cxnSp macro="">
      <xdr:nvCxnSpPr>
        <xdr:cNvPr id="721" name="直線コネクタ 720"/>
        <xdr:cNvCxnSpPr/>
      </xdr:nvCxnSpPr>
      <xdr:spPr>
        <a:xfrm>
          <a:off x="22072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150892</xdr:rowOff>
    </xdr:from>
    <xdr:ext cx="469744" cy="259045"/>
    <xdr:sp macro="" textlink="">
      <xdr:nvSpPr>
        <xdr:cNvPr id="722" name="【庁舎】&#10;一人当たり面積最大値テキスト"/>
        <xdr:cNvSpPr txBox="1"/>
      </xdr:nvSpPr>
      <xdr:spPr>
        <a:xfrm>
          <a:off x="221996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32765</xdr:rowOff>
    </xdr:from>
    <xdr:to>
      <xdr:col>116</xdr:col>
      <xdr:colOff>152400</xdr:colOff>
      <xdr:row>101</xdr:row>
      <xdr:rowOff>32765</xdr:rowOff>
    </xdr:to>
    <xdr:cxnSp macro="">
      <xdr:nvCxnSpPr>
        <xdr:cNvPr id="723" name="直線コネクタ 722"/>
        <xdr:cNvCxnSpPr/>
      </xdr:nvCxnSpPr>
      <xdr:spPr>
        <a:xfrm>
          <a:off x="22072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4" name="【庁舎】&#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5" name="フローチャート: 判断 724"/>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103124</xdr:rowOff>
    </xdr:from>
    <xdr:to>
      <xdr:col>112</xdr:col>
      <xdr:colOff>38100</xdr:colOff>
      <xdr:row>107</xdr:row>
      <xdr:rowOff>33274</xdr:rowOff>
    </xdr:to>
    <xdr:sp macro="" textlink="">
      <xdr:nvSpPr>
        <xdr:cNvPr id="726" name="フローチャート: 判断 725"/>
        <xdr:cNvSpPr/>
      </xdr:nvSpPr>
      <xdr:spPr>
        <a:xfrm>
          <a:off x="21272500" y="182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27" name="フローチャート: 判断 726"/>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733" name="楕円 732"/>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28973</xdr:rowOff>
    </xdr:from>
    <xdr:ext cx="469744" cy="259045"/>
    <xdr:sp macro="" textlink="">
      <xdr:nvSpPr>
        <xdr:cNvPr id="734" name="【庁舎】&#10;一人当たり面積該当値テキスト"/>
        <xdr:cNvSpPr txBox="1"/>
      </xdr:nvSpPr>
      <xdr:spPr>
        <a:xfrm>
          <a:off x="22199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735" name="楕円 734"/>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115063</xdr:rowOff>
    </xdr:to>
    <xdr:cxnSp macro="">
      <xdr:nvCxnSpPr>
        <xdr:cNvPr id="736" name="直線コネクタ 735"/>
        <xdr:cNvCxnSpPr/>
      </xdr:nvCxnSpPr>
      <xdr:spPr>
        <a:xfrm flipV="1">
          <a:off x="21323300" y="18446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49801</xdr:rowOff>
    </xdr:from>
    <xdr:ext cx="469744" cy="259045"/>
    <xdr:sp macro="" textlink="">
      <xdr:nvSpPr>
        <xdr:cNvPr id="737" name="n_1aveValue【庁舎】&#10;一人当たり面積"/>
        <xdr:cNvSpPr txBox="1"/>
      </xdr:nvSpPr>
      <xdr:spPr>
        <a:xfrm>
          <a:off x="210757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38" name="n_2aveValue【庁舎】&#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739" name="n_1mainValue【庁舎】&#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の体育館・プール及び福祉施設以外の施設の償却率は全国・県平均と比べると低い傾向である。また全体的に一人当たりの面積については、保健センター・保健所及び消防施設以外にあっては類似団体平均値より低い傾向にある。体育館・プール及び福祉施設にあっては、償却率が高く長寿命化等を検討していく必要がある。消防施設では、償却率は全国・県平均と比べると低いが、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吉備金屋消防署（消防本部）の改築があったため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と思われる。庁舎の償却率は、全国・県平均と比べると低いが、類似団体の平均値と比べると高い。本庁舎の老朽化が進んでおり、災害時等の対策本部にもなるため庁舎の長寿命化を図る必要がある。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について、市町村民税（所得割）、固定資産税（家屋、償却資産）で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少し増加傾向に転じたが、個別算定経費、公債費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、臨時財政対策債振替相当額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などで基準財政需要額が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収入額以上に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比較して財政力指数</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ポイント下がり、類似団体を下回っている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緊急に必要な事業を峻別し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投資的経費を抑制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、退職者不補充等による職員数の削減による人件費の削減や、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公共施設の適正配置（統廃合・除却）に取り組みながら、歳出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の徹底的な見直しを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図り、経常経費の削減を行う。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税収面において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現年度滞納分の早期徴収を中心とする歳入確保に努める。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80" name="テキスト ボックス 79"/>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89.9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88.3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っているが、類似団体の平均値と比較して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％低くなっている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分子に当たる経常経費一般財源（歳出）の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合併特例債及び臨時財政対策債等の元利償還額が増加し、繰出金では公共</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整備により公債費充当財源分が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増え、特別会計等への繰出額が増加となり、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一方、比率の分母にあたる経常一般財源（歳入）で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たものの、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や各種交付金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が増加し、分母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（歳入）以上に分子（歳出）が増加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り比率が高くなった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や繰出金において全国的に高い水準にあるため、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の新規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発行を抑制し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ながら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地方債残高の縮小を図</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公営企業会計の経営健全化を実施し、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128815</xdr:rowOff>
    </xdr:from>
    <xdr:to>
      <xdr:col>23</xdr:col>
      <xdr:colOff>133350</xdr:colOff>
      <xdr:row>66</xdr:row>
      <xdr:rowOff>157238</xdr:rowOff>
    </xdr:to>
    <xdr:cxnSp macro="">
      <xdr:nvCxnSpPr>
        <xdr:cNvPr id="129" name="直線コネクタ 128"/>
        <xdr:cNvCxnSpPr/>
      </xdr:nvCxnSpPr>
      <xdr:spPr>
        <a:xfrm flipV="1">
          <a:off x="4953000" y="10415815"/>
          <a:ext cx="0" cy="1057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43742</xdr:rowOff>
    </xdr:from>
    <xdr:ext cx="762000" cy="259045"/>
    <xdr:sp macro="" textlink="">
      <xdr:nvSpPr>
        <xdr:cNvPr id="132" name="財政構造の弾力性最大値テキスト"/>
        <xdr:cNvSpPr txBox="1"/>
      </xdr:nvSpPr>
      <xdr:spPr>
        <a:xfrm>
          <a:off x="5041900" y="101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128815</xdr:rowOff>
    </xdr:from>
    <xdr:to>
      <xdr:col>24</xdr:col>
      <xdr:colOff>12700</xdr:colOff>
      <xdr:row>60</xdr:row>
      <xdr:rowOff>128815</xdr:rowOff>
    </xdr:to>
    <xdr:cxnSp macro="">
      <xdr:nvCxnSpPr>
        <xdr:cNvPr id="133" name="直線コネクタ 132"/>
        <xdr:cNvCxnSpPr/>
      </xdr:nvCxnSpPr>
      <xdr:spPr>
        <a:xfrm>
          <a:off x="4864100" y="1041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140305</xdr:rowOff>
    </xdr:from>
    <xdr:to>
      <xdr:col>23</xdr:col>
      <xdr:colOff>133350</xdr:colOff>
      <xdr:row>61</xdr:row>
      <xdr:rowOff>152702</xdr:rowOff>
    </xdr:to>
    <xdr:cxnSp macro="">
      <xdr:nvCxnSpPr>
        <xdr:cNvPr id="134" name="直線コネクタ 133"/>
        <xdr:cNvCxnSpPr/>
      </xdr:nvCxnSpPr>
      <xdr:spPr>
        <a:xfrm>
          <a:off x="4114800" y="1042730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6851</xdr:rowOff>
    </xdr:from>
    <xdr:ext cx="762000" cy="259045"/>
    <xdr:sp macro="" textlink="">
      <xdr:nvSpPr>
        <xdr:cNvPr id="135"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36" name="フローチャート: 判断 135"/>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140305</xdr:rowOff>
    </xdr:to>
    <xdr:cxnSp macro="">
      <xdr:nvCxnSpPr>
        <xdr:cNvPr id="137" name="直線コネクタ 136"/>
        <xdr:cNvCxnSpPr/>
      </xdr:nvCxnSpPr>
      <xdr:spPr>
        <a:xfrm>
          <a:off x="3225800" y="102319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56848</xdr:rowOff>
    </xdr:from>
    <xdr:to>
      <xdr:col>19</xdr:col>
      <xdr:colOff>184150</xdr:colOff>
      <xdr:row>62</xdr:row>
      <xdr:rowOff>158448</xdr:rowOff>
    </xdr:to>
    <xdr:sp macro="" textlink="">
      <xdr:nvSpPr>
        <xdr:cNvPr id="138" name="フローチャート: 判断 137"/>
        <xdr:cNvSpPr/>
      </xdr:nvSpPr>
      <xdr:spPr>
        <a:xfrm>
          <a:off x="40640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143225</xdr:rowOff>
    </xdr:from>
    <xdr:ext cx="736600" cy="259045"/>
    <xdr:sp macro="" textlink="">
      <xdr:nvSpPr>
        <xdr:cNvPr id="139" name="テキスト ボックス 138"/>
        <xdr:cNvSpPr txBox="1"/>
      </xdr:nvSpPr>
      <xdr:spPr>
        <a:xfrm>
          <a:off x="3733800" y="107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61</xdr:row>
      <xdr:rowOff>3326</xdr:rowOff>
    </xdr:to>
    <xdr:cxnSp macro="">
      <xdr:nvCxnSpPr>
        <xdr:cNvPr id="140" name="直線コネクタ 139"/>
        <xdr:cNvCxnSpPr/>
      </xdr:nvCxnSpPr>
      <xdr:spPr>
        <a:xfrm flipV="1">
          <a:off x="2336800" y="10231967"/>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65617</xdr:rowOff>
    </xdr:from>
    <xdr:to>
      <xdr:col>15</xdr:col>
      <xdr:colOff>133350</xdr:colOff>
      <xdr:row>59</xdr:row>
      <xdr:rowOff>167217</xdr:rowOff>
    </xdr:to>
    <xdr:sp macro="" textlink="">
      <xdr:nvSpPr>
        <xdr:cNvPr id="141" name="フローチャート: 判断 140"/>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42" name="テキスト ボックス 141"/>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36891</xdr:rowOff>
    </xdr:from>
    <xdr:to>
      <xdr:col>11</xdr:col>
      <xdr:colOff>31750</xdr:colOff>
      <xdr:row>61</xdr:row>
      <xdr:rowOff>3326</xdr:rowOff>
    </xdr:to>
    <xdr:cxnSp macro="">
      <xdr:nvCxnSpPr>
        <xdr:cNvPr id="143" name="直線コネクタ 142"/>
        <xdr:cNvCxnSpPr/>
      </xdr:nvCxnSpPr>
      <xdr:spPr>
        <a:xfrm>
          <a:off x="1447800" y="103238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46" name="フローチャート: 判断 145"/>
        <xdr:cNvSpPr/>
      </xdr:nvSpPr>
      <xdr:spPr>
        <a:xfrm>
          <a:off x="1397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47" name="テキスト ボックス 146"/>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101902</xdr:rowOff>
    </xdr:from>
    <xdr:to>
      <xdr:col>23</xdr:col>
      <xdr:colOff>184150</xdr:colOff>
      <xdr:row>62</xdr:row>
      <xdr:rowOff>32052</xdr:rowOff>
    </xdr:to>
    <xdr:sp macro="" textlink="">
      <xdr:nvSpPr>
        <xdr:cNvPr id="153" name="楕円 152"/>
        <xdr:cNvSpPr/>
      </xdr:nvSpPr>
      <xdr:spPr>
        <a:xfrm>
          <a:off x="4902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118429</xdr:rowOff>
    </xdr:from>
    <xdr:ext cx="762000" cy="259045"/>
    <xdr:sp macro="" textlink="">
      <xdr:nvSpPr>
        <xdr:cNvPr id="154" name="財政構造の弾力性該当値テキスト"/>
        <xdr:cNvSpPr txBox="1"/>
      </xdr:nvSpPr>
      <xdr:spPr>
        <a:xfrm>
          <a:off x="50419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89505</xdr:rowOff>
    </xdr:from>
    <xdr:to>
      <xdr:col>19</xdr:col>
      <xdr:colOff>184150</xdr:colOff>
      <xdr:row>61</xdr:row>
      <xdr:rowOff>19655</xdr:rowOff>
    </xdr:to>
    <xdr:sp macro="" textlink="">
      <xdr:nvSpPr>
        <xdr:cNvPr id="155" name="楕円 154"/>
        <xdr:cNvSpPr/>
      </xdr:nvSpPr>
      <xdr:spPr>
        <a:xfrm>
          <a:off x="4064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29832</xdr:rowOff>
    </xdr:from>
    <xdr:ext cx="736600" cy="259045"/>
    <xdr:sp macro="" textlink="">
      <xdr:nvSpPr>
        <xdr:cNvPr id="156" name="テキスト ボックス 155"/>
        <xdr:cNvSpPr txBox="1"/>
      </xdr:nvSpPr>
      <xdr:spPr>
        <a:xfrm>
          <a:off x="3733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7" name="楕円 156"/>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151994</xdr:rowOff>
    </xdr:from>
    <xdr:ext cx="762000" cy="259045"/>
    <xdr:sp macro="" textlink="">
      <xdr:nvSpPr>
        <xdr:cNvPr id="158" name="テキスト ボックス 157"/>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123976</xdr:rowOff>
    </xdr:from>
    <xdr:to>
      <xdr:col>11</xdr:col>
      <xdr:colOff>82550</xdr:colOff>
      <xdr:row>61</xdr:row>
      <xdr:rowOff>54126</xdr:rowOff>
    </xdr:to>
    <xdr:sp macro="" textlink="">
      <xdr:nvSpPr>
        <xdr:cNvPr id="159" name="楕円 158"/>
        <xdr:cNvSpPr/>
      </xdr:nvSpPr>
      <xdr:spPr>
        <a:xfrm>
          <a:off x="2286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38903</xdr:rowOff>
    </xdr:from>
    <xdr:ext cx="762000" cy="259045"/>
    <xdr:sp macro="" textlink="">
      <xdr:nvSpPr>
        <xdr:cNvPr id="160" name="テキスト ボックス 159"/>
        <xdr:cNvSpPr txBox="1"/>
      </xdr:nvSpPr>
      <xdr:spPr>
        <a:xfrm>
          <a:off x="1955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157541</xdr:rowOff>
    </xdr:from>
    <xdr:to>
      <xdr:col>7</xdr:col>
      <xdr:colOff>31750</xdr:colOff>
      <xdr:row>60</xdr:row>
      <xdr:rowOff>87691</xdr:rowOff>
    </xdr:to>
    <xdr:sp macro="" textlink="">
      <xdr:nvSpPr>
        <xdr:cNvPr id="161" name="楕円 160"/>
        <xdr:cNvSpPr/>
      </xdr:nvSpPr>
      <xdr:spPr>
        <a:xfrm>
          <a:off x="1397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72468</xdr:rowOff>
    </xdr:from>
    <xdr:ext cx="762000" cy="259045"/>
    <xdr:sp macro="" textlink="">
      <xdr:nvSpPr>
        <xdr:cNvPr id="162" name="テキスト ボックス 161"/>
        <xdr:cNvSpPr txBox="1"/>
      </xdr:nvSpPr>
      <xdr:spPr>
        <a:xfrm>
          <a:off x="1066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・類似団体と比較して人件費および物件費等に要する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決算額が多額となっている要因については、人口</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減少及び人口</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に対する職員数の割合が高くなっていることが考えられる。また、物件費については、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システム更新整備事業として文書管理・財務会計システムを更新したことなどにより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増加したことも要因となっている。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採用計画の実施</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による人件費の削減や、新規事業を展開する際に既存事業の見直しや廃止を行い、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169777</xdr:rowOff>
    </xdr:from>
    <xdr:to>
      <xdr:col>23</xdr:col>
      <xdr:colOff>133350</xdr:colOff>
      <xdr:row>88</xdr:row>
      <xdr:rowOff>139587</xdr:rowOff>
    </xdr:to>
    <xdr:cxnSp macro="">
      <xdr:nvCxnSpPr>
        <xdr:cNvPr id="194" name="直線コネクタ 193"/>
        <xdr:cNvCxnSpPr/>
      </xdr:nvCxnSpPr>
      <xdr:spPr>
        <a:xfrm flipV="1">
          <a:off x="4953000" y="13885777"/>
          <a:ext cx="0" cy="1341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111664</xdr:rowOff>
    </xdr:from>
    <xdr:ext cx="762000" cy="259045"/>
    <xdr:sp macro="" textlink="">
      <xdr:nvSpPr>
        <xdr:cNvPr id="195" name="人件費・物件費等の状況最小値テキスト"/>
        <xdr:cNvSpPr txBox="1"/>
      </xdr:nvSpPr>
      <xdr:spPr>
        <a:xfrm>
          <a:off x="5041900" y="151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139587</xdr:rowOff>
    </xdr:from>
    <xdr:to>
      <xdr:col>24</xdr:col>
      <xdr:colOff>12700</xdr:colOff>
      <xdr:row>88</xdr:row>
      <xdr:rowOff>139587</xdr:rowOff>
    </xdr:to>
    <xdr:cxnSp macro="">
      <xdr:nvCxnSpPr>
        <xdr:cNvPr id="196" name="直線コネクタ 195"/>
        <xdr:cNvCxnSpPr/>
      </xdr:nvCxnSpPr>
      <xdr:spPr>
        <a:xfrm>
          <a:off x="4864100" y="1522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84704</xdr:rowOff>
    </xdr:from>
    <xdr:ext cx="762000" cy="259045"/>
    <xdr:sp macro="" textlink="">
      <xdr:nvSpPr>
        <xdr:cNvPr id="197" name="人件費・物件費等の状況最大値テキスト"/>
        <xdr:cNvSpPr txBox="1"/>
      </xdr:nvSpPr>
      <xdr:spPr>
        <a:xfrm>
          <a:off x="5041900" y="136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169777</xdr:rowOff>
    </xdr:from>
    <xdr:to>
      <xdr:col>24</xdr:col>
      <xdr:colOff>12700</xdr:colOff>
      <xdr:row>80</xdr:row>
      <xdr:rowOff>169777</xdr:rowOff>
    </xdr:to>
    <xdr:cxnSp macro="">
      <xdr:nvCxnSpPr>
        <xdr:cNvPr id="198" name="直線コネクタ 197"/>
        <xdr:cNvCxnSpPr/>
      </xdr:nvCxnSpPr>
      <xdr:spPr>
        <a:xfrm>
          <a:off x="4864100" y="1388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99808</xdr:rowOff>
    </xdr:from>
    <xdr:to>
      <xdr:col>23</xdr:col>
      <xdr:colOff>133350</xdr:colOff>
      <xdr:row>86</xdr:row>
      <xdr:rowOff>161362</xdr:rowOff>
    </xdr:to>
    <xdr:cxnSp macro="">
      <xdr:nvCxnSpPr>
        <xdr:cNvPr id="199" name="直線コネクタ 198"/>
        <xdr:cNvCxnSpPr/>
      </xdr:nvCxnSpPr>
      <xdr:spPr>
        <a:xfrm>
          <a:off x="4114800" y="14844508"/>
          <a:ext cx="8382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91181</xdr:rowOff>
    </xdr:from>
    <xdr:ext cx="762000" cy="259045"/>
    <xdr:sp macro="" textlink="">
      <xdr:nvSpPr>
        <xdr:cNvPr id="200" name="人件費・物件費等の状況平均値テキスト"/>
        <xdr:cNvSpPr txBox="1"/>
      </xdr:nvSpPr>
      <xdr:spPr>
        <a:xfrm>
          <a:off x="5041900" y="1449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74654</xdr:rowOff>
    </xdr:from>
    <xdr:to>
      <xdr:col>23</xdr:col>
      <xdr:colOff>184150</xdr:colOff>
      <xdr:row>86</xdr:row>
      <xdr:rowOff>4804</xdr:rowOff>
    </xdr:to>
    <xdr:sp macro="" textlink="">
      <xdr:nvSpPr>
        <xdr:cNvPr id="201" name="フローチャート: 判断 200"/>
        <xdr:cNvSpPr/>
      </xdr:nvSpPr>
      <xdr:spPr>
        <a:xfrm>
          <a:off x="49022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74034</xdr:rowOff>
    </xdr:from>
    <xdr:to>
      <xdr:col>19</xdr:col>
      <xdr:colOff>133350</xdr:colOff>
      <xdr:row>86</xdr:row>
      <xdr:rowOff>99808</xdr:rowOff>
    </xdr:to>
    <xdr:cxnSp macro="">
      <xdr:nvCxnSpPr>
        <xdr:cNvPr id="202" name="直線コネクタ 201"/>
        <xdr:cNvCxnSpPr/>
      </xdr:nvCxnSpPr>
      <xdr:spPr>
        <a:xfrm>
          <a:off x="3225800" y="14818734"/>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52880</xdr:rowOff>
    </xdr:from>
    <xdr:to>
      <xdr:col>19</xdr:col>
      <xdr:colOff>184150</xdr:colOff>
      <xdr:row>85</xdr:row>
      <xdr:rowOff>154480</xdr:rowOff>
    </xdr:to>
    <xdr:sp macro="" textlink="">
      <xdr:nvSpPr>
        <xdr:cNvPr id="203" name="フローチャート: 判断 202"/>
        <xdr:cNvSpPr/>
      </xdr:nvSpPr>
      <xdr:spPr>
        <a:xfrm>
          <a:off x="4064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164657</xdr:rowOff>
    </xdr:from>
    <xdr:ext cx="736600" cy="259045"/>
    <xdr:sp macro="" textlink="">
      <xdr:nvSpPr>
        <xdr:cNvPr id="204" name="テキスト ボックス 203"/>
        <xdr:cNvSpPr txBox="1"/>
      </xdr:nvSpPr>
      <xdr:spPr>
        <a:xfrm>
          <a:off x="3733800" y="1439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41470</xdr:rowOff>
    </xdr:from>
    <xdr:to>
      <xdr:col>15</xdr:col>
      <xdr:colOff>82550</xdr:colOff>
      <xdr:row>86</xdr:row>
      <xdr:rowOff>74034</xdr:rowOff>
    </xdr:to>
    <xdr:cxnSp macro="">
      <xdr:nvCxnSpPr>
        <xdr:cNvPr id="205" name="直線コネクタ 204"/>
        <xdr:cNvCxnSpPr/>
      </xdr:nvCxnSpPr>
      <xdr:spPr>
        <a:xfrm>
          <a:off x="2336800" y="14786170"/>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167418</xdr:rowOff>
    </xdr:from>
    <xdr:to>
      <xdr:col>15</xdr:col>
      <xdr:colOff>133350</xdr:colOff>
      <xdr:row>85</xdr:row>
      <xdr:rowOff>97568</xdr:rowOff>
    </xdr:to>
    <xdr:sp macro="" textlink="">
      <xdr:nvSpPr>
        <xdr:cNvPr id="206" name="フローチャート: 判断 205"/>
        <xdr:cNvSpPr/>
      </xdr:nvSpPr>
      <xdr:spPr>
        <a:xfrm>
          <a:off x="3175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107745</xdr:rowOff>
    </xdr:from>
    <xdr:ext cx="762000" cy="259045"/>
    <xdr:sp macro="" textlink="">
      <xdr:nvSpPr>
        <xdr:cNvPr id="207" name="テキスト ボックス 206"/>
        <xdr:cNvSpPr txBox="1"/>
      </xdr:nvSpPr>
      <xdr:spPr>
        <a:xfrm>
          <a:off x="2844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2679</xdr:rowOff>
    </xdr:from>
    <xdr:to>
      <xdr:col>11</xdr:col>
      <xdr:colOff>31750</xdr:colOff>
      <xdr:row>86</xdr:row>
      <xdr:rowOff>41470</xdr:rowOff>
    </xdr:to>
    <xdr:cxnSp macro="">
      <xdr:nvCxnSpPr>
        <xdr:cNvPr id="208" name="直線コネクタ 207"/>
        <xdr:cNvCxnSpPr/>
      </xdr:nvCxnSpPr>
      <xdr:spPr>
        <a:xfrm>
          <a:off x="1447800" y="14747379"/>
          <a:ext cx="8890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55834</xdr:rowOff>
    </xdr:from>
    <xdr:to>
      <xdr:col>11</xdr:col>
      <xdr:colOff>82550</xdr:colOff>
      <xdr:row>84</xdr:row>
      <xdr:rowOff>157434</xdr:rowOff>
    </xdr:to>
    <xdr:sp macro="" textlink="">
      <xdr:nvSpPr>
        <xdr:cNvPr id="209" name="フローチャート: 判断 208"/>
        <xdr:cNvSpPr/>
      </xdr:nvSpPr>
      <xdr:spPr>
        <a:xfrm>
          <a:off x="2286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167611</xdr:rowOff>
    </xdr:from>
    <xdr:ext cx="762000" cy="259045"/>
    <xdr:sp macro="" textlink="">
      <xdr:nvSpPr>
        <xdr:cNvPr id="210" name="テキスト ボックス 209"/>
        <xdr:cNvSpPr txBox="1"/>
      </xdr:nvSpPr>
      <xdr:spPr>
        <a:xfrm>
          <a:off x="1955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116515</xdr:rowOff>
    </xdr:from>
    <xdr:to>
      <xdr:col>7</xdr:col>
      <xdr:colOff>31750</xdr:colOff>
      <xdr:row>84</xdr:row>
      <xdr:rowOff>46665</xdr:rowOff>
    </xdr:to>
    <xdr:sp macro="" textlink="">
      <xdr:nvSpPr>
        <xdr:cNvPr id="211" name="フローチャート: 判断 210"/>
        <xdr:cNvSpPr/>
      </xdr:nvSpPr>
      <xdr:spPr>
        <a:xfrm>
          <a:off x="1397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56842</xdr:rowOff>
    </xdr:from>
    <xdr:ext cx="762000" cy="259045"/>
    <xdr:sp macro="" textlink="">
      <xdr:nvSpPr>
        <xdr:cNvPr id="212" name="テキスト ボックス 211"/>
        <xdr:cNvSpPr txBox="1"/>
      </xdr:nvSpPr>
      <xdr:spPr>
        <a:xfrm>
          <a:off x="1066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110562</xdr:rowOff>
    </xdr:from>
    <xdr:to>
      <xdr:col>23</xdr:col>
      <xdr:colOff>184150</xdr:colOff>
      <xdr:row>87</xdr:row>
      <xdr:rowOff>40712</xdr:rowOff>
    </xdr:to>
    <xdr:sp macro="" textlink="">
      <xdr:nvSpPr>
        <xdr:cNvPr id="218" name="楕円 217"/>
        <xdr:cNvSpPr/>
      </xdr:nvSpPr>
      <xdr:spPr>
        <a:xfrm>
          <a:off x="4902200" y="148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82639</xdr:rowOff>
    </xdr:from>
    <xdr:ext cx="762000" cy="259045"/>
    <xdr:sp macro="" textlink="">
      <xdr:nvSpPr>
        <xdr:cNvPr id="219" name="人件費・物件費等の状況該当値テキスト"/>
        <xdr:cNvSpPr txBox="1"/>
      </xdr:nvSpPr>
      <xdr:spPr>
        <a:xfrm>
          <a:off x="5041900" y="1482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49008</xdr:rowOff>
    </xdr:from>
    <xdr:to>
      <xdr:col>19</xdr:col>
      <xdr:colOff>184150</xdr:colOff>
      <xdr:row>86</xdr:row>
      <xdr:rowOff>150608</xdr:rowOff>
    </xdr:to>
    <xdr:sp macro="" textlink="">
      <xdr:nvSpPr>
        <xdr:cNvPr id="220" name="楕円 219"/>
        <xdr:cNvSpPr/>
      </xdr:nvSpPr>
      <xdr:spPr>
        <a:xfrm>
          <a:off x="4064000" y="14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135385</xdr:rowOff>
    </xdr:from>
    <xdr:ext cx="736600" cy="259045"/>
    <xdr:sp macro="" textlink="">
      <xdr:nvSpPr>
        <xdr:cNvPr id="221" name="テキスト ボックス 220"/>
        <xdr:cNvSpPr txBox="1"/>
      </xdr:nvSpPr>
      <xdr:spPr>
        <a:xfrm>
          <a:off x="3733800" y="148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23234</xdr:rowOff>
    </xdr:from>
    <xdr:to>
      <xdr:col>15</xdr:col>
      <xdr:colOff>133350</xdr:colOff>
      <xdr:row>86</xdr:row>
      <xdr:rowOff>124834</xdr:rowOff>
    </xdr:to>
    <xdr:sp macro="" textlink="">
      <xdr:nvSpPr>
        <xdr:cNvPr id="222" name="楕円 221"/>
        <xdr:cNvSpPr/>
      </xdr:nvSpPr>
      <xdr:spPr>
        <a:xfrm>
          <a:off x="3175000" y="14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109611</xdr:rowOff>
    </xdr:from>
    <xdr:ext cx="762000" cy="259045"/>
    <xdr:sp macro="" textlink="">
      <xdr:nvSpPr>
        <xdr:cNvPr id="223" name="テキスト ボックス 222"/>
        <xdr:cNvSpPr txBox="1"/>
      </xdr:nvSpPr>
      <xdr:spPr>
        <a:xfrm>
          <a:off x="2844800" y="1485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162120</xdr:rowOff>
    </xdr:from>
    <xdr:to>
      <xdr:col>11</xdr:col>
      <xdr:colOff>82550</xdr:colOff>
      <xdr:row>86</xdr:row>
      <xdr:rowOff>92270</xdr:rowOff>
    </xdr:to>
    <xdr:sp macro="" textlink="">
      <xdr:nvSpPr>
        <xdr:cNvPr id="224" name="楕円 223"/>
        <xdr:cNvSpPr/>
      </xdr:nvSpPr>
      <xdr:spPr>
        <a:xfrm>
          <a:off x="22860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77047</xdr:rowOff>
    </xdr:from>
    <xdr:ext cx="762000" cy="259045"/>
    <xdr:sp macro="" textlink="">
      <xdr:nvSpPr>
        <xdr:cNvPr id="225" name="テキスト ボックス 224"/>
        <xdr:cNvSpPr txBox="1"/>
      </xdr:nvSpPr>
      <xdr:spPr>
        <a:xfrm>
          <a:off x="1955800" y="148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123329</xdr:rowOff>
    </xdr:from>
    <xdr:to>
      <xdr:col>7</xdr:col>
      <xdr:colOff>31750</xdr:colOff>
      <xdr:row>86</xdr:row>
      <xdr:rowOff>53479</xdr:rowOff>
    </xdr:to>
    <xdr:sp macro="" textlink="">
      <xdr:nvSpPr>
        <xdr:cNvPr id="226" name="楕円 225"/>
        <xdr:cNvSpPr/>
      </xdr:nvSpPr>
      <xdr:spPr>
        <a:xfrm>
          <a:off x="1397000" y="146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38256</xdr:rowOff>
    </xdr:from>
    <xdr:ext cx="762000" cy="259045"/>
    <xdr:sp macro="" textlink="">
      <xdr:nvSpPr>
        <xdr:cNvPr id="227" name="テキスト ボックス 226"/>
        <xdr:cNvSpPr txBox="1"/>
      </xdr:nvSpPr>
      <xdr:spPr>
        <a:xfrm>
          <a:off x="1066800" y="147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96.1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％まで低下させるように努める。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9878</xdr:rowOff>
    </xdr:from>
    <xdr:to>
      <xdr:col>81</xdr:col>
      <xdr:colOff>44450</xdr:colOff>
      <xdr:row>89</xdr:row>
      <xdr:rowOff>150284</xdr:rowOff>
    </xdr:to>
    <xdr:cxnSp macro="">
      <xdr:nvCxnSpPr>
        <xdr:cNvPr id="256" name="直線コネクタ 255"/>
        <xdr:cNvCxnSpPr/>
      </xdr:nvCxnSpPr>
      <xdr:spPr>
        <a:xfrm flipV="1">
          <a:off x="17018000" y="14068778"/>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7"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8" name="直線コネクタ 257"/>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96255</xdr:rowOff>
    </xdr:from>
    <xdr:ext cx="762000" cy="259045"/>
    <xdr:sp macro="" textlink="">
      <xdr:nvSpPr>
        <xdr:cNvPr id="259"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9878</xdr:rowOff>
    </xdr:from>
    <xdr:to>
      <xdr:col>81</xdr:col>
      <xdr:colOff>133350</xdr:colOff>
      <xdr:row>82</xdr:row>
      <xdr:rowOff>9878</xdr:rowOff>
    </xdr:to>
    <xdr:cxnSp macro="">
      <xdr:nvCxnSpPr>
        <xdr:cNvPr id="260" name="直線コネクタ 259"/>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150284</xdr:rowOff>
    </xdr:from>
    <xdr:to>
      <xdr:col>81</xdr:col>
      <xdr:colOff>44450</xdr:colOff>
      <xdr:row>89</xdr:row>
      <xdr:rowOff>150284</xdr:rowOff>
    </xdr:to>
    <xdr:cxnSp macro="">
      <xdr:nvCxnSpPr>
        <xdr:cNvPr id="261" name="直線コネクタ 260"/>
        <xdr:cNvCxnSpPr/>
      </xdr:nvCxnSpPr>
      <xdr:spPr>
        <a:xfrm>
          <a:off x="16179800" y="15409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70149</xdr:rowOff>
    </xdr:from>
    <xdr:ext cx="762000" cy="259045"/>
    <xdr:sp macro="" textlink="">
      <xdr:nvSpPr>
        <xdr:cNvPr id="262" name="給与水準   （国との比較）平均値テキスト"/>
        <xdr:cNvSpPr txBox="1"/>
      </xdr:nvSpPr>
      <xdr:spPr>
        <a:xfrm>
          <a:off x="17106900" y="14814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63" name="フローチャート: 判断 262"/>
        <xdr:cNvSpPr/>
      </xdr:nvSpPr>
      <xdr:spPr>
        <a:xfrm>
          <a:off x="169672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89</xdr:row>
      <xdr:rowOff>150284</xdr:rowOff>
    </xdr:to>
    <xdr:cxnSp macro="">
      <xdr:nvCxnSpPr>
        <xdr:cNvPr id="264" name="直線コネクタ 263"/>
        <xdr:cNvCxnSpPr/>
      </xdr:nvCxnSpPr>
      <xdr:spPr>
        <a:xfrm>
          <a:off x="15290800" y="15194845"/>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53622</xdr:rowOff>
    </xdr:from>
    <xdr:to>
      <xdr:col>77</xdr:col>
      <xdr:colOff>95250</xdr:colOff>
      <xdr:row>87</xdr:row>
      <xdr:rowOff>155222</xdr:rowOff>
    </xdr:to>
    <xdr:sp macro="" textlink="">
      <xdr:nvSpPr>
        <xdr:cNvPr id="265" name="フローチャート: 判断 264"/>
        <xdr:cNvSpPr/>
      </xdr:nvSpPr>
      <xdr:spPr>
        <a:xfrm>
          <a:off x="16129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165399</xdr:rowOff>
    </xdr:from>
    <xdr:ext cx="736600" cy="259045"/>
    <xdr:sp macro="" textlink="">
      <xdr:nvSpPr>
        <xdr:cNvPr id="266" name="テキスト ボックス 265"/>
        <xdr:cNvSpPr txBox="1"/>
      </xdr:nvSpPr>
      <xdr:spPr>
        <a:xfrm>
          <a:off x="15798800" y="1473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107245</xdr:rowOff>
    </xdr:to>
    <xdr:cxnSp macro="">
      <xdr:nvCxnSpPr>
        <xdr:cNvPr id="267" name="直線コネクタ 266"/>
        <xdr:cNvCxnSpPr/>
      </xdr:nvCxnSpPr>
      <xdr:spPr>
        <a:xfrm>
          <a:off x="14401800" y="150205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8" name="フローチャート: 判断 267"/>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69" name="テキスト ボックス 268"/>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104422</xdr:rowOff>
    </xdr:to>
    <xdr:cxnSp macro="">
      <xdr:nvCxnSpPr>
        <xdr:cNvPr id="270" name="直線コネクタ 269"/>
        <xdr:cNvCxnSpPr/>
      </xdr:nvCxnSpPr>
      <xdr:spPr>
        <a:xfrm>
          <a:off x="13512800" y="148731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71" name="フローチャート: 判断 270"/>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2" name="テキスト ボックス 271"/>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3" name="フローチャート: 判断 272"/>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4" name="テキスト ボックス 273"/>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80" name="楕円 279"/>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81"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82" name="楕円 281"/>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83" name="テキスト ボックス 282"/>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84" name="楕円 283"/>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85" name="テキスト ボックス 284"/>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6" name="楕円 285"/>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7" name="テキスト ボックス 286"/>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8" name="楕円 287"/>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9" name="テキスト ボックス 288"/>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年の合併以降、</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庁舎間で重複・点在していた課や室、事務事業を順次整理統合し、職員の削減に努めてきたところである。今後も簡素で分かりやすい組織づくりのため定員の適正配置を含めた職員数の管理に努めると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に、現在の人口規模を維持できるよう、膨らみ続ける住民サービスなどの事務事業の統廃合を行い、効率の良い組織体制を整えていく。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68</xdr:row>
      <xdr:rowOff>42999</xdr:rowOff>
    </xdr:to>
    <xdr:cxnSp macro="">
      <xdr:nvCxnSpPr>
        <xdr:cNvPr id="321" name="直線コネクタ 320"/>
        <xdr:cNvCxnSpPr/>
      </xdr:nvCxnSpPr>
      <xdr:spPr>
        <a:xfrm flipV="1">
          <a:off x="17018000" y="10052141"/>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15076</xdr:rowOff>
    </xdr:from>
    <xdr:ext cx="762000" cy="259045"/>
    <xdr:sp macro="" textlink="">
      <xdr:nvSpPr>
        <xdr:cNvPr id="322" name="定員管理の状況最小値テキスト"/>
        <xdr:cNvSpPr txBox="1"/>
      </xdr:nvSpPr>
      <xdr:spPr>
        <a:xfrm>
          <a:off x="17106900" y="116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42999</xdr:rowOff>
    </xdr:from>
    <xdr:to>
      <xdr:col>81</xdr:col>
      <xdr:colOff>133350</xdr:colOff>
      <xdr:row>68</xdr:row>
      <xdr:rowOff>42999</xdr:rowOff>
    </xdr:to>
    <xdr:cxnSp macro="">
      <xdr:nvCxnSpPr>
        <xdr:cNvPr id="323" name="直線コネクタ 322"/>
        <xdr:cNvCxnSpPr/>
      </xdr:nvCxnSpPr>
      <xdr:spPr>
        <a:xfrm>
          <a:off x="16929100" y="1170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4"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5" name="直線コネクタ 324"/>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124641</xdr:rowOff>
    </xdr:from>
    <xdr:to>
      <xdr:col>81</xdr:col>
      <xdr:colOff>44450</xdr:colOff>
      <xdr:row>63</xdr:row>
      <xdr:rowOff>140153</xdr:rowOff>
    </xdr:to>
    <xdr:cxnSp macro="">
      <xdr:nvCxnSpPr>
        <xdr:cNvPr id="326" name="直線コネクタ 325"/>
        <xdr:cNvCxnSpPr/>
      </xdr:nvCxnSpPr>
      <xdr:spPr>
        <a:xfrm>
          <a:off x="16179800" y="1092599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2467</xdr:rowOff>
    </xdr:from>
    <xdr:ext cx="762000" cy="259045"/>
    <xdr:sp macro="" textlink="">
      <xdr:nvSpPr>
        <xdr:cNvPr id="327" name="定員管理の状況平均値テキスト"/>
        <xdr:cNvSpPr txBox="1"/>
      </xdr:nvSpPr>
      <xdr:spPr>
        <a:xfrm>
          <a:off x="17106900" y="1063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157390</xdr:rowOff>
    </xdr:from>
    <xdr:to>
      <xdr:col>81</xdr:col>
      <xdr:colOff>95250</xdr:colOff>
      <xdr:row>63</xdr:row>
      <xdr:rowOff>87540</xdr:rowOff>
    </xdr:to>
    <xdr:sp macro="" textlink="">
      <xdr:nvSpPr>
        <xdr:cNvPr id="328" name="フローチャート: 判断 327"/>
        <xdr:cNvSpPr/>
      </xdr:nvSpPr>
      <xdr:spPr>
        <a:xfrm>
          <a:off x="16967200" y="107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124641</xdr:rowOff>
    </xdr:from>
    <xdr:to>
      <xdr:col>77</xdr:col>
      <xdr:colOff>44450</xdr:colOff>
      <xdr:row>63</xdr:row>
      <xdr:rowOff>124641</xdr:rowOff>
    </xdr:to>
    <xdr:cxnSp macro="">
      <xdr:nvCxnSpPr>
        <xdr:cNvPr id="329" name="直線コネクタ 328"/>
        <xdr:cNvCxnSpPr/>
      </xdr:nvCxnSpPr>
      <xdr:spPr>
        <a:xfrm>
          <a:off x="15290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131535</xdr:rowOff>
    </xdr:from>
    <xdr:to>
      <xdr:col>77</xdr:col>
      <xdr:colOff>95250</xdr:colOff>
      <xdr:row>63</xdr:row>
      <xdr:rowOff>61685</xdr:rowOff>
    </xdr:to>
    <xdr:sp macro="" textlink="">
      <xdr:nvSpPr>
        <xdr:cNvPr id="330" name="フローチャート: 判断 329"/>
        <xdr:cNvSpPr/>
      </xdr:nvSpPr>
      <xdr:spPr>
        <a:xfrm>
          <a:off x="16129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71862</xdr:rowOff>
    </xdr:from>
    <xdr:ext cx="736600" cy="259045"/>
    <xdr:sp macro="" textlink="">
      <xdr:nvSpPr>
        <xdr:cNvPr id="331" name="テキスト ボックス 330"/>
        <xdr:cNvSpPr txBox="1"/>
      </xdr:nvSpPr>
      <xdr:spPr>
        <a:xfrm>
          <a:off x="15798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63</xdr:row>
      <xdr:rowOff>143601</xdr:rowOff>
    </xdr:to>
    <xdr:cxnSp macro="">
      <xdr:nvCxnSpPr>
        <xdr:cNvPr id="332" name="直線コネクタ 331"/>
        <xdr:cNvCxnSpPr/>
      </xdr:nvCxnSpPr>
      <xdr:spPr>
        <a:xfrm flipV="1">
          <a:off x="14401800" y="1092599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72934</xdr:rowOff>
    </xdr:from>
    <xdr:to>
      <xdr:col>73</xdr:col>
      <xdr:colOff>44450</xdr:colOff>
      <xdr:row>63</xdr:row>
      <xdr:rowOff>3084</xdr:rowOff>
    </xdr:to>
    <xdr:sp macro="" textlink="">
      <xdr:nvSpPr>
        <xdr:cNvPr id="333" name="フローチャート: 判断 332"/>
        <xdr:cNvSpPr/>
      </xdr:nvSpPr>
      <xdr:spPr>
        <a:xfrm>
          <a:off x="15240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13261</xdr:rowOff>
    </xdr:from>
    <xdr:ext cx="762000" cy="259045"/>
    <xdr:sp macro="" textlink="">
      <xdr:nvSpPr>
        <xdr:cNvPr id="334" name="テキスト ボックス 333"/>
        <xdr:cNvSpPr txBox="1"/>
      </xdr:nvSpPr>
      <xdr:spPr>
        <a:xfrm>
          <a:off x="14909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143601</xdr:rowOff>
    </xdr:from>
    <xdr:to>
      <xdr:col>68</xdr:col>
      <xdr:colOff>152400</xdr:colOff>
      <xdr:row>63</xdr:row>
      <xdr:rowOff>160837</xdr:rowOff>
    </xdr:to>
    <xdr:cxnSp macro="">
      <xdr:nvCxnSpPr>
        <xdr:cNvPr id="335" name="直線コネクタ 334"/>
        <xdr:cNvCxnSpPr/>
      </xdr:nvCxnSpPr>
      <xdr:spPr>
        <a:xfrm flipV="1">
          <a:off x="13512800" y="109449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132352</xdr:rowOff>
    </xdr:from>
    <xdr:to>
      <xdr:col>68</xdr:col>
      <xdr:colOff>203200</xdr:colOff>
      <xdr:row>62</xdr:row>
      <xdr:rowOff>62502</xdr:rowOff>
    </xdr:to>
    <xdr:sp macro="" textlink="">
      <xdr:nvSpPr>
        <xdr:cNvPr id="336" name="フローチャート: 判断 335"/>
        <xdr:cNvSpPr/>
      </xdr:nvSpPr>
      <xdr:spPr>
        <a:xfrm>
          <a:off x="14351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72679</xdr:rowOff>
    </xdr:from>
    <xdr:ext cx="762000" cy="259045"/>
    <xdr:sp macro="" textlink="">
      <xdr:nvSpPr>
        <xdr:cNvPr id="337" name="テキスト ボックス 336"/>
        <xdr:cNvSpPr txBox="1"/>
      </xdr:nvSpPr>
      <xdr:spPr>
        <a:xfrm>
          <a:off x="14020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8" name="フローチャート: 判断 33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39" name="テキスト ボックス 33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89353</xdr:rowOff>
    </xdr:from>
    <xdr:to>
      <xdr:col>81</xdr:col>
      <xdr:colOff>95250</xdr:colOff>
      <xdr:row>64</xdr:row>
      <xdr:rowOff>19503</xdr:rowOff>
    </xdr:to>
    <xdr:sp macro="" textlink="">
      <xdr:nvSpPr>
        <xdr:cNvPr id="345" name="楕円 344"/>
        <xdr:cNvSpPr/>
      </xdr:nvSpPr>
      <xdr:spPr>
        <a:xfrm>
          <a:off x="16967200" y="10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61430</xdr:rowOff>
    </xdr:from>
    <xdr:ext cx="762000" cy="259045"/>
    <xdr:sp macro="" textlink="">
      <xdr:nvSpPr>
        <xdr:cNvPr id="346" name="定員管理の状況該当値テキスト"/>
        <xdr:cNvSpPr txBox="1"/>
      </xdr:nvSpPr>
      <xdr:spPr>
        <a:xfrm>
          <a:off x="17106900" y="1086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73841</xdr:rowOff>
    </xdr:from>
    <xdr:to>
      <xdr:col>77</xdr:col>
      <xdr:colOff>95250</xdr:colOff>
      <xdr:row>64</xdr:row>
      <xdr:rowOff>3991</xdr:rowOff>
    </xdr:to>
    <xdr:sp macro="" textlink="">
      <xdr:nvSpPr>
        <xdr:cNvPr id="347" name="楕円 346"/>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160218</xdr:rowOff>
    </xdr:from>
    <xdr:ext cx="736600" cy="259045"/>
    <xdr:sp macro="" textlink="">
      <xdr:nvSpPr>
        <xdr:cNvPr id="348" name="テキスト ボックス 347"/>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73841</xdr:rowOff>
    </xdr:from>
    <xdr:to>
      <xdr:col>73</xdr:col>
      <xdr:colOff>44450</xdr:colOff>
      <xdr:row>64</xdr:row>
      <xdr:rowOff>3991</xdr:rowOff>
    </xdr:to>
    <xdr:sp macro="" textlink="">
      <xdr:nvSpPr>
        <xdr:cNvPr id="349" name="楕円 348"/>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160218</xdr:rowOff>
    </xdr:from>
    <xdr:ext cx="762000" cy="259045"/>
    <xdr:sp macro="" textlink="">
      <xdr:nvSpPr>
        <xdr:cNvPr id="350" name="テキスト ボックス 349"/>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92801</xdr:rowOff>
    </xdr:from>
    <xdr:to>
      <xdr:col>68</xdr:col>
      <xdr:colOff>203200</xdr:colOff>
      <xdr:row>64</xdr:row>
      <xdr:rowOff>22951</xdr:rowOff>
    </xdr:to>
    <xdr:sp macro="" textlink="">
      <xdr:nvSpPr>
        <xdr:cNvPr id="351" name="楕円 350"/>
        <xdr:cNvSpPr/>
      </xdr:nvSpPr>
      <xdr:spPr>
        <a:xfrm>
          <a:off x="14351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7728</xdr:rowOff>
    </xdr:from>
    <xdr:ext cx="762000" cy="259045"/>
    <xdr:sp macro="" textlink="">
      <xdr:nvSpPr>
        <xdr:cNvPr id="352" name="テキスト ボックス 351"/>
        <xdr:cNvSpPr txBox="1"/>
      </xdr:nvSpPr>
      <xdr:spPr>
        <a:xfrm>
          <a:off x="14020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110037</xdr:rowOff>
    </xdr:from>
    <xdr:to>
      <xdr:col>64</xdr:col>
      <xdr:colOff>152400</xdr:colOff>
      <xdr:row>64</xdr:row>
      <xdr:rowOff>40187</xdr:rowOff>
    </xdr:to>
    <xdr:sp macro="" textlink="">
      <xdr:nvSpPr>
        <xdr:cNvPr id="353" name="楕円 352"/>
        <xdr:cNvSpPr/>
      </xdr:nvSpPr>
      <xdr:spPr>
        <a:xfrm>
          <a:off x="13462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24964</xdr:rowOff>
    </xdr:from>
    <xdr:ext cx="762000" cy="259045"/>
    <xdr:sp macro="" textlink="">
      <xdr:nvSpPr>
        <xdr:cNvPr id="354" name="テキスト ボックス 353"/>
        <xdr:cNvSpPr txBox="1"/>
      </xdr:nvSpPr>
      <xdr:spPr>
        <a:xfrm>
          <a:off x="13131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年度実質公債費比率は、平成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カ年平均で、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ポイント上がった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。なお、有田川町における単年度比率は、平成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は、分子である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債などの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償還金が増加となり、公共下水道事業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に対する繰入金が増加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している一方、</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普通交付税及び臨時財政対策債発行可能額が減少となり、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が高くなった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今後の比率は、公共下水道事業の整備が進行中であり、普通交付税も段階的に縮減されることにより、現状より一時的に高く推移すると考えられるため、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計画的な地方債発行を実施し、より一層の健全化を図る。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45</xdr:row>
      <xdr:rowOff>13758</xdr:rowOff>
    </xdr:to>
    <xdr:cxnSp macro="">
      <xdr:nvCxnSpPr>
        <xdr:cNvPr id="384" name="直線コネクタ 383"/>
        <xdr:cNvCxnSpPr/>
      </xdr:nvCxnSpPr>
      <xdr:spPr>
        <a:xfrm flipV="1">
          <a:off x="17018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157285</xdr:rowOff>
    </xdr:from>
    <xdr:ext cx="762000" cy="259045"/>
    <xdr:sp macro="" textlink="">
      <xdr:nvSpPr>
        <xdr:cNvPr id="385" name="公債費負担の状況最小値テキスト"/>
        <xdr:cNvSpPr txBox="1"/>
      </xdr:nvSpPr>
      <xdr:spPr>
        <a:xfrm>
          <a:off x="17106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13758</xdr:rowOff>
    </xdr:from>
    <xdr:to>
      <xdr:col>81</xdr:col>
      <xdr:colOff>133350</xdr:colOff>
      <xdr:row>45</xdr:row>
      <xdr:rowOff>13758</xdr:rowOff>
    </xdr:to>
    <xdr:cxnSp macro="">
      <xdr:nvCxnSpPr>
        <xdr:cNvPr id="386" name="直線コネクタ 385"/>
        <xdr:cNvCxnSpPr/>
      </xdr:nvCxnSpPr>
      <xdr:spPr>
        <a:xfrm>
          <a:off x="16929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87"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88" name="直線コネクタ 387"/>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15875</xdr:rowOff>
    </xdr:from>
    <xdr:to>
      <xdr:col>81</xdr:col>
      <xdr:colOff>44450</xdr:colOff>
      <xdr:row>42</xdr:row>
      <xdr:rowOff>45508</xdr:rowOff>
    </xdr:to>
    <xdr:cxnSp macro="">
      <xdr:nvCxnSpPr>
        <xdr:cNvPr id="389" name="直線コネクタ 388"/>
        <xdr:cNvCxnSpPr/>
      </xdr:nvCxnSpPr>
      <xdr:spPr>
        <a:xfrm>
          <a:off x="16179800" y="7045325"/>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123419</xdr:rowOff>
    </xdr:from>
    <xdr:ext cx="762000" cy="259045"/>
    <xdr:sp macro="" textlink="">
      <xdr:nvSpPr>
        <xdr:cNvPr id="390"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391" name="フローチャート: 判断 390"/>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15875</xdr:rowOff>
    </xdr:from>
    <xdr:to>
      <xdr:col>77</xdr:col>
      <xdr:colOff>44450</xdr:colOff>
      <xdr:row>41</xdr:row>
      <xdr:rowOff>56092</xdr:rowOff>
    </xdr:to>
    <xdr:cxnSp macro="">
      <xdr:nvCxnSpPr>
        <xdr:cNvPr id="392" name="直線コネクタ 391"/>
        <xdr:cNvCxnSpPr/>
      </xdr:nvCxnSpPr>
      <xdr:spPr>
        <a:xfrm flipV="1">
          <a:off x="15290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66675</xdr:rowOff>
    </xdr:from>
    <xdr:to>
      <xdr:col>77</xdr:col>
      <xdr:colOff>95250</xdr:colOff>
      <xdr:row>39</xdr:row>
      <xdr:rowOff>168275</xdr:rowOff>
    </xdr:to>
    <xdr:sp macro="" textlink="">
      <xdr:nvSpPr>
        <xdr:cNvPr id="393" name="フローチャート: 判断 392"/>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7002</xdr:rowOff>
    </xdr:from>
    <xdr:ext cx="736600" cy="259045"/>
    <xdr:sp macro="" textlink="">
      <xdr:nvSpPr>
        <xdr:cNvPr id="394" name="テキスト ボックス 393"/>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42</xdr:row>
      <xdr:rowOff>25400</xdr:rowOff>
    </xdr:to>
    <xdr:cxnSp macro="">
      <xdr:nvCxnSpPr>
        <xdr:cNvPr id="395" name="直線コネクタ 394"/>
        <xdr:cNvCxnSpPr/>
      </xdr:nvCxnSpPr>
      <xdr:spPr>
        <a:xfrm flipV="1">
          <a:off x="14401800" y="70855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96" name="フローチャート: 判断 395"/>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167869</xdr:rowOff>
    </xdr:from>
    <xdr:ext cx="762000" cy="259045"/>
    <xdr:sp macro="" textlink="">
      <xdr:nvSpPr>
        <xdr:cNvPr id="397" name="テキスト ボックス 396"/>
        <xdr:cNvSpPr txBox="1"/>
      </xdr:nvSpPr>
      <xdr:spPr>
        <a:xfrm>
          <a:off x="14909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75142</xdr:rowOff>
    </xdr:to>
    <xdr:cxnSp macro="">
      <xdr:nvCxnSpPr>
        <xdr:cNvPr id="398" name="直線コネクタ 397"/>
        <xdr:cNvCxnSpPr/>
      </xdr:nvCxnSpPr>
      <xdr:spPr>
        <a:xfrm flipV="1">
          <a:off x="13512800" y="72263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75142</xdr:rowOff>
    </xdr:from>
    <xdr:to>
      <xdr:col>64</xdr:col>
      <xdr:colOff>152400</xdr:colOff>
      <xdr:row>43</xdr:row>
      <xdr:rowOff>5292</xdr:rowOff>
    </xdr:to>
    <xdr:sp macro="" textlink="">
      <xdr:nvSpPr>
        <xdr:cNvPr id="401" name="フローチャート: 判断 400"/>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15469</xdr:rowOff>
    </xdr:from>
    <xdr:ext cx="762000" cy="259045"/>
    <xdr:sp macro="" textlink="">
      <xdr:nvSpPr>
        <xdr:cNvPr id="402" name="テキスト ボックス 401"/>
        <xdr:cNvSpPr txBox="1"/>
      </xdr:nvSpPr>
      <xdr:spPr>
        <a:xfrm>
          <a:off x="13131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408" name="楕円 407"/>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409"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136525</xdr:rowOff>
    </xdr:from>
    <xdr:to>
      <xdr:col>77</xdr:col>
      <xdr:colOff>95250</xdr:colOff>
      <xdr:row>41</xdr:row>
      <xdr:rowOff>66675</xdr:rowOff>
    </xdr:to>
    <xdr:sp macro="" textlink="">
      <xdr:nvSpPr>
        <xdr:cNvPr id="410" name="楕円 409"/>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51452</xdr:rowOff>
    </xdr:from>
    <xdr:ext cx="736600" cy="259045"/>
    <xdr:sp macro="" textlink="">
      <xdr:nvSpPr>
        <xdr:cNvPr id="411" name="テキスト ボックス 410"/>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5292</xdr:rowOff>
    </xdr:from>
    <xdr:to>
      <xdr:col>73</xdr:col>
      <xdr:colOff>44450</xdr:colOff>
      <xdr:row>41</xdr:row>
      <xdr:rowOff>106892</xdr:rowOff>
    </xdr:to>
    <xdr:sp macro="" textlink="">
      <xdr:nvSpPr>
        <xdr:cNvPr id="412" name="楕円 411"/>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91669</xdr:rowOff>
    </xdr:from>
    <xdr:ext cx="762000" cy="259045"/>
    <xdr:sp macro="" textlink="">
      <xdr:nvSpPr>
        <xdr:cNvPr id="413" name="テキスト ボックス 412"/>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4" name="楕円 41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5" name="テキスト ボックス 41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16" name="楕円 415"/>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17" name="テキスト ボックス 416"/>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％の減少で、早期健全化基準</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に対し大幅に</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低く、類似団体と比較しても低くなっている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現況として、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合併特例事業債及び過疎対策事業債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等の償還完了により前年度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1,297,952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千円の減少となっているが、公営企業債の繰入見込額においては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下水道事業債の新規発行等により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681,699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、一般会計の地方債残高の減少と、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剰余</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金の基金積立により充当可能基金が増加したため当比率が改善されたが、計画的な事業の実施により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少ない地方債の発行抑制に努め、合併特例事業債等の交付税措置の有利な地方債を活用することにより、充当可能財源の確保に努める。</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21499</xdr:rowOff>
    </xdr:from>
    <xdr:to>
      <xdr:col>81</xdr:col>
      <xdr:colOff>44450</xdr:colOff>
      <xdr:row>23</xdr:row>
      <xdr:rowOff>38281</xdr:rowOff>
    </xdr:to>
    <xdr:cxnSp macro="">
      <xdr:nvCxnSpPr>
        <xdr:cNvPr id="448" name="直線コネクタ 447"/>
        <xdr:cNvCxnSpPr/>
      </xdr:nvCxnSpPr>
      <xdr:spPr>
        <a:xfrm flipV="1">
          <a:off x="17018000" y="2421799"/>
          <a:ext cx="0" cy="155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9"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50" name="直線コネクタ 449"/>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107876</xdr:rowOff>
    </xdr:from>
    <xdr:ext cx="762000" cy="259045"/>
    <xdr:sp macro="" textlink="">
      <xdr:nvSpPr>
        <xdr:cNvPr id="451" name="将来負担の状況最大値テキスト"/>
        <xdr:cNvSpPr txBox="1"/>
      </xdr:nvSpPr>
      <xdr:spPr>
        <a:xfrm>
          <a:off x="17106900" y="216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21499</xdr:rowOff>
    </xdr:from>
    <xdr:to>
      <xdr:col>81</xdr:col>
      <xdr:colOff>133350</xdr:colOff>
      <xdr:row>14</xdr:row>
      <xdr:rowOff>21499</xdr:rowOff>
    </xdr:to>
    <xdr:cxnSp macro="">
      <xdr:nvCxnSpPr>
        <xdr:cNvPr id="452" name="直線コネクタ 451"/>
        <xdr:cNvCxnSpPr/>
      </xdr:nvCxnSpPr>
      <xdr:spPr>
        <a:xfrm>
          <a:off x="16929100" y="242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16</xdr:row>
      <xdr:rowOff>140516</xdr:rowOff>
    </xdr:to>
    <xdr:cxnSp macro="">
      <xdr:nvCxnSpPr>
        <xdr:cNvPr id="453" name="直線コネクタ 452"/>
        <xdr:cNvCxnSpPr/>
      </xdr:nvCxnSpPr>
      <xdr:spPr>
        <a:xfrm flipV="1">
          <a:off x="16179800" y="2571750"/>
          <a:ext cx="838200" cy="3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149696</xdr:rowOff>
    </xdr:from>
    <xdr:ext cx="762000" cy="259045"/>
    <xdr:sp macro="" textlink="">
      <xdr:nvSpPr>
        <xdr:cNvPr id="454" name="将来負担の状況平均値テキスト"/>
        <xdr:cNvSpPr txBox="1"/>
      </xdr:nvSpPr>
      <xdr:spPr>
        <a:xfrm>
          <a:off x="17106900" y="289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6169</xdr:rowOff>
    </xdr:from>
    <xdr:to>
      <xdr:col>81</xdr:col>
      <xdr:colOff>95250</xdr:colOff>
      <xdr:row>17</xdr:row>
      <xdr:rowOff>107769</xdr:rowOff>
    </xdr:to>
    <xdr:sp macro="" textlink="">
      <xdr:nvSpPr>
        <xdr:cNvPr id="455" name="フローチャート: 判断 454"/>
        <xdr:cNvSpPr/>
      </xdr:nvSpPr>
      <xdr:spPr>
        <a:xfrm>
          <a:off x="169672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140516</xdr:rowOff>
    </xdr:from>
    <xdr:to>
      <xdr:col>77</xdr:col>
      <xdr:colOff>44450</xdr:colOff>
      <xdr:row>17</xdr:row>
      <xdr:rowOff>160383</xdr:rowOff>
    </xdr:to>
    <xdr:cxnSp macro="">
      <xdr:nvCxnSpPr>
        <xdr:cNvPr id="456" name="直線コネクタ 455"/>
        <xdr:cNvCxnSpPr/>
      </xdr:nvCxnSpPr>
      <xdr:spPr>
        <a:xfrm flipV="1">
          <a:off x="15290800" y="2883716"/>
          <a:ext cx="889000" cy="1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71664</xdr:rowOff>
    </xdr:from>
    <xdr:to>
      <xdr:col>77</xdr:col>
      <xdr:colOff>95250</xdr:colOff>
      <xdr:row>18</xdr:row>
      <xdr:rowOff>1814</xdr:rowOff>
    </xdr:to>
    <xdr:sp macro="" textlink="">
      <xdr:nvSpPr>
        <xdr:cNvPr id="457" name="フローチャート: 判断 456"/>
        <xdr:cNvSpPr/>
      </xdr:nvSpPr>
      <xdr:spPr>
        <a:xfrm>
          <a:off x="161290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158041</xdr:rowOff>
    </xdr:from>
    <xdr:ext cx="736600" cy="259045"/>
    <xdr:sp macro="" textlink="">
      <xdr:nvSpPr>
        <xdr:cNvPr id="458" name="テキスト ボックス 457"/>
        <xdr:cNvSpPr txBox="1"/>
      </xdr:nvSpPr>
      <xdr:spPr>
        <a:xfrm>
          <a:off x="15798800" y="307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160383</xdr:rowOff>
    </xdr:from>
    <xdr:to>
      <xdr:col>72</xdr:col>
      <xdr:colOff>203200</xdr:colOff>
      <xdr:row>18</xdr:row>
      <xdr:rowOff>168184</xdr:rowOff>
    </xdr:to>
    <xdr:cxnSp macro="">
      <xdr:nvCxnSpPr>
        <xdr:cNvPr id="459" name="直線コネクタ 458"/>
        <xdr:cNvCxnSpPr/>
      </xdr:nvCxnSpPr>
      <xdr:spPr>
        <a:xfrm flipV="1">
          <a:off x="14401800" y="307503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116477</xdr:rowOff>
    </xdr:from>
    <xdr:to>
      <xdr:col>73</xdr:col>
      <xdr:colOff>44450</xdr:colOff>
      <xdr:row>18</xdr:row>
      <xdr:rowOff>46627</xdr:rowOff>
    </xdr:to>
    <xdr:sp macro="" textlink="">
      <xdr:nvSpPr>
        <xdr:cNvPr id="460" name="フローチャート: 判断 459"/>
        <xdr:cNvSpPr/>
      </xdr:nvSpPr>
      <xdr:spPr>
        <a:xfrm>
          <a:off x="15240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31404</xdr:rowOff>
    </xdr:from>
    <xdr:ext cx="762000" cy="259045"/>
    <xdr:sp macro="" textlink="">
      <xdr:nvSpPr>
        <xdr:cNvPr id="461" name="テキスト ボックス 460"/>
        <xdr:cNvSpPr txBox="1"/>
      </xdr:nvSpPr>
      <xdr:spPr>
        <a:xfrm>
          <a:off x="14909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168184</xdr:rowOff>
    </xdr:from>
    <xdr:to>
      <xdr:col>68</xdr:col>
      <xdr:colOff>152400</xdr:colOff>
      <xdr:row>20</xdr:row>
      <xdr:rowOff>20048</xdr:rowOff>
    </xdr:to>
    <xdr:cxnSp macro="">
      <xdr:nvCxnSpPr>
        <xdr:cNvPr id="462" name="直線コネクタ 461"/>
        <xdr:cNvCxnSpPr/>
      </xdr:nvCxnSpPr>
      <xdr:spPr>
        <a:xfrm flipV="1">
          <a:off x="13512800" y="3254284"/>
          <a:ext cx="889000" cy="19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156119</xdr:rowOff>
    </xdr:from>
    <xdr:to>
      <xdr:col>68</xdr:col>
      <xdr:colOff>203200</xdr:colOff>
      <xdr:row>18</xdr:row>
      <xdr:rowOff>86269</xdr:rowOff>
    </xdr:to>
    <xdr:sp macro="" textlink="">
      <xdr:nvSpPr>
        <xdr:cNvPr id="463" name="フローチャート: 判断 462"/>
        <xdr:cNvSpPr/>
      </xdr:nvSpPr>
      <xdr:spPr>
        <a:xfrm>
          <a:off x="14351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96446</xdr:rowOff>
    </xdr:from>
    <xdr:ext cx="762000" cy="259045"/>
    <xdr:sp macro="" textlink="">
      <xdr:nvSpPr>
        <xdr:cNvPr id="464" name="テキスト ボックス 463"/>
        <xdr:cNvSpPr txBox="1"/>
      </xdr:nvSpPr>
      <xdr:spPr>
        <a:xfrm>
          <a:off x="14020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70848</xdr:rowOff>
    </xdr:from>
    <xdr:to>
      <xdr:col>64</xdr:col>
      <xdr:colOff>152400</xdr:colOff>
      <xdr:row>19</xdr:row>
      <xdr:rowOff>998</xdr:rowOff>
    </xdr:to>
    <xdr:sp macro="" textlink="">
      <xdr:nvSpPr>
        <xdr:cNvPr id="465" name="フローチャート: 判断 464"/>
        <xdr:cNvSpPr/>
      </xdr:nvSpPr>
      <xdr:spPr>
        <a:xfrm>
          <a:off x="13462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11175</xdr:rowOff>
    </xdr:from>
    <xdr:ext cx="762000" cy="259045"/>
    <xdr:sp macro="" textlink="">
      <xdr:nvSpPr>
        <xdr:cNvPr id="466" name="テキスト ボックス 465"/>
        <xdr:cNvSpPr txBox="1"/>
      </xdr:nvSpPr>
      <xdr:spPr>
        <a:xfrm>
          <a:off x="13131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72" name="楕円 471"/>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137177</xdr:rowOff>
    </xdr:from>
    <xdr:ext cx="762000" cy="259045"/>
    <xdr:sp macro="" textlink="">
      <xdr:nvSpPr>
        <xdr:cNvPr id="473" name="将来負担の状況該当値テキスト"/>
        <xdr:cNvSpPr txBox="1"/>
      </xdr:nvSpPr>
      <xdr:spPr>
        <a:xfrm>
          <a:off x="171069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89716</xdr:rowOff>
    </xdr:from>
    <xdr:to>
      <xdr:col>77</xdr:col>
      <xdr:colOff>95250</xdr:colOff>
      <xdr:row>17</xdr:row>
      <xdr:rowOff>19866</xdr:rowOff>
    </xdr:to>
    <xdr:sp macro="" textlink="">
      <xdr:nvSpPr>
        <xdr:cNvPr id="474" name="楕円 473"/>
        <xdr:cNvSpPr/>
      </xdr:nvSpPr>
      <xdr:spPr>
        <a:xfrm>
          <a:off x="16129000" y="28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30043</xdr:rowOff>
    </xdr:from>
    <xdr:ext cx="736600" cy="259045"/>
    <xdr:sp macro="" textlink="">
      <xdr:nvSpPr>
        <xdr:cNvPr id="475" name="テキスト ボックス 474"/>
        <xdr:cNvSpPr txBox="1"/>
      </xdr:nvSpPr>
      <xdr:spPr>
        <a:xfrm>
          <a:off x="15798800" y="260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109583</xdr:rowOff>
    </xdr:from>
    <xdr:to>
      <xdr:col>73</xdr:col>
      <xdr:colOff>44450</xdr:colOff>
      <xdr:row>18</xdr:row>
      <xdr:rowOff>39733</xdr:rowOff>
    </xdr:to>
    <xdr:sp macro="" textlink="">
      <xdr:nvSpPr>
        <xdr:cNvPr id="476" name="楕円 475"/>
        <xdr:cNvSpPr/>
      </xdr:nvSpPr>
      <xdr:spPr>
        <a:xfrm>
          <a:off x="15240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49910</xdr:rowOff>
    </xdr:from>
    <xdr:ext cx="762000" cy="259045"/>
    <xdr:sp macro="" textlink="">
      <xdr:nvSpPr>
        <xdr:cNvPr id="477" name="テキスト ボックス 476"/>
        <xdr:cNvSpPr txBox="1"/>
      </xdr:nvSpPr>
      <xdr:spPr>
        <a:xfrm>
          <a:off x="14909800" y="27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117384</xdr:rowOff>
    </xdr:from>
    <xdr:to>
      <xdr:col>68</xdr:col>
      <xdr:colOff>203200</xdr:colOff>
      <xdr:row>19</xdr:row>
      <xdr:rowOff>47534</xdr:rowOff>
    </xdr:to>
    <xdr:sp macro="" textlink="">
      <xdr:nvSpPr>
        <xdr:cNvPr id="478" name="楕円 477"/>
        <xdr:cNvSpPr/>
      </xdr:nvSpPr>
      <xdr:spPr>
        <a:xfrm>
          <a:off x="14351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32311</xdr:rowOff>
    </xdr:from>
    <xdr:ext cx="762000" cy="259045"/>
    <xdr:sp macro="" textlink="">
      <xdr:nvSpPr>
        <xdr:cNvPr id="479" name="テキスト ボックス 478"/>
        <xdr:cNvSpPr txBox="1"/>
      </xdr:nvSpPr>
      <xdr:spPr>
        <a:xfrm>
          <a:off x="14020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140698</xdr:rowOff>
    </xdr:from>
    <xdr:to>
      <xdr:col>64</xdr:col>
      <xdr:colOff>152400</xdr:colOff>
      <xdr:row>20</xdr:row>
      <xdr:rowOff>70848</xdr:rowOff>
    </xdr:to>
    <xdr:sp macro="" textlink="">
      <xdr:nvSpPr>
        <xdr:cNvPr id="480" name="楕円 479"/>
        <xdr:cNvSpPr/>
      </xdr:nvSpPr>
      <xdr:spPr>
        <a:xfrm>
          <a:off x="13462000" y="33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55625</xdr:rowOff>
    </xdr:from>
    <xdr:ext cx="762000" cy="259045"/>
    <xdr:sp macro="" textlink="">
      <xdr:nvSpPr>
        <xdr:cNvPr id="481" name="テキスト ボックス 480"/>
        <xdr:cNvSpPr txBox="1"/>
      </xdr:nvSpPr>
      <xdr:spPr>
        <a:xfrm>
          <a:off x="13131800" y="3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が、年々減少傾向であり、本年度はほぼ同程度の水準となってきている。主な要因としては、定員適正化計画に基づき採用計画を実施してきたことが要因であるが、今後は、業務の効率化を図りながら部門毎に重点配分を行い、引き続き適正な定員管理を推進して人件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88900</xdr:rowOff>
    </xdr:to>
    <xdr:cxnSp macro="">
      <xdr:nvCxnSpPr>
        <xdr:cNvPr id="61" name="直線コネクタ 60"/>
        <xdr:cNvCxnSpPr/>
      </xdr:nvCxnSpPr>
      <xdr:spPr>
        <a:xfrm flipV="1">
          <a:off x="4826000" y="58420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107950</xdr:rowOff>
    </xdr:to>
    <xdr:cxnSp macro="">
      <xdr:nvCxnSpPr>
        <xdr:cNvPr id="66" name="直線コネクタ 65"/>
        <xdr:cNvCxnSpPr/>
      </xdr:nvCxnSpPr>
      <xdr:spPr>
        <a:xfrm flipV="1">
          <a:off x="3987800" y="654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7"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38</xdr:row>
      <xdr:rowOff>165100</xdr:rowOff>
    </xdr:to>
    <xdr:cxnSp macro="">
      <xdr:nvCxnSpPr>
        <xdr:cNvPr id="69" name="直線コネクタ 68"/>
        <xdr:cNvCxnSpPr/>
      </xdr:nvCxnSpPr>
      <xdr:spPr>
        <a:xfrm flipV="1">
          <a:off x="3098800" y="662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40</xdr:row>
      <xdr:rowOff>12700</xdr:rowOff>
    </xdr:to>
    <xdr:cxnSp macro="">
      <xdr:nvCxnSpPr>
        <xdr:cNvPr id="72" name="直線コネクタ 71"/>
        <xdr:cNvCxnSpPr/>
      </xdr:nvCxnSpPr>
      <xdr:spPr>
        <a:xfrm flipV="1">
          <a:off x="2209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40</xdr:row>
      <xdr:rowOff>12700</xdr:rowOff>
    </xdr:to>
    <xdr:cxnSp macro="">
      <xdr:nvCxnSpPr>
        <xdr:cNvPr id="75" name="直線コネクタ 74"/>
        <xdr:cNvCxnSpPr/>
      </xdr:nvCxnSpPr>
      <xdr:spPr>
        <a:xfrm>
          <a:off x="1320800" y="6489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6" name="フローチャート: 判断 75"/>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7" name="テキスト ボックス 76"/>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8" name="フローチャート: 判断 77"/>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73677</xdr:rowOff>
    </xdr:from>
    <xdr:ext cx="762000" cy="259045"/>
    <xdr:sp macro="" textlink="">
      <xdr:nvSpPr>
        <xdr:cNvPr id="79" name="テキスト ボックス 78"/>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5" name="楕円 84"/>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6"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57150</xdr:rowOff>
    </xdr:from>
    <xdr:to>
      <xdr:col>20</xdr:col>
      <xdr:colOff>38100</xdr:colOff>
      <xdr:row>38</xdr:row>
      <xdr:rowOff>158750</xdr:rowOff>
    </xdr:to>
    <xdr:sp macro="" textlink="">
      <xdr:nvSpPr>
        <xdr:cNvPr id="87" name="楕円 86"/>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143527</xdr:rowOff>
    </xdr:from>
    <xdr:ext cx="736600" cy="259045"/>
    <xdr:sp macro="" textlink="">
      <xdr:nvSpPr>
        <xdr:cNvPr id="88" name="テキスト ボックス 87"/>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％減となり、類似団体と比較して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維持管理経費（電力会社契約見直し）等の効果によることが要因の一つである。今後は、内部管理事務の見直しを図り、施設の統廃合も検討した上で更なる維持管理等の経常経費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92710</xdr:rowOff>
    </xdr:from>
    <xdr:to>
      <xdr:col>82</xdr:col>
      <xdr:colOff>107950</xdr:colOff>
      <xdr:row>20</xdr:row>
      <xdr:rowOff>104140</xdr:rowOff>
    </xdr:to>
    <xdr:cxnSp macro="">
      <xdr:nvCxnSpPr>
        <xdr:cNvPr id="120" name="直線コネクタ 119"/>
        <xdr:cNvCxnSpPr/>
      </xdr:nvCxnSpPr>
      <xdr:spPr>
        <a:xfrm flipV="1">
          <a:off x="16510000" y="23215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7637</xdr:rowOff>
    </xdr:from>
    <xdr:ext cx="762000" cy="259045"/>
    <xdr:sp macro="" textlink="">
      <xdr:nvSpPr>
        <xdr:cNvPr id="123"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92710</xdr:rowOff>
    </xdr:from>
    <xdr:to>
      <xdr:col>82</xdr:col>
      <xdr:colOff>196850</xdr:colOff>
      <xdr:row>13</xdr:row>
      <xdr:rowOff>92710</xdr:rowOff>
    </xdr:to>
    <xdr:cxnSp macro="">
      <xdr:nvCxnSpPr>
        <xdr:cNvPr id="124" name="直線コネクタ 123"/>
        <xdr:cNvCxnSpPr/>
      </xdr:nvCxnSpPr>
      <xdr:spPr>
        <a:xfrm>
          <a:off x="16421100" y="232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15</xdr:row>
      <xdr:rowOff>24130</xdr:rowOff>
    </xdr:to>
    <xdr:cxnSp macro="">
      <xdr:nvCxnSpPr>
        <xdr:cNvPr id="125" name="直線コネクタ 124"/>
        <xdr:cNvCxnSpPr/>
      </xdr:nvCxnSpPr>
      <xdr:spPr>
        <a:xfrm flipV="1">
          <a:off x="15671800" y="23215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24130</xdr:rowOff>
    </xdr:to>
    <xdr:cxnSp macro="">
      <xdr:nvCxnSpPr>
        <xdr:cNvPr id="128" name="直線コネクタ 127"/>
        <xdr:cNvCxnSpPr/>
      </xdr:nvCxnSpPr>
      <xdr:spPr>
        <a:xfrm>
          <a:off x="14782800" y="248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9" name="フローチャート: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0" name="テキスト ボックス 129"/>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1" name="直線コネクタ 130"/>
        <xdr:cNvCxnSpPr/>
      </xdr:nvCxnSpPr>
      <xdr:spPr>
        <a:xfrm flipV="1">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2" name="フローチャート: 判断 131"/>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3" name="テキスト ボックス 132"/>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127000</xdr:rowOff>
    </xdr:to>
    <xdr:cxnSp macro="">
      <xdr:nvCxnSpPr>
        <xdr:cNvPr id="134" name="直線コネクタ 133"/>
        <xdr:cNvCxnSpPr/>
      </xdr:nvCxnSpPr>
      <xdr:spPr>
        <a:xfrm flipV="1">
          <a:off x="13004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6" name="テキスト ボックス 135"/>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7" name="フローチャート: 判断 136"/>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8" name="テキスト ボックス 137"/>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4" name="楕円 143"/>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121937</xdr:rowOff>
    </xdr:from>
    <xdr:ext cx="762000" cy="259045"/>
    <xdr:sp macro="" textlink="">
      <xdr:nvSpPr>
        <xdr:cNvPr id="145" name="物件費該当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年々障害者福祉サービス費が増加傾向にあ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扶助費については自然増や制度の動向によるところもある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、比率は類似団体の中で最も上位にある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、今後もこの水準を維持していく。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107950</xdr:rowOff>
    </xdr:to>
    <xdr:cxnSp macro="">
      <xdr:nvCxnSpPr>
        <xdr:cNvPr id="186" name="直線コネクタ 185"/>
        <xdr:cNvCxnSpPr/>
      </xdr:nvCxnSpPr>
      <xdr:spPr>
        <a:xfrm>
          <a:off x="3987800" y="911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7"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8" name="フローチャート: 判断 187"/>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31750</xdr:rowOff>
    </xdr:to>
    <xdr:cxnSp macro="">
      <xdr:nvCxnSpPr>
        <xdr:cNvPr id="189" name="直線コネクタ 188"/>
        <xdr:cNvCxnSpPr/>
      </xdr:nvCxnSpPr>
      <xdr:spPr>
        <a:xfrm>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31750</xdr:rowOff>
    </xdr:to>
    <xdr:cxnSp macro="">
      <xdr:nvCxnSpPr>
        <xdr:cNvPr id="192" name="直線コネクタ 191"/>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4" name="テキスト ボックス 19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31750</xdr:rowOff>
    </xdr:to>
    <xdr:cxnSp macro="">
      <xdr:nvCxnSpPr>
        <xdr:cNvPr id="195" name="直線コネクタ 194"/>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5" name="楕円 204"/>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6"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7" name="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9" name="楕円 208"/>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0" name="テキスト ボックス 209"/>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3" name="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主な要因は、公共下水道事業特別会計繰出金で現在、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整備を進めていることにより公債費充当財源分が増額となっている。これら特別会計への繰出金の普通会計が負担すべき基準繰入は元より、基準外繰入についても多額となっているため、独立採算を原則に、施設統合や経営改善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62</xdr:row>
      <xdr:rowOff>12700</xdr:rowOff>
    </xdr:to>
    <xdr:cxnSp macro="">
      <xdr:nvCxnSpPr>
        <xdr:cNvPr id="242" name="直線コネクタ 241"/>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61</xdr:row>
      <xdr:rowOff>127000</xdr:rowOff>
    </xdr:to>
    <xdr:cxnSp macro="">
      <xdr:nvCxnSpPr>
        <xdr:cNvPr id="247" name="直線コネクタ 246"/>
        <xdr:cNvCxnSpPr/>
      </xdr:nvCxnSpPr>
      <xdr:spPr>
        <a:xfrm>
          <a:off x="15671800" y="102425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127000</xdr:rowOff>
    </xdr:to>
    <xdr:cxnSp macro="">
      <xdr:nvCxnSpPr>
        <xdr:cNvPr id="250" name="直線コネクタ 249"/>
        <xdr:cNvCxnSpPr/>
      </xdr:nvCxnSpPr>
      <xdr:spPr>
        <a:xfrm>
          <a:off x="14782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3" name="直線コネクタ 252"/>
        <xdr:cNvCxnSpPr/>
      </xdr:nvCxnSpPr>
      <xdr:spPr>
        <a:xfrm flipV="1">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12700</xdr:rowOff>
    </xdr:to>
    <xdr:cxnSp macro="">
      <xdr:nvCxnSpPr>
        <xdr:cNvPr id="256" name="直線コネクタ 255"/>
        <xdr:cNvCxnSpPr/>
      </xdr:nvCxnSpPr>
      <xdr:spPr>
        <a:xfrm>
          <a:off x="13004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7" name="フローチャート: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58" name="テキスト ボックス 25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9" name="フローチャート: 判断 258"/>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60" name="テキスト ボックス 259"/>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76200</xdr:rowOff>
    </xdr:from>
    <xdr:to>
      <xdr:col>82</xdr:col>
      <xdr:colOff>158750</xdr:colOff>
      <xdr:row>62</xdr:row>
      <xdr:rowOff>6350</xdr:rowOff>
    </xdr:to>
    <xdr:sp macro="" textlink="">
      <xdr:nvSpPr>
        <xdr:cNvPr id="266" name="楕円 265"/>
        <xdr:cNvSpPr/>
      </xdr:nvSpPr>
      <xdr:spPr>
        <a:xfrm>
          <a:off x="16459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156227</xdr:rowOff>
    </xdr:from>
    <xdr:ext cx="762000" cy="259045"/>
    <xdr:sp macro="" textlink="">
      <xdr:nvSpPr>
        <xdr:cNvPr id="267" name="その他該当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68" name="楕円 267"/>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69" name="テキスト ボックス 268"/>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2" name="楕円 271"/>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3" name="テキスト ボックス 272"/>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％減となり、類似団体と比較すると、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％低くなっている。今後は、施設更新等に伴う一部事務組合に対する負担金が増加傾向にあるため、その他の補助費等においては、必要性等を見直し、縮減等を図る必要がある。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63319</xdr:rowOff>
    </xdr:from>
    <xdr:to>
      <xdr:col>82</xdr:col>
      <xdr:colOff>107950</xdr:colOff>
      <xdr:row>40</xdr:row>
      <xdr:rowOff>136797</xdr:rowOff>
    </xdr:to>
    <xdr:cxnSp macro="">
      <xdr:nvCxnSpPr>
        <xdr:cNvPr id="305" name="直線コネクタ 304"/>
        <xdr:cNvCxnSpPr/>
      </xdr:nvCxnSpPr>
      <xdr:spPr>
        <a:xfrm flipV="1">
          <a:off x="16510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108874</xdr:rowOff>
    </xdr:from>
    <xdr:ext cx="762000" cy="259045"/>
    <xdr:sp macro="" textlink="">
      <xdr:nvSpPr>
        <xdr:cNvPr id="306" name="補助費等最小値テキスト"/>
        <xdr:cNvSpPr txBox="1"/>
      </xdr:nvSpPr>
      <xdr:spPr>
        <a:xfrm>
          <a:off x="16598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136797</xdr:rowOff>
    </xdr:from>
    <xdr:to>
      <xdr:col>82</xdr:col>
      <xdr:colOff>196850</xdr:colOff>
      <xdr:row>40</xdr:row>
      <xdr:rowOff>136797</xdr:rowOff>
    </xdr:to>
    <xdr:cxnSp macro="">
      <xdr:nvCxnSpPr>
        <xdr:cNvPr id="307" name="直線コネクタ 306"/>
        <xdr:cNvCxnSpPr/>
      </xdr:nvCxnSpPr>
      <xdr:spPr>
        <a:xfrm>
          <a:off x="16421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149696</xdr:rowOff>
    </xdr:from>
    <xdr:ext cx="762000" cy="259045"/>
    <xdr:sp macro="" textlink="">
      <xdr:nvSpPr>
        <xdr:cNvPr id="308" name="補助費等最大値テキスト"/>
        <xdr:cNvSpPr txBox="1"/>
      </xdr:nvSpPr>
      <xdr:spPr>
        <a:xfrm>
          <a:off x="16598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63319</xdr:rowOff>
    </xdr:from>
    <xdr:to>
      <xdr:col>82</xdr:col>
      <xdr:colOff>196850</xdr:colOff>
      <xdr:row>33</xdr:row>
      <xdr:rowOff>63319</xdr:rowOff>
    </xdr:to>
    <xdr:cxnSp macro="">
      <xdr:nvCxnSpPr>
        <xdr:cNvPr id="309" name="直線コネクタ 308"/>
        <xdr:cNvCxnSpPr/>
      </xdr:nvCxnSpPr>
      <xdr:spPr>
        <a:xfrm>
          <a:off x="16421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63319</xdr:rowOff>
    </xdr:from>
    <xdr:to>
      <xdr:col>82</xdr:col>
      <xdr:colOff>107950</xdr:colOff>
      <xdr:row>33</xdr:row>
      <xdr:rowOff>69850</xdr:rowOff>
    </xdr:to>
    <xdr:cxnSp macro="">
      <xdr:nvCxnSpPr>
        <xdr:cNvPr id="310" name="直線コネクタ 309"/>
        <xdr:cNvCxnSpPr/>
      </xdr:nvCxnSpPr>
      <xdr:spPr>
        <a:xfrm flipV="1">
          <a:off x="15671800" y="57211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92364</xdr:rowOff>
    </xdr:from>
    <xdr:ext cx="762000" cy="259045"/>
    <xdr:sp macro="" textlink="">
      <xdr:nvSpPr>
        <xdr:cNvPr id="311" name="補助費等平均値テキスト"/>
        <xdr:cNvSpPr txBox="1"/>
      </xdr:nvSpPr>
      <xdr:spPr>
        <a:xfrm>
          <a:off x="16598900" y="6093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12" name="フローチャート: 判断 311"/>
        <xdr:cNvSpPr/>
      </xdr:nvSpPr>
      <xdr:spPr>
        <a:xfrm>
          <a:off x="164592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76381</xdr:rowOff>
    </xdr:to>
    <xdr:cxnSp macro="">
      <xdr:nvCxnSpPr>
        <xdr:cNvPr id="313" name="直線コネクタ 312"/>
        <xdr:cNvCxnSpPr/>
      </xdr:nvCxnSpPr>
      <xdr:spPr>
        <a:xfrm flipV="1">
          <a:off x="14782800" y="5727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120287</xdr:rowOff>
    </xdr:from>
    <xdr:to>
      <xdr:col>78</xdr:col>
      <xdr:colOff>120650</xdr:colOff>
      <xdr:row>36</xdr:row>
      <xdr:rowOff>50437</xdr:rowOff>
    </xdr:to>
    <xdr:sp macro="" textlink="">
      <xdr:nvSpPr>
        <xdr:cNvPr id="314" name="フローチャート: 判断 313"/>
        <xdr:cNvSpPr/>
      </xdr:nvSpPr>
      <xdr:spPr>
        <a:xfrm>
          <a:off x="15621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35214</xdr:rowOff>
    </xdr:from>
    <xdr:ext cx="736600" cy="259045"/>
    <xdr:sp macro="" textlink="">
      <xdr:nvSpPr>
        <xdr:cNvPr id="315" name="テキスト ボックス 314"/>
        <xdr:cNvSpPr txBox="1"/>
      </xdr:nvSpPr>
      <xdr:spPr>
        <a:xfrm>
          <a:off x="15290800" y="620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76381</xdr:rowOff>
    </xdr:from>
    <xdr:to>
      <xdr:col>73</xdr:col>
      <xdr:colOff>180975</xdr:colOff>
      <xdr:row>33</xdr:row>
      <xdr:rowOff>148227</xdr:rowOff>
    </xdr:to>
    <xdr:cxnSp macro="">
      <xdr:nvCxnSpPr>
        <xdr:cNvPr id="316" name="直線コネクタ 315"/>
        <xdr:cNvCxnSpPr/>
      </xdr:nvCxnSpPr>
      <xdr:spPr>
        <a:xfrm flipV="1">
          <a:off x="13893800" y="57342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108857</xdr:rowOff>
    </xdr:from>
    <xdr:to>
      <xdr:col>74</xdr:col>
      <xdr:colOff>31750</xdr:colOff>
      <xdr:row>35</xdr:row>
      <xdr:rowOff>39007</xdr:rowOff>
    </xdr:to>
    <xdr:sp macro="" textlink="">
      <xdr:nvSpPr>
        <xdr:cNvPr id="317" name="フローチャート: 判断 316"/>
        <xdr:cNvSpPr/>
      </xdr:nvSpPr>
      <xdr:spPr>
        <a:xfrm>
          <a:off x="14732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23784</xdr:rowOff>
    </xdr:from>
    <xdr:ext cx="762000" cy="259045"/>
    <xdr:sp macro="" textlink="">
      <xdr:nvSpPr>
        <xdr:cNvPr id="318" name="テキスト ボックス 317"/>
        <xdr:cNvSpPr txBox="1"/>
      </xdr:nvSpPr>
      <xdr:spPr>
        <a:xfrm>
          <a:off x="14401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33</xdr:row>
      <xdr:rowOff>161290</xdr:rowOff>
    </xdr:to>
    <xdr:cxnSp macro="">
      <xdr:nvCxnSpPr>
        <xdr:cNvPr id="319" name="直線コネクタ 318"/>
        <xdr:cNvCxnSpPr/>
      </xdr:nvCxnSpPr>
      <xdr:spPr>
        <a:xfrm flipV="1">
          <a:off x="13004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128451</xdr:rowOff>
    </xdr:from>
    <xdr:to>
      <xdr:col>69</xdr:col>
      <xdr:colOff>142875</xdr:colOff>
      <xdr:row>35</xdr:row>
      <xdr:rowOff>58601</xdr:rowOff>
    </xdr:to>
    <xdr:sp macro="" textlink="">
      <xdr:nvSpPr>
        <xdr:cNvPr id="320" name="フローチャート: 判断 319"/>
        <xdr:cNvSpPr/>
      </xdr:nvSpPr>
      <xdr:spPr>
        <a:xfrm>
          <a:off x="13843000" y="5957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43378</xdr:rowOff>
    </xdr:from>
    <xdr:ext cx="762000" cy="259045"/>
    <xdr:sp macro="" textlink="">
      <xdr:nvSpPr>
        <xdr:cNvPr id="321" name="テキスト ボックス 320"/>
        <xdr:cNvSpPr txBox="1"/>
      </xdr:nvSpPr>
      <xdr:spPr>
        <a:xfrm>
          <a:off x="13512800" y="60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115389</xdr:rowOff>
    </xdr:from>
    <xdr:to>
      <xdr:col>65</xdr:col>
      <xdr:colOff>53975</xdr:colOff>
      <xdr:row>35</xdr:row>
      <xdr:rowOff>45539</xdr:rowOff>
    </xdr:to>
    <xdr:sp macro="" textlink="">
      <xdr:nvSpPr>
        <xdr:cNvPr id="322" name="フローチャート: 判断 321"/>
        <xdr:cNvSpPr/>
      </xdr:nvSpPr>
      <xdr:spPr>
        <a:xfrm>
          <a:off x="12954000" y="59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30316</xdr:rowOff>
    </xdr:from>
    <xdr:ext cx="762000" cy="259045"/>
    <xdr:sp macro="" textlink="">
      <xdr:nvSpPr>
        <xdr:cNvPr id="323" name="テキスト ボックス 322"/>
        <xdr:cNvSpPr txBox="1"/>
      </xdr:nvSpPr>
      <xdr:spPr>
        <a:xfrm>
          <a:off x="12623800" y="603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12519</xdr:rowOff>
    </xdr:from>
    <xdr:to>
      <xdr:col>82</xdr:col>
      <xdr:colOff>158750</xdr:colOff>
      <xdr:row>33</xdr:row>
      <xdr:rowOff>114119</xdr:rowOff>
    </xdr:to>
    <xdr:sp macro="" textlink="">
      <xdr:nvSpPr>
        <xdr:cNvPr id="329" name="楕円 328"/>
        <xdr:cNvSpPr/>
      </xdr:nvSpPr>
      <xdr:spPr>
        <a:xfrm>
          <a:off x="16459200" y="5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92546</xdr:rowOff>
    </xdr:from>
    <xdr:ext cx="762000" cy="259045"/>
    <xdr:sp macro="" textlink="">
      <xdr:nvSpPr>
        <xdr:cNvPr id="330" name="補助費等該当値テキスト"/>
        <xdr:cNvSpPr txBox="1"/>
      </xdr:nvSpPr>
      <xdr:spPr>
        <a:xfrm>
          <a:off x="16598900" y="557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1" name="楕円 330"/>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2" name="テキスト ボックス 331"/>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25581</xdr:rowOff>
    </xdr:from>
    <xdr:to>
      <xdr:col>74</xdr:col>
      <xdr:colOff>31750</xdr:colOff>
      <xdr:row>33</xdr:row>
      <xdr:rowOff>127181</xdr:rowOff>
    </xdr:to>
    <xdr:sp macro="" textlink="">
      <xdr:nvSpPr>
        <xdr:cNvPr id="333" name="楕円 332"/>
        <xdr:cNvSpPr/>
      </xdr:nvSpPr>
      <xdr:spPr>
        <a:xfrm>
          <a:off x="14732000" y="5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137358</xdr:rowOff>
    </xdr:from>
    <xdr:ext cx="762000" cy="259045"/>
    <xdr:sp macro="" textlink="">
      <xdr:nvSpPr>
        <xdr:cNvPr id="334" name="テキスト ボックス 333"/>
        <xdr:cNvSpPr txBox="1"/>
      </xdr:nvSpPr>
      <xdr:spPr>
        <a:xfrm>
          <a:off x="14401800" y="545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97427</xdr:rowOff>
    </xdr:from>
    <xdr:to>
      <xdr:col>69</xdr:col>
      <xdr:colOff>142875</xdr:colOff>
      <xdr:row>34</xdr:row>
      <xdr:rowOff>27577</xdr:rowOff>
    </xdr:to>
    <xdr:sp macro="" textlink="">
      <xdr:nvSpPr>
        <xdr:cNvPr id="335" name="楕円 334"/>
        <xdr:cNvSpPr/>
      </xdr:nvSpPr>
      <xdr:spPr>
        <a:xfrm>
          <a:off x="13843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37754</xdr:rowOff>
    </xdr:from>
    <xdr:ext cx="762000" cy="259045"/>
    <xdr:sp macro="" textlink="">
      <xdr:nvSpPr>
        <xdr:cNvPr id="336" name="テキスト ボックス 335"/>
        <xdr:cNvSpPr txBox="1"/>
      </xdr:nvSpPr>
      <xdr:spPr>
        <a:xfrm>
          <a:off x="13512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％高くなっている。主な要因は、合併特例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債や臨時財政対策債等で増加しているためであり、平成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年の合併以後、合併特例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債を有効活用しており、また、平成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地方債全般について据置なしで借入を実施していることから、現状では一時的に右肩上がりな状態が続いている。今後は、起債事業の取捨選択を図り、起債発行額を抑制しつつ、地方債残高の縮小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80</xdr:row>
      <xdr:rowOff>88900</xdr:rowOff>
    </xdr:to>
    <xdr:cxnSp macro="">
      <xdr:nvCxnSpPr>
        <xdr:cNvPr id="366" name="直線コネクタ 365"/>
        <xdr:cNvCxnSpPr/>
      </xdr:nvCxnSpPr>
      <xdr:spPr>
        <a:xfrm flipV="1">
          <a:off x="4826000" y="125933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8" name="直線コネクタ 36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9"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70" name="直線コネクタ 369"/>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88900</xdr:rowOff>
    </xdr:to>
    <xdr:cxnSp macro="">
      <xdr:nvCxnSpPr>
        <xdr:cNvPr id="371" name="直線コネクタ 370"/>
        <xdr:cNvCxnSpPr/>
      </xdr:nvCxnSpPr>
      <xdr:spPr>
        <a:xfrm>
          <a:off x="3987800" y="13705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2"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3" name="フローチャート: 判断 372"/>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161289</xdr:rowOff>
    </xdr:to>
    <xdr:cxnSp macro="">
      <xdr:nvCxnSpPr>
        <xdr:cNvPr id="374" name="直線コネクタ 373"/>
        <xdr:cNvCxnSpPr/>
      </xdr:nvCxnSpPr>
      <xdr:spPr>
        <a:xfrm>
          <a:off x="3098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100330</xdr:rowOff>
    </xdr:to>
    <xdr:cxnSp macro="">
      <xdr:nvCxnSpPr>
        <xdr:cNvPr id="377" name="直線コネクタ 376"/>
        <xdr:cNvCxnSpPr/>
      </xdr:nvCxnSpPr>
      <xdr:spPr>
        <a:xfrm>
          <a:off x="2209800" y="1361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8" name="フローチャート: 判断 377"/>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9" name="テキスト ボックス 378"/>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153670</xdr:rowOff>
    </xdr:to>
    <xdr:cxnSp macro="">
      <xdr:nvCxnSpPr>
        <xdr:cNvPr id="380" name="直線コネクタ 379"/>
        <xdr:cNvCxnSpPr/>
      </xdr:nvCxnSpPr>
      <xdr:spPr>
        <a:xfrm flipV="1">
          <a:off x="1320800" y="1361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1" name="フローチャート: 判断 380"/>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2" name="テキスト ボックス 381"/>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3" name="フローチャート: 判断 382"/>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84" name="テキスト ボックス 383"/>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0" name="楕円 389"/>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1"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4" name="楕円 393"/>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5" name="テキスト ボックス 394"/>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6" name="楕円 39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7" name="テキスト ボックス 39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398" name="楕円 397"/>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399" name="テキスト ボックス 398"/>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・公債費以外の経常収支比率は、昨年度と比較して、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％低い状態である。増加している主な要因は繰出金である。類似団体、全国、県下どの平均値よりも下回っているが、平成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年度から普通交付税の合併算定替えによる特例措置額が縮減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、年々経常一般財源が減少していく為、今後更なる経常経費の削減を図っていく必要がある。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43180</xdr:rowOff>
    </xdr:from>
    <xdr:to>
      <xdr:col>82</xdr:col>
      <xdr:colOff>107950</xdr:colOff>
      <xdr:row>80</xdr:row>
      <xdr:rowOff>149861</xdr:rowOff>
    </xdr:to>
    <xdr:cxnSp macro="">
      <xdr:nvCxnSpPr>
        <xdr:cNvPr id="427" name="直線コネクタ 426"/>
        <xdr:cNvCxnSpPr/>
      </xdr:nvCxnSpPr>
      <xdr:spPr>
        <a:xfrm flipV="1">
          <a:off x="16510000" y="12730480"/>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8"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9" name="直線コネクタ 428"/>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129557</xdr:rowOff>
    </xdr:from>
    <xdr:ext cx="762000" cy="259045"/>
    <xdr:sp macro="" textlink="">
      <xdr:nvSpPr>
        <xdr:cNvPr id="430"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43180</xdr:rowOff>
    </xdr:from>
    <xdr:to>
      <xdr:col>82</xdr:col>
      <xdr:colOff>196850</xdr:colOff>
      <xdr:row>74</xdr:row>
      <xdr:rowOff>43180</xdr:rowOff>
    </xdr:to>
    <xdr:cxnSp macro="">
      <xdr:nvCxnSpPr>
        <xdr:cNvPr id="431" name="直線コネクタ 430"/>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20320</xdr:rowOff>
    </xdr:from>
    <xdr:to>
      <xdr:col>82</xdr:col>
      <xdr:colOff>107950</xdr:colOff>
      <xdr:row>74</xdr:row>
      <xdr:rowOff>43180</xdr:rowOff>
    </xdr:to>
    <xdr:cxnSp macro="">
      <xdr:nvCxnSpPr>
        <xdr:cNvPr id="432" name="直線コネクタ 431"/>
        <xdr:cNvCxnSpPr/>
      </xdr:nvCxnSpPr>
      <xdr:spPr>
        <a:xfrm>
          <a:off x="15671800" y="12707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3"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4" name="フローチャート: 判断 433"/>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123190</xdr:rowOff>
    </xdr:from>
    <xdr:to>
      <xdr:col>78</xdr:col>
      <xdr:colOff>69850</xdr:colOff>
      <xdr:row>74</xdr:row>
      <xdr:rowOff>20320</xdr:rowOff>
    </xdr:to>
    <xdr:cxnSp macro="">
      <xdr:nvCxnSpPr>
        <xdr:cNvPr id="435" name="直線コネクタ 434"/>
        <xdr:cNvCxnSpPr/>
      </xdr:nvCxnSpPr>
      <xdr:spPr>
        <a:xfrm>
          <a:off x="14782800" y="12639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3811</xdr:rowOff>
    </xdr:from>
    <xdr:to>
      <xdr:col>78</xdr:col>
      <xdr:colOff>120650</xdr:colOff>
      <xdr:row>77</xdr:row>
      <xdr:rowOff>105411</xdr:rowOff>
    </xdr:to>
    <xdr:sp macro="" textlink="">
      <xdr:nvSpPr>
        <xdr:cNvPr id="436" name="フローチャート: 判断 435"/>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37" name="テキスト ボックス 436"/>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74</xdr:row>
      <xdr:rowOff>134620</xdr:rowOff>
    </xdr:to>
    <xdr:cxnSp macro="">
      <xdr:nvCxnSpPr>
        <xdr:cNvPr id="438" name="直線コネクタ 437"/>
        <xdr:cNvCxnSpPr/>
      </xdr:nvCxnSpPr>
      <xdr:spPr>
        <a:xfrm flipV="1">
          <a:off x="13893800" y="12639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9" name="フローチャート: 判断 438"/>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40" name="テキスト ボックス 439"/>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74</xdr:row>
      <xdr:rowOff>134620</xdr:rowOff>
    </xdr:to>
    <xdr:cxnSp macro="">
      <xdr:nvCxnSpPr>
        <xdr:cNvPr id="441" name="直線コネクタ 440"/>
        <xdr:cNvCxnSpPr/>
      </xdr:nvCxnSpPr>
      <xdr:spPr>
        <a:xfrm>
          <a:off x="13004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148589</xdr:rowOff>
    </xdr:from>
    <xdr:to>
      <xdr:col>69</xdr:col>
      <xdr:colOff>142875</xdr:colOff>
      <xdr:row>76</xdr:row>
      <xdr:rowOff>78739</xdr:rowOff>
    </xdr:to>
    <xdr:sp macro="" textlink="">
      <xdr:nvSpPr>
        <xdr:cNvPr id="442" name="フローチャート: 判断 441"/>
        <xdr:cNvSpPr/>
      </xdr:nvSpPr>
      <xdr:spPr>
        <a:xfrm>
          <a:off x="13843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43" name="テキスト ボックス 442"/>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5" name="テキスト ボックス 444"/>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163830</xdr:rowOff>
    </xdr:from>
    <xdr:to>
      <xdr:col>82</xdr:col>
      <xdr:colOff>158750</xdr:colOff>
      <xdr:row>74</xdr:row>
      <xdr:rowOff>93980</xdr:rowOff>
    </xdr:to>
    <xdr:sp macro="" textlink="">
      <xdr:nvSpPr>
        <xdr:cNvPr id="451" name="楕円 450"/>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72407</xdr:rowOff>
    </xdr:from>
    <xdr:ext cx="762000" cy="259045"/>
    <xdr:sp macro="" textlink="">
      <xdr:nvSpPr>
        <xdr:cNvPr id="452" name="公債費以外該当値テキスト"/>
        <xdr:cNvSpPr txBox="1"/>
      </xdr:nvSpPr>
      <xdr:spPr>
        <a:xfrm>
          <a:off x="16598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140970</xdr:rowOff>
    </xdr:from>
    <xdr:to>
      <xdr:col>78</xdr:col>
      <xdr:colOff>120650</xdr:colOff>
      <xdr:row>74</xdr:row>
      <xdr:rowOff>71120</xdr:rowOff>
    </xdr:to>
    <xdr:sp macro="" textlink="">
      <xdr:nvSpPr>
        <xdr:cNvPr id="453" name="楕円 452"/>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81297</xdr:rowOff>
    </xdr:from>
    <xdr:ext cx="736600" cy="259045"/>
    <xdr:sp macro="" textlink="">
      <xdr:nvSpPr>
        <xdr:cNvPr id="454" name="テキスト ボックス 453"/>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72390</xdr:rowOff>
    </xdr:from>
    <xdr:to>
      <xdr:col>74</xdr:col>
      <xdr:colOff>31750</xdr:colOff>
      <xdr:row>74</xdr:row>
      <xdr:rowOff>2540</xdr:rowOff>
    </xdr:to>
    <xdr:sp macro="" textlink="">
      <xdr:nvSpPr>
        <xdr:cNvPr id="455" name="楕円 454"/>
        <xdr:cNvSpPr/>
      </xdr:nvSpPr>
      <xdr:spPr>
        <a:xfrm>
          <a:off x="14732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12717</xdr:rowOff>
    </xdr:from>
    <xdr:ext cx="762000" cy="259045"/>
    <xdr:sp macro="" textlink="">
      <xdr:nvSpPr>
        <xdr:cNvPr id="456" name="テキスト ボックス 455"/>
        <xdr:cNvSpPr txBox="1"/>
      </xdr:nvSpPr>
      <xdr:spPr>
        <a:xfrm>
          <a:off x="14401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57" name="楕円 456"/>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58" name="テキスト ボックス 457"/>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80010</xdr:rowOff>
    </xdr:from>
    <xdr:to>
      <xdr:col>65</xdr:col>
      <xdr:colOff>53975</xdr:colOff>
      <xdr:row>74</xdr:row>
      <xdr:rowOff>10160</xdr:rowOff>
    </xdr:to>
    <xdr:sp macro="" textlink="">
      <xdr:nvSpPr>
        <xdr:cNvPr id="459" name="楕円 458"/>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20337</xdr:rowOff>
    </xdr:from>
    <xdr:ext cx="762000" cy="259045"/>
    <xdr:sp macro="" textlink="">
      <xdr:nvSpPr>
        <xdr:cNvPr id="460" name="テキスト ボックス 459"/>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62676</xdr:rowOff>
    </xdr:from>
    <xdr:to>
      <xdr:col>29</xdr:col>
      <xdr:colOff>127000</xdr:colOff>
      <xdr:row>19</xdr:row>
      <xdr:rowOff>109360</xdr:rowOff>
    </xdr:to>
    <xdr:cxnSp macro="">
      <xdr:nvCxnSpPr>
        <xdr:cNvPr id="47" name="直線コネクタ 46"/>
        <xdr:cNvCxnSpPr/>
      </xdr:nvCxnSpPr>
      <xdr:spPr bwMode="auto">
        <a:xfrm flipV="1">
          <a:off x="5651500" y="2167701"/>
          <a:ext cx="0" cy="1246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81437</xdr:rowOff>
    </xdr:from>
    <xdr:ext cx="762000" cy="259045"/>
    <xdr:sp macro="" textlink="">
      <xdr:nvSpPr>
        <xdr:cNvPr id="48" name="人口1人当たり決算額の推移最小値テキスト130"/>
        <xdr:cNvSpPr txBox="1"/>
      </xdr:nvSpPr>
      <xdr:spPr>
        <a:xfrm>
          <a:off x="5740400" y="33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109360</xdr:rowOff>
    </xdr:from>
    <xdr:to>
      <xdr:col>30</xdr:col>
      <xdr:colOff>25400</xdr:colOff>
      <xdr:row>19</xdr:row>
      <xdr:rowOff>109360</xdr:rowOff>
    </xdr:to>
    <xdr:cxnSp macro="">
      <xdr:nvCxnSpPr>
        <xdr:cNvPr id="49" name="直線コネクタ 48"/>
        <xdr:cNvCxnSpPr/>
      </xdr:nvCxnSpPr>
      <xdr:spPr bwMode="auto">
        <a:xfrm>
          <a:off x="5562600" y="34145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149053</xdr:rowOff>
    </xdr:from>
    <xdr:ext cx="762000" cy="259045"/>
    <xdr:sp macro="" textlink="">
      <xdr:nvSpPr>
        <xdr:cNvPr id="50" name="人口1人当たり決算額の推移最大値テキスト130"/>
        <xdr:cNvSpPr txBox="1"/>
      </xdr:nvSpPr>
      <xdr:spPr>
        <a:xfrm>
          <a:off x="5740400" y="19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62676</xdr:rowOff>
    </xdr:from>
    <xdr:to>
      <xdr:col>30</xdr:col>
      <xdr:colOff>25400</xdr:colOff>
      <xdr:row>12</xdr:row>
      <xdr:rowOff>62676</xdr:rowOff>
    </xdr:to>
    <xdr:cxnSp macro="">
      <xdr:nvCxnSpPr>
        <xdr:cNvPr id="51" name="直線コネクタ 50"/>
        <xdr:cNvCxnSpPr/>
      </xdr:nvCxnSpPr>
      <xdr:spPr bwMode="auto">
        <a:xfrm>
          <a:off x="5562600" y="2167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117361</xdr:rowOff>
    </xdr:from>
    <xdr:to>
      <xdr:col>29</xdr:col>
      <xdr:colOff>127000</xdr:colOff>
      <xdr:row>15</xdr:row>
      <xdr:rowOff>133526</xdr:rowOff>
    </xdr:to>
    <xdr:cxnSp macro="">
      <xdr:nvCxnSpPr>
        <xdr:cNvPr id="52" name="直線コネクタ 51"/>
        <xdr:cNvCxnSpPr/>
      </xdr:nvCxnSpPr>
      <xdr:spPr bwMode="auto">
        <a:xfrm flipV="1">
          <a:off x="5003800" y="2736736"/>
          <a:ext cx="6477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102137</xdr:rowOff>
    </xdr:from>
    <xdr:ext cx="762000" cy="259045"/>
    <xdr:sp macro="" textlink="">
      <xdr:nvSpPr>
        <xdr:cNvPr id="53" name="人口1人当たり決算額の推移平均値テキスト130"/>
        <xdr:cNvSpPr txBox="1"/>
      </xdr:nvSpPr>
      <xdr:spPr>
        <a:xfrm>
          <a:off x="5740400" y="2721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72308</xdr:rowOff>
    </xdr:from>
    <xdr:to>
      <xdr:col>29</xdr:col>
      <xdr:colOff>177800</xdr:colOff>
      <xdr:row>16</xdr:row>
      <xdr:rowOff>2458</xdr:rowOff>
    </xdr:to>
    <xdr:sp macro="" textlink="">
      <xdr:nvSpPr>
        <xdr:cNvPr id="54" name="フローチャート: 判断 53"/>
        <xdr:cNvSpPr/>
      </xdr:nvSpPr>
      <xdr:spPr bwMode="auto">
        <a:xfrm>
          <a:off x="56007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112887</xdr:rowOff>
    </xdr:from>
    <xdr:to>
      <xdr:col>26</xdr:col>
      <xdr:colOff>50800</xdr:colOff>
      <xdr:row>15</xdr:row>
      <xdr:rowOff>133526</xdr:rowOff>
    </xdr:to>
    <xdr:cxnSp macro="">
      <xdr:nvCxnSpPr>
        <xdr:cNvPr id="55" name="直線コネクタ 54"/>
        <xdr:cNvCxnSpPr/>
      </xdr:nvCxnSpPr>
      <xdr:spPr bwMode="auto">
        <a:xfrm>
          <a:off x="4305300" y="2732262"/>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98908</xdr:rowOff>
    </xdr:from>
    <xdr:to>
      <xdr:col>26</xdr:col>
      <xdr:colOff>101600</xdr:colOff>
      <xdr:row>16</xdr:row>
      <xdr:rowOff>29058</xdr:rowOff>
    </xdr:to>
    <xdr:sp macro="" textlink="">
      <xdr:nvSpPr>
        <xdr:cNvPr id="56" name="フローチャート: 判断 55"/>
        <xdr:cNvSpPr/>
      </xdr:nvSpPr>
      <xdr:spPr bwMode="auto">
        <a:xfrm>
          <a:off x="49530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13835</xdr:rowOff>
    </xdr:from>
    <xdr:ext cx="736600" cy="259045"/>
    <xdr:sp macro="" textlink="">
      <xdr:nvSpPr>
        <xdr:cNvPr id="57" name="テキスト ボックス 56"/>
        <xdr:cNvSpPr txBox="1"/>
      </xdr:nvSpPr>
      <xdr:spPr>
        <a:xfrm>
          <a:off x="4622800" y="280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66269</xdr:rowOff>
    </xdr:from>
    <xdr:to>
      <xdr:col>22</xdr:col>
      <xdr:colOff>114300</xdr:colOff>
      <xdr:row>15</xdr:row>
      <xdr:rowOff>112887</xdr:rowOff>
    </xdr:to>
    <xdr:cxnSp macro="">
      <xdr:nvCxnSpPr>
        <xdr:cNvPr id="58" name="直線コネクタ 57"/>
        <xdr:cNvCxnSpPr/>
      </xdr:nvCxnSpPr>
      <xdr:spPr bwMode="auto">
        <a:xfrm>
          <a:off x="3606800" y="2685644"/>
          <a:ext cx="698500" cy="46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124037</xdr:rowOff>
    </xdr:from>
    <xdr:to>
      <xdr:col>22</xdr:col>
      <xdr:colOff>165100</xdr:colOff>
      <xdr:row>16</xdr:row>
      <xdr:rowOff>54187</xdr:rowOff>
    </xdr:to>
    <xdr:sp macro="" textlink="">
      <xdr:nvSpPr>
        <xdr:cNvPr id="59" name="フローチャート: 判断 58"/>
        <xdr:cNvSpPr/>
      </xdr:nvSpPr>
      <xdr:spPr bwMode="auto">
        <a:xfrm>
          <a:off x="42545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38964</xdr:rowOff>
    </xdr:from>
    <xdr:ext cx="762000" cy="259045"/>
    <xdr:sp macro="" textlink="">
      <xdr:nvSpPr>
        <xdr:cNvPr id="60" name="テキスト ボックス 59"/>
        <xdr:cNvSpPr txBox="1"/>
      </xdr:nvSpPr>
      <xdr:spPr>
        <a:xfrm>
          <a:off x="3924300" y="28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66269</xdr:rowOff>
    </xdr:from>
    <xdr:to>
      <xdr:col>18</xdr:col>
      <xdr:colOff>177800</xdr:colOff>
      <xdr:row>15</xdr:row>
      <xdr:rowOff>139796</xdr:rowOff>
    </xdr:to>
    <xdr:cxnSp macro="">
      <xdr:nvCxnSpPr>
        <xdr:cNvPr id="61" name="直線コネクタ 60"/>
        <xdr:cNvCxnSpPr/>
      </xdr:nvCxnSpPr>
      <xdr:spPr bwMode="auto">
        <a:xfrm flipV="1">
          <a:off x="2908300" y="2685644"/>
          <a:ext cx="698500" cy="7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50379</xdr:rowOff>
    </xdr:from>
    <xdr:to>
      <xdr:col>19</xdr:col>
      <xdr:colOff>38100</xdr:colOff>
      <xdr:row>16</xdr:row>
      <xdr:rowOff>151979</xdr:rowOff>
    </xdr:to>
    <xdr:sp macro="" textlink="">
      <xdr:nvSpPr>
        <xdr:cNvPr id="62" name="フローチャート: 判断 61"/>
        <xdr:cNvSpPr/>
      </xdr:nvSpPr>
      <xdr:spPr bwMode="auto">
        <a:xfrm>
          <a:off x="35560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136756</xdr:rowOff>
    </xdr:from>
    <xdr:ext cx="762000" cy="259045"/>
    <xdr:sp macro="" textlink="">
      <xdr:nvSpPr>
        <xdr:cNvPr id="63" name="テキスト ボックス 62"/>
        <xdr:cNvSpPr txBox="1"/>
      </xdr:nvSpPr>
      <xdr:spPr>
        <a:xfrm>
          <a:off x="3225800" y="292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115628</xdr:rowOff>
    </xdr:from>
    <xdr:to>
      <xdr:col>15</xdr:col>
      <xdr:colOff>101600</xdr:colOff>
      <xdr:row>17</xdr:row>
      <xdr:rowOff>45778</xdr:rowOff>
    </xdr:to>
    <xdr:sp macro="" textlink="">
      <xdr:nvSpPr>
        <xdr:cNvPr id="64" name="フローチャート: 判断 63"/>
        <xdr:cNvSpPr/>
      </xdr:nvSpPr>
      <xdr:spPr bwMode="auto">
        <a:xfrm>
          <a:off x="2857500" y="2906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30555</xdr:rowOff>
    </xdr:from>
    <xdr:ext cx="762000" cy="259045"/>
    <xdr:sp macro="" textlink="">
      <xdr:nvSpPr>
        <xdr:cNvPr id="65" name="テキスト ボックス 64"/>
        <xdr:cNvSpPr txBox="1"/>
      </xdr:nvSpPr>
      <xdr:spPr>
        <a:xfrm>
          <a:off x="2527300" y="29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66561</xdr:rowOff>
    </xdr:from>
    <xdr:to>
      <xdr:col>29</xdr:col>
      <xdr:colOff>177800</xdr:colOff>
      <xdr:row>15</xdr:row>
      <xdr:rowOff>168161</xdr:rowOff>
    </xdr:to>
    <xdr:sp macro="" textlink="">
      <xdr:nvSpPr>
        <xdr:cNvPr id="71" name="楕円 70"/>
        <xdr:cNvSpPr/>
      </xdr:nvSpPr>
      <xdr:spPr bwMode="auto">
        <a:xfrm>
          <a:off x="5600700" y="268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83088</xdr:rowOff>
    </xdr:from>
    <xdr:ext cx="762000" cy="259045"/>
    <xdr:sp macro="" textlink="">
      <xdr:nvSpPr>
        <xdr:cNvPr id="72" name="人口1人当たり決算額の推移該当値テキスト130"/>
        <xdr:cNvSpPr txBox="1"/>
      </xdr:nvSpPr>
      <xdr:spPr>
        <a:xfrm>
          <a:off x="5740400" y="25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82726</xdr:rowOff>
    </xdr:from>
    <xdr:to>
      <xdr:col>26</xdr:col>
      <xdr:colOff>101600</xdr:colOff>
      <xdr:row>16</xdr:row>
      <xdr:rowOff>12876</xdr:rowOff>
    </xdr:to>
    <xdr:sp macro="" textlink="">
      <xdr:nvSpPr>
        <xdr:cNvPr id="73" name="楕円 72"/>
        <xdr:cNvSpPr/>
      </xdr:nvSpPr>
      <xdr:spPr bwMode="auto">
        <a:xfrm>
          <a:off x="4953000" y="270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23053</xdr:rowOff>
    </xdr:from>
    <xdr:ext cx="736600" cy="259045"/>
    <xdr:sp macro="" textlink="">
      <xdr:nvSpPr>
        <xdr:cNvPr id="74" name="テキスト ボックス 73"/>
        <xdr:cNvSpPr txBox="1"/>
      </xdr:nvSpPr>
      <xdr:spPr>
        <a:xfrm>
          <a:off x="4622800" y="247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62087</xdr:rowOff>
    </xdr:from>
    <xdr:to>
      <xdr:col>22</xdr:col>
      <xdr:colOff>165100</xdr:colOff>
      <xdr:row>15</xdr:row>
      <xdr:rowOff>163687</xdr:rowOff>
    </xdr:to>
    <xdr:sp macro="" textlink="">
      <xdr:nvSpPr>
        <xdr:cNvPr id="75" name="楕円 74"/>
        <xdr:cNvSpPr/>
      </xdr:nvSpPr>
      <xdr:spPr bwMode="auto">
        <a:xfrm>
          <a:off x="4254500" y="26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2414</xdr:rowOff>
    </xdr:from>
    <xdr:ext cx="762000" cy="259045"/>
    <xdr:sp macro="" textlink="">
      <xdr:nvSpPr>
        <xdr:cNvPr id="76" name="テキスト ボックス 75"/>
        <xdr:cNvSpPr txBox="1"/>
      </xdr:nvSpPr>
      <xdr:spPr>
        <a:xfrm>
          <a:off x="3924300" y="2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15469</xdr:rowOff>
    </xdr:from>
    <xdr:to>
      <xdr:col>19</xdr:col>
      <xdr:colOff>38100</xdr:colOff>
      <xdr:row>15</xdr:row>
      <xdr:rowOff>117069</xdr:rowOff>
    </xdr:to>
    <xdr:sp macro="" textlink="">
      <xdr:nvSpPr>
        <xdr:cNvPr id="77" name="楕円 76"/>
        <xdr:cNvSpPr/>
      </xdr:nvSpPr>
      <xdr:spPr bwMode="auto">
        <a:xfrm>
          <a:off x="3556000" y="263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127246</xdr:rowOff>
    </xdr:from>
    <xdr:ext cx="762000" cy="259045"/>
    <xdr:sp macro="" textlink="">
      <xdr:nvSpPr>
        <xdr:cNvPr id="78" name="テキスト ボックス 77"/>
        <xdr:cNvSpPr txBox="1"/>
      </xdr:nvSpPr>
      <xdr:spPr>
        <a:xfrm>
          <a:off x="3225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88996</xdr:rowOff>
    </xdr:from>
    <xdr:to>
      <xdr:col>15</xdr:col>
      <xdr:colOff>101600</xdr:colOff>
      <xdr:row>16</xdr:row>
      <xdr:rowOff>19146</xdr:rowOff>
    </xdr:to>
    <xdr:sp macro="" textlink="">
      <xdr:nvSpPr>
        <xdr:cNvPr id="79" name="楕円 78"/>
        <xdr:cNvSpPr/>
      </xdr:nvSpPr>
      <xdr:spPr bwMode="auto">
        <a:xfrm>
          <a:off x="2857500" y="27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29323</xdr:rowOff>
    </xdr:from>
    <xdr:ext cx="762000" cy="259045"/>
    <xdr:sp macro="" textlink="">
      <xdr:nvSpPr>
        <xdr:cNvPr id="80" name="テキスト ボックス 79"/>
        <xdr:cNvSpPr txBox="1"/>
      </xdr:nvSpPr>
      <xdr:spPr>
        <a:xfrm>
          <a:off x="2527300" y="247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76845</xdr:rowOff>
    </xdr:from>
    <xdr:to>
      <xdr:col>29</xdr:col>
      <xdr:colOff>127000</xdr:colOff>
      <xdr:row>37</xdr:row>
      <xdr:rowOff>175692</xdr:rowOff>
    </xdr:to>
    <xdr:cxnSp macro="">
      <xdr:nvCxnSpPr>
        <xdr:cNvPr id="108" name="直線コネクタ 107"/>
        <xdr:cNvCxnSpPr/>
      </xdr:nvCxnSpPr>
      <xdr:spPr bwMode="auto">
        <a:xfrm flipV="1">
          <a:off x="5651500" y="6001395"/>
          <a:ext cx="0" cy="1298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147769</xdr:rowOff>
    </xdr:from>
    <xdr:ext cx="762000" cy="259045"/>
    <xdr:sp macro="" textlink="">
      <xdr:nvSpPr>
        <xdr:cNvPr id="109" name="人口1人当たり決算額の推移最小値テキスト445"/>
        <xdr:cNvSpPr txBox="1"/>
      </xdr:nvSpPr>
      <xdr:spPr>
        <a:xfrm>
          <a:off x="5740400" y="72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175692</xdr:rowOff>
    </xdr:from>
    <xdr:to>
      <xdr:col>30</xdr:col>
      <xdr:colOff>25400</xdr:colOff>
      <xdr:row>37</xdr:row>
      <xdr:rowOff>175692</xdr:rowOff>
    </xdr:to>
    <xdr:cxnSp macro="">
      <xdr:nvCxnSpPr>
        <xdr:cNvPr id="110" name="直線コネクタ 109"/>
        <xdr:cNvCxnSpPr/>
      </xdr:nvCxnSpPr>
      <xdr:spPr bwMode="auto">
        <a:xfrm>
          <a:off x="5562600" y="7300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334672</xdr:rowOff>
    </xdr:from>
    <xdr:ext cx="762000" cy="259045"/>
    <xdr:sp macro="" textlink="">
      <xdr:nvSpPr>
        <xdr:cNvPr id="111" name="人口1人当たり決算額の推移最大値テキスト445"/>
        <xdr:cNvSpPr txBox="1"/>
      </xdr:nvSpPr>
      <xdr:spPr>
        <a:xfrm>
          <a:off x="5740400" y="57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76845</xdr:rowOff>
    </xdr:from>
    <xdr:to>
      <xdr:col>30</xdr:col>
      <xdr:colOff>25400</xdr:colOff>
      <xdr:row>33</xdr:row>
      <xdr:rowOff>76845</xdr:rowOff>
    </xdr:to>
    <xdr:cxnSp macro="">
      <xdr:nvCxnSpPr>
        <xdr:cNvPr id="112" name="直線コネクタ 111"/>
        <xdr:cNvCxnSpPr/>
      </xdr:nvCxnSpPr>
      <xdr:spPr bwMode="auto">
        <a:xfrm>
          <a:off x="5562600" y="600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22347</xdr:rowOff>
    </xdr:from>
    <xdr:to>
      <xdr:col>29</xdr:col>
      <xdr:colOff>127000</xdr:colOff>
      <xdr:row>34</xdr:row>
      <xdr:rowOff>275361</xdr:rowOff>
    </xdr:to>
    <xdr:cxnSp macro="">
      <xdr:nvCxnSpPr>
        <xdr:cNvPr id="113" name="直線コネクタ 112"/>
        <xdr:cNvCxnSpPr/>
      </xdr:nvCxnSpPr>
      <xdr:spPr bwMode="auto">
        <a:xfrm flipV="1">
          <a:off x="5003800" y="6289797"/>
          <a:ext cx="6477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301520</xdr:rowOff>
    </xdr:from>
    <xdr:ext cx="762000" cy="259045"/>
    <xdr:sp macro="" textlink="">
      <xdr:nvSpPr>
        <xdr:cNvPr id="114" name="人口1人当たり決算額の推移平均値テキスト445"/>
        <xdr:cNvSpPr txBox="1"/>
      </xdr:nvSpPr>
      <xdr:spPr>
        <a:xfrm>
          <a:off x="5740400" y="6568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329443</xdr:rowOff>
    </xdr:from>
    <xdr:to>
      <xdr:col>29</xdr:col>
      <xdr:colOff>177800</xdr:colOff>
      <xdr:row>35</xdr:row>
      <xdr:rowOff>88143</xdr:rowOff>
    </xdr:to>
    <xdr:sp macro="" textlink="">
      <xdr:nvSpPr>
        <xdr:cNvPr id="115" name="フローチャート: 判断 114"/>
        <xdr:cNvSpPr/>
      </xdr:nvSpPr>
      <xdr:spPr bwMode="auto">
        <a:xfrm>
          <a:off x="56007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275361</xdr:rowOff>
    </xdr:from>
    <xdr:to>
      <xdr:col>26</xdr:col>
      <xdr:colOff>50800</xdr:colOff>
      <xdr:row>35</xdr:row>
      <xdr:rowOff>14254</xdr:rowOff>
    </xdr:to>
    <xdr:cxnSp macro="">
      <xdr:nvCxnSpPr>
        <xdr:cNvPr id="116" name="直線コネクタ 115"/>
        <xdr:cNvCxnSpPr/>
      </xdr:nvCxnSpPr>
      <xdr:spPr bwMode="auto">
        <a:xfrm flipV="1">
          <a:off x="4305300" y="6542811"/>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46893</xdr:rowOff>
    </xdr:from>
    <xdr:to>
      <xdr:col>26</xdr:col>
      <xdr:colOff>101600</xdr:colOff>
      <xdr:row>35</xdr:row>
      <xdr:rowOff>148493</xdr:rowOff>
    </xdr:to>
    <xdr:sp macro="" textlink="">
      <xdr:nvSpPr>
        <xdr:cNvPr id="117" name="フローチャート: 判断 116"/>
        <xdr:cNvSpPr/>
      </xdr:nvSpPr>
      <xdr:spPr bwMode="auto">
        <a:xfrm>
          <a:off x="4953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133270</xdr:rowOff>
    </xdr:from>
    <xdr:ext cx="736600" cy="259045"/>
    <xdr:sp macro="" textlink="">
      <xdr:nvSpPr>
        <xdr:cNvPr id="118" name="テキスト ボックス 117"/>
        <xdr:cNvSpPr txBox="1"/>
      </xdr:nvSpPr>
      <xdr:spPr>
        <a:xfrm>
          <a:off x="4622800" y="674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14254</xdr:rowOff>
    </xdr:from>
    <xdr:to>
      <xdr:col>22</xdr:col>
      <xdr:colOff>114300</xdr:colOff>
      <xdr:row>35</xdr:row>
      <xdr:rowOff>64546</xdr:rowOff>
    </xdr:to>
    <xdr:cxnSp macro="">
      <xdr:nvCxnSpPr>
        <xdr:cNvPr id="119" name="直線コネクタ 118"/>
        <xdr:cNvCxnSpPr/>
      </xdr:nvCxnSpPr>
      <xdr:spPr bwMode="auto">
        <a:xfrm flipV="1">
          <a:off x="3606800" y="6624604"/>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58598</xdr:rowOff>
    </xdr:from>
    <xdr:to>
      <xdr:col>22</xdr:col>
      <xdr:colOff>165100</xdr:colOff>
      <xdr:row>35</xdr:row>
      <xdr:rowOff>160198</xdr:rowOff>
    </xdr:to>
    <xdr:sp macro="" textlink="">
      <xdr:nvSpPr>
        <xdr:cNvPr id="120" name="フローチャート: 判断 119"/>
        <xdr:cNvSpPr/>
      </xdr:nvSpPr>
      <xdr:spPr bwMode="auto">
        <a:xfrm>
          <a:off x="4254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144975</xdr:rowOff>
    </xdr:from>
    <xdr:ext cx="762000" cy="259045"/>
    <xdr:sp macro="" textlink="">
      <xdr:nvSpPr>
        <xdr:cNvPr id="121" name="テキスト ボックス 120"/>
        <xdr:cNvSpPr txBox="1"/>
      </xdr:nvSpPr>
      <xdr:spPr>
        <a:xfrm>
          <a:off x="3924300" y="67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182733</xdr:rowOff>
    </xdr:from>
    <xdr:to>
      <xdr:col>18</xdr:col>
      <xdr:colOff>177800</xdr:colOff>
      <xdr:row>35</xdr:row>
      <xdr:rowOff>64546</xdr:rowOff>
    </xdr:to>
    <xdr:cxnSp macro="">
      <xdr:nvCxnSpPr>
        <xdr:cNvPr id="122" name="直線コネクタ 121"/>
        <xdr:cNvCxnSpPr/>
      </xdr:nvCxnSpPr>
      <xdr:spPr bwMode="auto">
        <a:xfrm>
          <a:off x="2908300" y="6450183"/>
          <a:ext cx="698500" cy="22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123383</xdr:rowOff>
    </xdr:from>
    <xdr:to>
      <xdr:col>19</xdr:col>
      <xdr:colOff>38100</xdr:colOff>
      <xdr:row>35</xdr:row>
      <xdr:rowOff>224983</xdr:rowOff>
    </xdr:to>
    <xdr:sp macro="" textlink="">
      <xdr:nvSpPr>
        <xdr:cNvPr id="123" name="フローチャート: 判断 122"/>
        <xdr:cNvSpPr/>
      </xdr:nvSpPr>
      <xdr:spPr bwMode="auto">
        <a:xfrm>
          <a:off x="35560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209760</xdr:rowOff>
    </xdr:from>
    <xdr:ext cx="762000" cy="259045"/>
    <xdr:sp macro="" textlink="">
      <xdr:nvSpPr>
        <xdr:cNvPr id="124" name="テキスト ボックス 123"/>
        <xdr:cNvSpPr txBox="1"/>
      </xdr:nvSpPr>
      <xdr:spPr>
        <a:xfrm>
          <a:off x="3225800" y="68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279426</xdr:rowOff>
    </xdr:from>
    <xdr:to>
      <xdr:col>15</xdr:col>
      <xdr:colOff>101600</xdr:colOff>
      <xdr:row>35</xdr:row>
      <xdr:rowOff>38126</xdr:rowOff>
    </xdr:to>
    <xdr:sp macro="" textlink="">
      <xdr:nvSpPr>
        <xdr:cNvPr id="125" name="フローチャート: 判断 124"/>
        <xdr:cNvSpPr/>
      </xdr:nvSpPr>
      <xdr:spPr bwMode="auto">
        <a:xfrm>
          <a:off x="2857500" y="6546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22903</xdr:rowOff>
    </xdr:from>
    <xdr:ext cx="762000" cy="259045"/>
    <xdr:sp macro="" textlink="">
      <xdr:nvSpPr>
        <xdr:cNvPr id="126" name="テキスト ボックス 125"/>
        <xdr:cNvSpPr txBox="1"/>
      </xdr:nvSpPr>
      <xdr:spPr>
        <a:xfrm>
          <a:off x="2527300" y="66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314447</xdr:rowOff>
    </xdr:from>
    <xdr:to>
      <xdr:col>29</xdr:col>
      <xdr:colOff>177800</xdr:colOff>
      <xdr:row>34</xdr:row>
      <xdr:rowOff>73147</xdr:rowOff>
    </xdr:to>
    <xdr:sp macro="" textlink="">
      <xdr:nvSpPr>
        <xdr:cNvPr id="132" name="楕円 131"/>
        <xdr:cNvSpPr/>
      </xdr:nvSpPr>
      <xdr:spPr bwMode="auto">
        <a:xfrm>
          <a:off x="56007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159524</xdr:rowOff>
    </xdr:from>
    <xdr:ext cx="762000" cy="259045"/>
    <xdr:sp macro="" textlink="">
      <xdr:nvSpPr>
        <xdr:cNvPr id="133" name="人口1人当たり決算額の推移該当値テキスト445"/>
        <xdr:cNvSpPr txBox="1"/>
      </xdr:nvSpPr>
      <xdr:spPr>
        <a:xfrm>
          <a:off x="5740400" y="60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224561</xdr:rowOff>
    </xdr:from>
    <xdr:to>
      <xdr:col>26</xdr:col>
      <xdr:colOff>101600</xdr:colOff>
      <xdr:row>34</xdr:row>
      <xdr:rowOff>326161</xdr:rowOff>
    </xdr:to>
    <xdr:sp macro="" textlink="">
      <xdr:nvSpPr>
        <xdr:cNvPr id="134" name="楕円 133"/>
        <xdr:cNvSpPr/>
      </xdr:nvSpPr>
      <xdr:spPr bwMode="auto">
        <a:xfrm>
          <a:off x="49530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336338</xdr:rowOff>
    </xdr:from>
    <xdr:ext cx="736600" cy="259045"/>
    <xdr:sp macro="" textlink="">
      <xdr:nvSpPr>
        <xdr:cNvPr id="135" name="テキスト ボックス 134"/>
        <xdr:cNvSpPr txBox="1"/>
      </xdr:nvSpPr>
      <xdr:spPr>
        <a:xfrm>
          <a:off x="4622800" y="62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306354</xdr:rowOff>
    </xdr:from>
    <xdr:to>
      <xdr:col>22</xdr:col>
      <xdr:colOff>165100</xdr:colOff>
      <xdr:row>35</xdr:row>
      <xdr:rowOff>65054</xdr:rowOff>
    </xdr:to>
    <xdr:sp macro="" textlink="">
      <xdr:nvSpPr>
        <xdr:cNvPr id="136" name="楕円 135"/>
        <xdr:cNvSpPr/>
      </xdr:nvSpPr>
      <xdr:spPr bwMode="auto">
        <a:xfrm>
          <a:off x="4254500" y="657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75232</xdr:rowOff>
    </xdr:from>
    <xdr:ext cx="762000" cy="259045"/>
    <xdr:sp macro="" textlink="">
      <xdr:nvSpPr>
        <xdr:cNvPr id="137" name="テキスト ボックス 136"/>
        <xdr:cNvSpPr txBox="1"/>
      </xdr:nvSpPr>
      <xdr:spPr>
        <a:xfrm>
          <a:off x="3924300" y="63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13746</xdr:rowOff>
    </xdr:from>
    <xdr:to>
      <xdr:col>19</xdr:col>
      <xdr:colOff>38100</xdr:colOff>
      <xdr:row>35</xdr:row>
      <xdr:rowOff>115346</xdr:rowOff>
    </xdr:to>
    <xdr:sp macro="" textlink="">
      <xdr:nvSpPr>
        <xdr:cNvPr id="138" name="楕円 137"/>
        <xdr:cNvSpPr/>
      </xdr:nvSpPr>
      <xdr:spPr bwMode="auto">
        <a:xfrm>
          <a:off x="3556000" y="662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125523</xdr:rowOff>
    </xdr:from>
    <xdr:ext cx="762000" cy="259045"/>
    <xdr:sp macro="" textlink="">
      <xdr:nvSpPr>
        <xdr:cNvPr id="139" name="テキスト ボックス 138"/>
        <xdr:cNvSpPr txBox="1"/>
      </xdr:nvSpPr>
      <xdr:spPr>
        <a:xfrm>
          <a:off x="3225800" y="63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131933</xdr:rowOff>
    </xdr:from>
    <xdr:to>
      <xdr:col>15</xdr:col>
      <xdr:colOff>101600</xdr:colOff>
      <xdr:row>34</xdr:row>
      <xdr:rowOff>233533</xdr:rowOff>
    </xdr:to>
    <xdr:sp macro="" textlink="">
      <xdr:nvSpPr>
        <xdr:cNvPr id="140" name="楕円 139"/>
        <xdr:cNvSpPr/>
      </xdr:nvSpPr>
      <xdr:spPr bwMode="auto">
        <a:xfrm>
          <a:off x="2857500" y="639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243710</xdr:rowOff>
    </xdr:from>
    <xdr:ext cx="762000" cy="259045"/>
    <xdr:sp macro="" textlink="">
      <xdr:nvSpPr>
        <xdr:cNvPr id="141" name="テキスト ボックス 140"/>
        <xdr:cNvSpPr txBox="1"/>
      </xdr:nvSpPr>
      <xdr:spPr>
        <a:xfrm>
          <a:off x="2527300" y="6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117583</xdr:rowOff>
    </xdr:from>
    <xdr:to>
      <xdr:col>24</xdr:col>
      <xdr:colOff>62865</xdr:colOff>
      <xdr:row>39</xdr:row>
      <xdr:rowOff>91427</xdr:rowOff>
    </xdr:to>
    <xdr:cxnSp macro="">
      <xdr:nvCxnSpPr>
        <xdr:cNvPr id="56" name="直線コネクタ 55"/>
        <xdr:cNvCxnSpPr/>
      </xdr:nvCxnSpPr>
      <xdr:spPr>
        <a:xfrm flipV="1">
          <a:off x="4633595" y="5432533"/>
          <a:ext cx="1270" cy="134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95254</xdr:rowOff>
    </xdr:from>
    <xdr:ext cx="534377" cy="259045"/>
    <xdr:sp macro="" textlink="">
      <xdr:nvSpPr>
        <xdr:cNvPr id="57" name="人件費最小値テキスト"/>
        <xdr:cNvSpPr txBox="1"/>
      </xdr:nvSpPr>
      <xdr:spPr>
        <a:xfrm>
          <a:off x="4686300"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91427</xdr:rowOff>
    </xdr:from>
    <xdr:to>
      <xdr:col>24</xdr:col>
      <xdr:colOff>152400</xdr:colOff>
      <xdr:row>39</xdr:row>
      <xdr:rowOff>91427</xdr:rowOff>
    </xdr:to>
    <xdr:cxnSp macro="">
      <xdr:nvCxnSpPr>
        <xdr:cNvPr id="58" name="直線コネクタ 57"/>
        <xdr:cNvCxnSpPr/>
      </xdr:nvCxnSpPr>
      <xdr:spPr>
        <a:xfrm>
          <a:off x="4546600" y="677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64260</xdr:rowOff>
    </xdr:from>
    <xdr:ext cx="599010" cy="259045"/>
    <xdr:sp macro="" textlink="">
      <xdr:nvSpPr>
        <xdr:cNvPr id="59" name="人件費最大値テキスト"/>
        <xdr:cNvSpPr txBox="1"/>
      </xdr:nvSpPr>
      <xdr:spPr>
        <a:xfrm>
          <a:off x="4686300" y="52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117583</xdr:rowOff>
    </xdr:from>
    <xdr:to>
      <xdr:col>24</xdr:col>
      <xdr:colOff>152400</xdr:colOff>
      <xdr:row>31</xdr:row>
      <xdr:rowOff>117583</xdr:rowOff>
    </xdr:to>
    <xdr:cxnSp macro="">
      <xdr:nvCxnSpPr>
        <xdr:cNvPr id="60" name="直線コネクタ 59"/>
        <xdr:cNvCxnSpPr/>
      </xdr:nvCxnSpPr>
      <xdr:spPr>
        <a:xfrm>
          <a:off x="4546600" y="543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46679</xdr:rowOff>
    </xdr:from>
    <xdr:to>
      <xdr:col>24</xdr:col>
      <xdr:colOff>63500</xdr:colOff>
      <xdr:row>34</xdr:row>
      <xdr:rowOff>59480</xdr:rowOff>
    </xdr:to>
    <xdr:cxnSp macro="">
      <xdr:nvCxnSpPr>
        <xdr:cNvPr id="61" name="直線コネクタ 60"/>
        <xdr:cNvCxnSpPr/>
      </xdr:nvCxnSpPr>
      <xdr:spPr>
        <a:xfrm flipV="1">
          <a:off x="3797300" y="587597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115257</xdr:rowOff>
    </xdr:from>
    <xdr:ext cx="534377" cy="259045"/>
    <xdr:sp macro="" textlink="">
      <xdr:nvSpPr>
        <xdr:cNvPr id="62" name="人件費平均値テキスト"/>
        <xdr:cNvSpPr txBox="1"/>
      </xdr:nvSpPr>
      <xdr:spPr>
        <a:xfrm>
          <a:off x="4686300" y="594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136830</xdr:rowOff>
    </xdr:from>
    <xdr:to>
      <xdr:col>24</xdr:col>
      <xdr:colOff>114300</xdr:colOff>
      <xdr:row>35</xdr:row>
      <xdr:rowOff>66980</xdr:rowOff>
    </xdr:to>
    <xdr:sp macro="" textlink="">
      <xdr:nvSpPr>
        <xdr:cNvPr id="63" name="フローチャート: 判断 62"/>
        <xdr:cNvSpPr/>
      </xdr:nvSpPr>
      <xdr:spPr>
        <a:xfrm>
          <a:off x="45847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27534</xdr:rowOff>
    </xdr:from>
    <xdr:to>
      <xdr:col>19</xdr:col>
      <xdr:colOff>177800</xdr:colOff>
      <xdr:row>34</xdr:row>
      <xdr:rowOff>59480</xdr:rowOff>
    </xdr:to>
    <xdr:cxnSp macro="">
      <xdr:nvCxnSpPr>
        <xdr:cNvPr id="64" name="直線コネクタ 63"/>
        <xdr:cNvCxnSpPr/>
      </xdr:nvCxnSpPr>
      <xdr:spPr>
        <a:xfrm>
          <a:off x="2908300" y="585683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xdr:rowOff>
    </xdr:from>
    <xdr:to>
      <xdr:col>20</xdr:col>
      <xdr:colOff>38100</xdr:colOff>
      <xdr:row>35</xdr:row>
      <xdr:rowOff>101651</xdr:rowOff>
    </xdr:to>
    <xdr:sp macro="" textlink="">
      <xdr:nvSpPr>
        <xdr:cNvPr id="65" name="フローチャート: 判断 64"/>
        <xdr:cNvSpPr/>
      </xdr:nvSpPr>
      <xdr:spPr>
        <a:xfrm>
          <a:off x="3746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92778</xdr:rowOff>
    </xdr:from>
    <xdr:ext cx="534377" cy="259045"/>
    <xdr:sp macro="" textlink="">
      <xdr:nvSpPr>
        <xdr:cNvPr id="66" name="テキスト ボックス 65"/>
        <xdr:cNvSpPr txBox="1"/>
      </xdr:nvSpPr>
      <xdr:spPr>
        <a:xfrm>
          <a:off x="3530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163246</xdr:rowOff>
    </xdr:from>
    <xdr:to>
      <xdr:col>15</xdr:col>
      <xdr:colOff>50800</xdr:colOff>
      <xdr:row>34</xdr:row>
      <xdr:rowOff>27534</xdr:rowOff>
    </xdr:to>
    <xdr:cxnSp macro="">
      <xdr:nvCxnSpPr>
        <xdr:cNvPr id="67" name="直線コネクタ 66"/>
        <xdr:cNvCxnSpPr/>
      </xdr:nvCxnSpPr>
      <xdr:spPr>
        <a:xfrm>
          <a:off x="2019300" y="582109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9023</xdr:rowOff>
    </xdr:from>
    <xdr:to>
      <xdr:col>15</xdr:col>
      <xdr:colOff>101600</xdr:colOff>
      <xdr:row>35</xdr:row>
      <xdr:rowOff>110623</xdr:rowOff>
    </xdr:to>
    <xdr:sp macro="" textlink="">
      <xdr:nvSpPr>
        <xdr:cNvPr id="68" name="フローチャート: 判断 67"/>
        <xdr:cNvSpPr/>
      </xdr:nvSpPr>
      <xdr:spPr>
        <a:xfrm>
          <a:off x="2857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101750</xdr:rowOff>
    </xdr:from>
    <xdr:ext cx="534377" cy="259045"/>
    <xdr:sp macro="" textlink="">
      <xdr:nvSpPr>
        <xdr:cNvPr id="69" name="テキスト ボックス 68"/>
        <xdr:cNvSpPr txBox="1"/>
      </xdr:nvSpPr>
      <xdr:spPr>
        <a:xfrm>
          <a:off x="2641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163246</xdr:rowOff>
    </xdr:from>
    <xdr:to>
      <xdr:col>10</xdr:col>
      <xdr:colOff>114300</xdr:colOff>
      <xdr:row>34</xdr:row>
      <xdr:rowOff>44031</xdr:rowOff>
    </xdr:to>
    <xdr:cxnSp macro="">
      <xdr:nvCxnSpPr>
        <xdr:cNvPr id="70" name="直線コネクタ 69"/>
        <xdr:cNvCxnSpPr/>
      </xdr:nvCxnSpPr>
      <xdr:spPr>
        <a:xfrm flipV="1">
          <a:off x="1130300" y="582109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123895</xdr:rowOff>
    </xdr:from>
    <xdr:to>
      <xdr:col>10</xdr:col>
      <xdr:colOff>165100</xdr:colOff>
      <xdr:row>36</xdr:row>
      <xdr:rowOff>54045</xdr:rowOff>
    </xdr:to>
    <xdr:sp macro="" textlink="">
      <xdr:nvSpPr>
        <xdr:cNvPr id="71" name="フローチャート: 判断 70"/>
        <xdr:cNvSpPr/>
      </xdr:nvSpPr>
      <xdr:spPr>
        <a:xfrm>
          <a:off x="1968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45172</xdr:rowOff>
    </xdr:from>
    <xdr:ext cx="534377" cy="259045"/>
    <xdr:sp macro="" textlink="">
      <xdr:nvSpPr>
        <xdr:cNvPr id="72" name="テキスト ボックス 71"/>
        <xdr:cNvSpPr txBox="1"/>
      </xdr:nvSpPr>
      <xdr:spPr>
        <a:xfrm>
          <a:off x="1752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154070</xdr:rowOff>
    </xdr:from>
    <xdr:to>
      <xdr:col>6</xdr:col>
      <xdr:colOff>38100</xdr:colOff>
      <xdr:row>36</xdr:row>
      <xdr:rowOff>84220</xdr:rowOff>
    </xdr:to>
    <xdr:sp macro="" textlink="">
      <xdr:nvSpPr>
        <xdr:cNvPr id="73" name="フローチャート: 判断 72"/>
        <xdr:cNvSpPr/>
      </xdr:nvSpPr>
      <xdr:spPr>
        <a:xfrm>
          <a:off x="1079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75347</xdr:rowOff>
    </xdr:from>
    <xdr:ext cx="534377" cy="259045"/>
    <xdr:sp macro="" textlink="">
      <xdr:nvSpPr>
        <xdr:cNvPr id="74" name="テキスト ボックス 73"/>
        <xdr:cNvSpPr txBox="1"/>
      </xdr:nvSpPr>
      <xdr:spPr>
        <a:xfrm>
          <a:off x="863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167329</xdr:rowOff>
    </xdr:from>
    <xdr:to>
      <xdr:col>24</xdr:col>
      <xdr:colOff>114300</xdr:colOff>
      <xdr:row>34</xdr:row>
      <xdr:rowOff>97479</xdr:rowOff>
    </xdr:to>
    <xdr:sp macro="" textlink="">
      <xdr:nvSpPr>
        <xdr:cNvPr id="80" name="楕円 79"/>
        <xdr:cNvSpPr/>
      </xdr:nvSpPr>
      <xdr:spPr>
        <a:xfrm>
          <a:off x="45847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18756</xdr:rowOff>
    </xdr:from>
    <xdr:ext cx="599010" cy="259045"/>
    <xdr:sp macro="" textlink="">
      <xdr:nvSpPr>
        <xdr:cNvPr id="81" name="人件費該当値テキスト"/>
        <xdr:cNvSpPr txBox="1"/>
      </xdr:nvSpPr>
      <xdr:spPr>
        <a:xfrm>
          <a:off x="4686300" y="567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8680</xdr:rowOff>
    </xdr:from>
    <xdr:to>
      <xdr:col>20</xdr:col>
      <xdr:colOff>38100</xdr:colOff>
      <xdr:row>34</xdr:row>
      <xdr:rowOff>110280</xdr:rowOff>
    </xdr:to>
    <xdr:sp macro="" textlink="">
      <xdr:nvSpPr>
        <xdr:cNvPr id="82" name="楕円 81"/>
        <xdr:cNvSpPr/>
      </xdr:nvSpPr>
      <xdr:spPr>
        <a:xfrm>
          <a:off x="3746500" y="58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126807</xdr:rowOff>
    </xdr:from>
    <xdr:ext cx="599010" cy="259045"/>
    <xdr:sp macro="" textlink="">
      <xdr:nvSpPr>
        <xdr:cNvPr id="83" name="テキスト ボックス 82"/>
        <xdr:cNvSpPr txBox="1"/>
      </xdr:nvSpPr>
      <xdr:spPr>
        <a:xfrm>
          <a:off x="3497795" y="56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148184</xdr:rowOff>
    </xdr:from>
    <xdr:to>
      <xdr:col>15</xdr:col>
      <xdr:colOff>101600</xdr:colOff>
      <xdr:row>34</xdr:row>
      <xdr:rowOff>78334</xdr:rowOff>
    </xdr:to>
    <xdr:sp macro="" textlink="">
      <xdr:nvSpPr>
        <xdr:cNvPr id="84" name="楕円 83"/>
        <xdr:cNvSpPr/>
      </xdr:nvSpPr>
      <xdr:spPr>
        <a:xfrm>
          <a:off x="28575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94861</xdr:rowOff>
    </xdr:from>
    <xdr:ext cx="599010" cy="259045"/>
    <xdr:sp macro="" textlink="">
      <xdr:nvSpPr>
        <xdr:cNvPr id="85" name="テキスト ボックス 84"/>
        <xdr:cNvSpPr txBox="1"/>
      </xdr:nvSpPr>
      <xdr:spPr>
        <a:xfrm>
          <a:off x="2608795" y="55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112446</xdr:rowOff>
    </xdr:from>
    <xdr:to>
      <xdr:col>10</xdr:col>
      <xdr:colOff>165100</xdr:colOff>
      <xdr:row>34</xdr:row>
      <xdr:rowOff>42596</xdr:rowOff>
    </xdr:to>
    <xdr:sp macro="" textlink="">
      <xdr:nvSpPr>
        <xdr:cNvPr id="86" name="楕円 85"/>
        <xdr:cNvSpPr/>
      </xdr:nvSpPr>
      <xdr:spPr>
        <a:xfrm>
          <a:off x="1968500" y="57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59123</xdr:rowOff>
    </xdr:from>
    <xdr:ext cx="599010" cy="259045"/>
    <xdr:sp macro="" textlink="">
      <xdr:nvSpPr>
        <xdr:cNvPr id="87" name="テキスト ボックス 86"/>
        <xdr:cNvSpPr txBox="1"/>
      </xdr:nvSpPr>
      <xdr:spPr>
        <a:xfrm>
          <a:off x="1719795" y="55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164681</xdr:rowOff>
    </xdr:from>
    <xdr:to>
      <xdr:col>6</xdr:col>
      <xdr:colOff>38100</xdr:colOff>
      <xdr:row>34</xdr:row>
      <xdr:rowOff>94831</xdr:rowOff>
    </xdr:to>
    <xdr:sp macro="" textlink="">
      <xdr:nvSpPr>
        <xdr:cNvPr id="88" name="楕円 87"/>
        <xdr:cNvSpPr/>
      </xdr:nvSpPr>
      <xdr:spPr>
        <a:xfrm>
          <a:off x="1079500" y="58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111358</xdr:rowOff>
    </xdr:from>
    <xdr:ext cx="599010" cy="259045"/>
    <xdr:sp macro="" textlink="">
      <xdr:nvSpPr>
        <xdr:cNvPr id="89" name="テキスト ボックス 88"/>
        <xdr:cNvSpPr txBox="1"/>
      </xdr:nvSpPr>
      <xdr:spPr>
        <a:xfrm>
          <a:off x="830795" y="559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127241</xdr:rowOff>
    </xdr:from>
    <xdr:to>
      <xdr:col>24</xdr:col>
      <xdr:colOff>62865</xdr:colOff>
      <xdr:row>58</xdr:row>
      <xdr:rowOff>103673</xdr:rowOff>
    </xdr:to>
    <xdr:cxnSp macro="">
      <xdr:nvCxnSpPr>
        <xdr:cNvPr id="112" name="直線コネクタ 111"/>
        <xdr:cNvCxnSpPr/>
      </xdr:nvCxnSpPr>
      <xdr:spPr>
        <a:xfrm flipV="1">
          <a:off x="4633595" y="8699741"/>
          <a:ext cx="1270" cy="134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107500</xdr:rowOff>
    </xdr:from>
    <xdr:ext cx="534377" cy="259045"/>
    <xdr:sp macro="" textlink="">
      <xdr:nvSpPr>
        <xdr:cNvPr id="113" name="物件費最小値テキスト"/>
        <xdr:cNvSpPr txBox="1"/>
      </xdr:nvSpPr>
      <xdr:spPr>
        <a:xfrm>
          <a:off x="4686300" y="100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103673</xdr:rowOff>
    </xdr:from>
    <xdr:to>
      <xdr:col>24</xdr:col>
      <xdr:colOff>152400</xdr:colOff>
      <xdr:row>58</xdr:row>
      <xdr:rowOff>103673</xdr:rowOff>
    </xdr:to>
    <xdr:cxnSp macro="">
      <xdr:nvCxnSpPr>
        <xdr:cNvPr id="114" name="直線コネクタ 113"/>
        <xdr:cNvCxnSpPr/>
      </xdr:nvCxnSpPr>
      <xdr:spPr>
        <a:xfrm>
          <a:off x="4546600" y="1004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73918</xdr:rowOff>
    </xdr:from>
    <xdr:ext cx="599010" cy="259045"/>
    <xdr:sp macro="" textlink="">
      <xdr:nvSpPr>
        <xdr:cNvPr id="115" name="物件費最大値テキスト"/>
        <xdr:cNvSpPr txBox="1"/>
      </xdr:nvSpPr>
      <xdr:spPr>
        <a:xfrm>
          <a:off x="4686300" y="847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127241</xdr:rowOff>
    </xdr:from>
    <xdr:to>
      <xdr:col>24</xdr:col>
      <xdr:colOff>152400</xdr:colOff>
      <xdr:row>50</xdr:row>
      <xdr:rowOff>127241</xdr:rowOff>
    </xdr:to>
    <xdr:cxnSp macro="">
      <xdr:nvCxnSpPr>
        <xdr:cNvPr id="116" name="直線コネクタ 115"/>
        <xdr:cNvCxnSpPr/>
      </xdr:nvCxnSpPr>
      <xdr:spPr>
        <a:xfrm>
          <a:off x="4546600" y="869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169829</xdr:rowOff>
    </xdr:from>
    <xdr:to>
      <xdr:col>24</xdr:col>
      <xdr:colOff>63500</xdr:colOff>
      <xdr:row>53</xdr:row>
      <xdr:rowOff>21513</xdr:rowOff>
    </xdr:to>
    <xdr:cxnSp macro="">
      <xdr:nvCxnSpPr>
        <xdr:cNvPr id="117" name="直線コネクタ 116"/>
        <xdr:cNvCxnSpPr/>
      </xdr:nvCxnSpPr>
      <xdr:spPr>
        <a:xfrm flipV="1">
          <a:off x="3797300" y="9085229"/>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67510</xdr:rowOff>
    </xdr:from>
    <xdr:ext cx="534377" cy="259045"/>
    <xdr:sp macro="" textlink="">
      <xdr:nvSpPr>
        <xdr:cNvPr id="118" name="物件費平均値テキスト"/>
        <xdr:cNvSpPr txBox="1"/>
      </xdr:nvSpPr>
      <xdr:spPr>
        <a:xfrm>
          <a:off x="4686300" y="9154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89083</xdr:rowOff>
    </xdr:from>
    <xdr:to>
      <xdr:col>24</xdr:col>
      <xdr:colOff>114300</xdr:colOff>
      <xdr:row>54</xdr:row>
      <xdr:rowOff>19233</xdr:rowOff>
    </xdr:to>
    <xdr:sp macro="" textlink="">
      <xdr:nvSpPr>
        <xdr:cNvPr id="119" name="フローチャート: 判断 118"/>
        <xdr:cNvSpPr/>
      </xdr:nvSpPr>
      <xdr:spPr>
        <a:xfrm>
          <a:off x="45847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21513</xdr:rowOff>
    </xdr:from>
    <xdr:to>
      <xdr:col>19</xdr:col>
      <xdr:colOff>177800</xdr:colOff>
      <xdr:row>53</xdr:row>
      <xdr:rowOff>131173</xdr:rowOff>
    </xdr:to>
    <xdr:cxnSp macro="">
      <xdr:nvCxnSpPr>
        <xdr:cNvPr id="120" name="直線コネクタ 119"/>
        <xdr:cNvCxnSpPr/>
      </xdr:nvCxnSpPr>
      <xdr:spPr>
        <a:xfrm flipV="1">
          <a:off x="2908300" y="9108363"/>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68418</xdr:rowOff>
    </xdr:from>
    <xdr:to>
      <xdr:col>20</xdr:col>
      <xdr:colOff>38100</xdr:colOff>
      <xdr:row>53</xdr:row>
      <xdr:rowOff>170018</xdr:rowOff>
    </xdr:to>
    <xdr:sp macro="" textlink="">
      <xdr:nvSpPr>
        <xdr:cNvPr id="121" name="フローチャート: 判断 120"/>
        <xdr:cNvSpPr/>
      </xdr:nvSpPr>
      <xdr:spPr>
        <a:xfrm>
          <a:off x="3746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161145</xdr:rowOff>
    </xdr:from>
    <xdr:ext cx="534377" cy="259045"/>
    <xdr:sp macro="" textlink="">
      <xdr:nvSpPr>
        <xdr:cNvPr id="122" name="テキスト ボックス 121"/>
        <xdr:cNvSpPr txBox="1"/>
      </xdr:nvSpPr>
      <xdr:spPr>
        <a:xfrm>
          <a:off x="3530111" y="924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131173</xdr:rowOff>
    </xdr:from>
    <xdr:to>
      <xdr:col>15</xdr:col>
      <xdr:colOff>50800</xdr:colOff>
      <xdr:row>54</xdr:row>
      <xdr:rowOff>60376</xdr:rowOff>
    </xdr:to>
    <xdr:cxnSp macro="">
      <xdr:nvCxnSpPr>
        <xdr:cNvPr id="123" name="直線コネクタ 122"/>
        <xdr:cNvCxnSpPr/>
      </xdr:nvCxnSpPr>
      <xdr:spPr>
        <a:xfrm flipV="1">
          <a:off x="2019300" y="9218023"/>
          <a:ext cx="8890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43066</xdr:rowOff>
    </xdr:from>
    <xdr:to>
      <xdr:col>15</xdr:col>
      <xdr:colOff>101600</xdr:colOff>
      <xdr:row>54</xdr:row>
      <xdr:rowOff>144666</xdr:rowOff>
    </xdr:to>
    <xdr:sp macro="" textlink="">
      <xdr:nvSpPr>
        <xdr:cNvPr id="124" name="フローチャート: 判断 123"/>
        <xdr:cNvSpPr/>
      </xdr:nvSpPr>
      <xdr:spPr>
        <a:xfrm>
          <a:off x="2857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135793</xdr:rowOff>
    </xdr:from>
    <xdr:ext cx="534377" cy="259045"/>
    <xdr:sp macro="" textlink="">
      <xdr:nvSpPr>
        <xdr:cNvPr id="125" name="テキスト ボックス 124"/>
        <xdr:cNvSpPr txBox="1"/>
      </xdr:nvSpPr>
      <xdr:spPr>
        <a:xfrm>
          <a:off x="2641111" y="9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60376</xdr:rowOff>
    </xdr:from>
    <xdr:to>
      <xdr:col>10</xdr:col>
      <xdr:colOff>114300</xdr:colOff>
      <xdr:row>54</xdr:row>
      <xdr:rowOff>66639</xdr:rowOff>
    </xdr:to>
    <xdr:cxnSp macro="">
      <xdr:nvCxnSpPr>
        <xdr:cNvPr id="126" name="直線コネクタ 125"/>
        <xdr:cNvCxnSpPr/>
      </xdr:nvCxnSpPr>
      <xdr:spPr>
        <a:xfrm flipV="1">
          <a:off x="1130300" y="931867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144176</xdr:rowOff>
    </xdr:from>
    <xdr:to>
      <xdr:col>10</xdr:col>
      <xdr:colOff>165100</xdr:colOff>
      <xdr:row>55</xdr:row>
      <xdr:rowOff>74326</xdr:rowOff>
    </xdr:to>
    <xdr:sp macro="" textlink="">
      <xdr:nvSpPr>
        <xdr:cNvPr id="127" name="フローチャート: 判断 126"/>
        <xdr:cNvSpPr/>
      </xdr:nvSpPr>
      <xdr:spPr>
        <a:xfrm>
          <a:off x="1968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65453</xdr:rowOff>
    </xdr:from>
    <xdr:ext cx="534377" cy="259045"/>
    <xdr:sp macro="" textlink="">
      <xdr:nvSpPr>
        <xdr:cNvPr id="128" name="テキスト ボックス 127"/>
        <xdr:cNvSpPr txBox="1"/>
      </xdr:nvSpPr>
      <xdr:spPr>
        <a:xfrm>
          <a:off x="1752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98707</xdr:rowOff>
    </xdr:from>
    <xdr:to>
      <xdr:col>6</xdr:col>
      <xdr:colOff>38100</xdr:colOff>
      <xdr:row>56</xdr:row>
      <xdr:rowOff>28857</xdr:rowOff>
    </xdr:to>
    <xdr:sp macro="" textlink="">
      <xdr:nvSpPr>
        <xdr:cNvPr id="129" name="フローチャート: 判断 128"/>
        <xdr:cNvSpPr/>
      </xdr:nvSpPr>
      <xdr:spPr>
        <a:xfrm>
          <a:off x="1079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19984</xdr:rowOff>
    </xdr:from>
    <xdr:ext cx="534377" cy="259045"/>
    <xdr:sp macro="" textlink="">
      <xdr:nvSpPr>
        <xdr:cNvPr id="130" name="テキスト ボックス 129"/>
        <xdr:cNvSpPr txBox="1"/>
      </xdr:nvSpPr>
      <xdr:spPr>
        <a:xfrm>
          <a:off x="863111" y="96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119029</xdr:rowOff>
    </xdr:from>
    <xdr:to>
      <xdr:col>24</xdr:col>
      <xdr:colOff>114300</xdr:colOff>
      <xdr:row>53</xdr:row>
      <xdr:rowOff>49179</xdr:rowOff>
    </xdr:to>
    <xdr:sp macro="" textlink="">
      <xdr:nvSpPr>
        <xdr:cNvPr id="136" name="楕円 135"/>
        <xdr:cNvSpPr/>
      </xdr:nvSpPr>
      <xdr:spPr>
        <a:xfrm>
          <a:off x="4584700" y="9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141906</xdr:rowOff>
    </xdr:from>
    <xdr:ext cx="534377" cy="259045"/>
    <xdr:sp macro="" textlink="">
      <xdr:nvSpPr>
        <xdr:cNvPr id="137" name="物件費該当値テキスト"/>
        <xdr:cNvSpPr txBox="1"/>
      </xdr:nvSpPr>
      <xdr:spPr>
        <a:xfrm>
          <a:off x="4686300" y="88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142163</xdr:rowOff>
    </xdr:from>
    <xdr:to>
      <xdr:col>20</xdr:col>
      <xdr:colOff>38100</xdr:colOff>
      <xdr:row>53</xdr:row>
      <xdr:rowOff>72313</xdr:rowOff>
    </xdr:to>
    <xdr:sp macro="" textlink="">
      <xdr:nvSpPr>
        <xdr:cNvPr id="138" name="楕円 137"/>
        <xdr:cNvSpPr/>
      </xdr:nvSpPr>
      <xdr:spPr>
        <a:xfrm>
          <a:off x="3746500" y="9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88840</xdr:rowOff>
    </xdr:from>
    <xdr:ext cx="534377" cy="259045"/>
    <xdr:sp macro="" textlink="">
      <xdr:nvSpPr>
        <xdr:cNvPr id="139" name="テキスト ボックス 138"/>
        <xdr:cNvSpPr txBox="1"/>
      </xdr:nvSpPr>
      <xdr:spPr>
        <a:xfrm>
          <a:off x="3530111" y="88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80373</xdr:rowOff>
    </xdr:from>
    <xdr:to>
      <xdr:col>15</xdr:col>
      <xdr:colOff>101600</xdr:colOff>
      <xdr:row>54</xdr:row>
      <xdr:rowOff>10523</xdr:rowOff>
    </xdr:to>
    <xdr:sp macro="" textlink="">
      <xdr:nvSpPr>
        <xdr:cNvPr id="140" name="楕円 139"/>
        <xdr:cNvSpPr/>
      </xdr:nvSpPr>
      <xdr:spPr>
        <a:xfrm>
          <a:off x="2857500" y="91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27050</xdr:rowOff>
    </xdr:from>
    <xdr:ext cx="534377" cy="259045"/>
    <xdr:sp macro="" textlink="">
      <xdr:nvSpPr>
        <xdr:cNvPr id="141" name="テキスト ボックス 140"/>
        <xdr:cNvSpPr txBox="1"/>
      </xdr:nvSpPr>
      <xdr:spPr>
        <a:xfrm>
          <a:off x="2641111" y="89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9576</xdr:rowOff>
    </xdr:from>
    <xdr:to>
      <xdr:col>10</xdr:col>
      <xdr:colOff>165100</xdr:colOff>
      <xdr:row>54</xdr:row>
      <xdr:rowOff>111176</xdr:rowOff>
    </xdr:to>
    <xdr:sp macro="" textlink="">
      <xdr:nvSpPr>
        <xdr:cNvPr id="142" name="楕円 141"/>
        <xdr:cNvSpPr/>
      </xdr:nvSpPr>
      <xdr:spPr>
        <a:xfrm>
          <a:off x="1968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127703</xdr:rowOff>
    </xdr:from>
    <xdr:ext cx="534377" cy="259045"/>
    <xdr:sp macro="" textlink="">
      <xdr:nvSpPr>
        <xdr:cNvPr id="143" name="テキスト ボックス 142"/>
        <xdr:cNvSpPr txBox="1"/>
      </xdr:nvSpPr>
      <xdr:spPr>
        <a:xfrm>
          <a:off x="1752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15839</xdr:rowOff>
    </xdr:from>
    <xdr:to>
      <xdr:col>6</xdr:col>
      <xdr:colOff>38100</xdr:colOff>
      <xdr:row>54</xdr:row>
      <xdr:rowOff>117439</xdr:rowOff>
    </xdr:to>
    <xdr:sp macro="" textlink="">
      <xdr:nvSpPr>
        <xdr:cNvPr id="144" name="楕円 143"/>
        <xdr:cNvSpPr/>
      </xdr:nvSpPr>
      <xdr:spPr>
        <a:xfrm>
          <a:off x="1079500" y="92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133966</xdr:rowOff>
    </xdr:from>
    <xdr:ext cx="534377" cy="259045"/>
    <xdr:sp macro="" textlink="">
      <xdr:nvSpPr>
        <xdr:cNvPr id="145" name="テキスト ボックス 144"/>
        <xdr:cNvSpPr txBox="1"/>
      </xdr:nvSpPr>
      <xdr:spPr>
        <a:xfrm>
          <a:off x="863111" y="90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58738</xdr:rowOff>
    </xdr:from>
    <xdr:to>
      <xdr:col>24</xdr:col>
      <xdr:colOff>62865</xdr:colOff>
      <xdr:row>79</xdr:row>
      <xdr:rowOff>54356</xdr:rowOff>
    </xdr:to>
    <xdr:cxnSp macro="">
      <xdr:nvCxnSpPr>
        <xdr:cNvPr id="170" name="直線コネクタ 169"/>
        <xdr:cNvCxnSpPr/>
      </xdr:nvCxnSpPr>
      <xdr:spPr>
        <a:xfrm flipV="1">
          <a:off x="4633595" y="12231688"/>
          <a:ext cx="1270" cy="1367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469744" cy="259045"/>
    <xdr:sp macro="" textlink="">
      <xdr:nvSpPr>
        <xdr:cNvPr id="171" name="維持補修費最小値テキスト"/>
        <xdr:cNvSpPr txBox="1"/>
      </xdr:nvSpPr>
      <xdr:spPr>
        <a:xfrm>
          <a:off x="46863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2" name="直線コネクタ 171"/>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5415</xdr:rowOff>
    </xdr:from>
    <xdr:ext cx="469744" cy="259045"/>
    <xdr:sp macro="" textlink="">
      <xdr:nvSpPr>
        <xdr:cNvPr id="173" name="維持補修費最大値テキスト"/>
        <xdr:cNvSpPr txBox="1"/>
      </xdr:nvSpPr>
      <xdr:spPr>
        <a:xfrm>
          <a:off x="4686300" y="120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58738</xdr:rowOff>
    </xdr:from>
    <xdr:to>
      <xdr:col>24</xdr:col>
      <xdr:colOff>152400</xdr:colOff>
      <xdr:row>71</xdr:row>
      <xdr:rowOff>58738</xdr:rowOff>
    </xdr:to>
    <xdr:cxnSp macro="">
      <xdr:nvCxnSpPr>
        <xdr:cNvPr id="174" name="直線コネクタ 173"/>
        <xdr:cNvCxnSpPr/>
      </xdr:nvCxnSpPr>
      <xdr:spPr>
        <a:xfrm>
          <a:off x="4546600" y="122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58738</xdr:rowOff>
    </xdr:from>
    <xdr:to>
      <xdr:col>24</xdr:col>
      <xdr:colOff>63500</xdr:colOff>
      <xdr:row>74</xdr:row>
      <xdr:rowOff>5397</xdr:rowOff>
    </xdr:to>
    <xdr:cxnSp macro="">
      <xdr:nvCxnSpPr>
        <xdr:cNvPr id="175" name="直線コネクタ 174"/>
        <xdr:cNvCxnSpPr/>
      </xdr:nvCxnSpPr>
      <xdr:spPr>
        <a:xfrm flipV="1">
          <a:off x="3797300" y="12231688"/>
          <a:ext cx="8382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81233</xdr:rowOff>
    </xdr:from>
    <xdr:ext cx="469744" cy="259045"/>
    <xdr:sp macro="" textlink="">
      <xdr:nvSpPr>
        <xdr:cNvPr id="176" name="維持補修費平均値テキスト"/>
        <xdr:cNvSpPr txBox="1"/>
      </xdr:nvSpPr>
      <xdr:spPr>
        <a:xfrm>
          <a:off x="4686300" y="12768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102806</xdr:rowOff>
    </xdr:from>
    <xdr:to>
      <xdr:col>24</xdr:col>
      <xdr:colOff>114300</xdr:colOff>
      <xdr:row>75</xdr:row>
      <xdr:rowOff>32956</xdr:rowOff>
    </xdr:to>
    <xdr:sp macro="" textlink="">
      <xdr:nvSpPr>
        <xdr:cNvPr id="177" name="フローチャート: 判断 176"/>
        <xdr:cNvSpPr/>
      </xdr:nvSpPr>
      <xdr:spPr>
        <a:xfrm>
          <a:off x="45847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139129</xdr:rowOff>
    </xdr:from>
    <xdr:to>
      <xdr:col>19</xdr:col>
      <xdr:colOff>177800</xdr:colOff>
      <xdr:row>74</xdr:row>
      <xdr:rowOff>5397</xdr:rowOff>
    </xdr:to>
    <xdr:cxnSp macro="">
      <xdr:nvCxnSpPr>
        <xdr:cNvPr id="178" name="直線コネクタ 177"/>
        <xdr:cNvCxnSpPr/>
      </xdr:nvCxnSpPr>
      <xdr:spPr>
        <a:xfrm>
          <a:off x="2908300" y="1265497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22796</xdr:rowOff>
    </xdr:from>
    <xdr:to>
      <xdr:col>20</xdr:col>
      <xdr:colOff>38100</xdr:colOff>
      <xdr:row>75</xdr:row>
      <xdr:rowOff>124396</xdr:rowOff>
    </xdr:to>
    <xdr:sp macro="" textlink="">
      <xdr:nvSpPr>
        <xdr:cNvPr id="179" name="フローチャート: 判断 178"/>
        <xdr:cNvSpPr/>
      </xdr:nvSpPr>
      <xdr:spPr>
        <a:xfrm>
          <a:off x="3746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115524</xdr:rowOff>
    </xdr:from>
    <xdr:ext cx="469744" cy="259045"/>
    <xdr:sp macro="" textlink="">
      <xdr:nvSpPr>
        <xdr:cNvPr id="180" name="テキスト ボックス 179"/>
        <xdr:cNvSpPr txBox="1"/>
      </xdr:nvSpPr>
      <xdr:spPr>
        <a:xfrm>
          <a:off x="3562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139129</xdr:rowOff>
    </xdr:from>
    <xdr:to>
      <xdr:col>15</xdr:col>
      <xdr:colOff>50800</xdr:colOff>
      <xdr:row>73</xdr:row>
      <xdr:rowOff>141224</xdr:rowOff>
    </xdr:to>
    <xdr:cxnSp macro="">
      <xdr:nvCxnSpPr>
        <xdr:cNvPr id="181" name="直線コネクタ 180"/>
        <xdr:cNvCxnSpPr/>
      </xdr:nvCxnSpPr>
      <xdr:spPr>
        <a:xfrm flipV="1">
          <a:off x="2019300" y="1265497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48705</xdr:rowOff>
    </xdr:from>
    <xdr:to>
      <xdr:col>15</xdr:col>
      <xdr:colOff>101600</xdr:colOff>
      <xdr:row>73</xdr:row>
      <xdr:rowOff>150305</xdr:rowOff>
    </xdr:to>
    <xdr:sp macro="" textlink="">
      <xdr:nvSpPr>
        <xdr:cNvPr id="182" name="フローチャート: 判断 181"/>
        <xdr:cNvSpPr/>
      </xdr:nvSpPr>
      <xdr:spPr>
        <a:xfrm>
          <a:off x="2857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166832</xdr:rowOff>
    </xdr:from>
    <xdr:ext cx="469744" cy="259045"/>
    <xdr:sp macro="" textlink="">
      <xdr:nvSpPr>
        <xdr:cNvPr id="183" name="テキスト ボックス 182"/>
        <xdr:cNvSpPr txBox="1"/>
      </xdr:nvSpPr>
      <xdr:spPr>
        <a:xfrm>
          <a:off x="2673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42545</xdr:rowOff>
    </xdr:from>
    <xdr:to>
      <xdr:col>10</xdr:col>
      <xdr:colOff>114300</xdr:colOff>
      <xdr:row>73</xdr:row>
      <xdr:rowOff>141224</xdr:rowOff>
    </xdr:to>
    <xdr:cxnSp macro="">
      <xdr:nvCxnSpPr>
        <xdr:cNvPr id="184" name="直線コネクタ 183"/>
        <xdr:cNvCxnSpPr/>
      </xdr:nvCxnSpPr>
      <xdr:spPr>
        <a:xfrm>
          <a:off x="1130300" y="12558395"/>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157099</xdr:rowOff>
    </xdr:from>
    <xdr:to>
      <xdr:col>10</xdr:col>
      <xdr:colOff>165100</xdr:colOff>
      <xdr:row>74</xdr:row>
      <xdr:rowOff>87249</xdr:rowOff>
    </xdr:to>
    <xdr:sp macro="" textlink="">
      <xdr:nvSpPr>
        <xdr:cNvPr id="185" name="フローチャート: 判断 184"/>
        <xdr:cNvSpPr/>
      </xdr:nvSpPr>
      <xdr:spPr>
        <a:xfrm>
          <a:off x="1968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78376</xdr:rowOff>
    </xdr:from>
    <xdr:ext cx="469744" cy="259045"/>
    <xdr:sp macro="" textlink="">
      <xdr:nvSpPr>
        <xdr:cNvPr id="186" name="テキスト ボックス 185"/>
        <xdr:cNvSpPr txBox="1"/>
      </xdr:nvSpPr>
      <xdr:spPr>
        <a:xfrm>
          <a:off x="1784428" y="127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94996</xdr:rowOff>
    </xdr:from>
    <xdr:to>
      <xdr:col>6</xdr:col>
      <xdr:colOff>38100</xdr:colOff>
      <xdr:row>76</xdr:row>
      <xdr:rowOff>25146</xdr:rowOff>
    </xdr:to>
    <xdr:sp macro="" textlink="">
      <xdr:nvSpPr>
        <xdr:cNvPr id="187" name="フローチャート: 判断 186"/>
        <xdr:cNvSpPr/>
      </xdr:nvSpPr>
      <xdr:spPr>
        <a:xfrm>
          <a:off x="1079500" y="129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16273</xdr:rowOff>
    </xdr:from>
    <xdr:ext cx="469744" cy="259045"/>
    <xdr:sp macro="" textlink="">
      <xdr:nvSpPr>
        <xdr:cNvPr id="188" name="テキスト ボックス 187"/>
        <xdr:cNvSpPr txBox="1"/>
      </xdr:nvSpPr>
      <xdr:spPr>
        <a:xfrm>
          <a:off x="895428" y="130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7938</xdr:rowOff>
    </xdr:from>
    <xdr:to>
      <xdr:col>24</xdr:col>
      <xdr:colOff>114300</xdr:colOff>
      <xdr:row>71</xdr:row>
      <xdr:rowOff>109538</xdr:rowOff>
    </xdr:to>
    <xdr:sp macro="" textlink="">
      <xdr:nvSpPr>
        <xdr:cNvPr id="194" name="楕円 193"/>
        <xdr:cNvSpPr/>
      </xdr:nvSpPr>
      <xdr:spPr>
        <a:xfrm>
          <a:off x="45847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132415</xdr:rowOff>
    </xdr:from>
    <xdr:ext cx="469744" cy="259045"/>
    <xdr:sp macro="" textlink="">
      <xdr:nvSpPr>
        <xdr:cNvPr id="195" name="維持補修費該当値テキスト"/>
        <xdr:cNvSpPr txBox="1"/>
      </xdr:nvSpPr>
      <xdr:spPr>
        <a:xfrm>
          <a:off x="4686300" y="121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126047</xdr:rowOff>
    </xdr:from>
    <xdr:to>
      <xdr:col>20</xdr:col>
      <xdr:colOff>38100</xdr:colOff>
      <xdr:row>74</xdr:row>
      <xdr:rowOff>56197</xdr:rowOff>
    </xdr:to>
    <xdr:sp macro="" textlink="">
      <xdr:nvSpPr>
        <xdr:cNvPr id="196" name="楕円 195"/>
        <xdr:cNvSpPr/>
      </xdr:nvSpPr>
      <xdr:spPr>
        <a:xfrm>
          <a:off x="3746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72724</xdr:rowOff>
    </xdr:from>
    <xdr:ext cx="469744" cy="259045"/>
    <xdr:sp macro="" textlink="">
      <xdr:nvSpPr>
        <xdr:cNvPr id="197" name="テキスト ボックス 196"/>
        <xdr:cNvSpPr txBox="1"/>
      </xdr:nvSpPr>
      <xdr:spPr>
        <a:xfrm>
          <a:off x="3562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88329</xdr:rowOff>
    </xdr:from>
    <xdr:to>
      <xdr:col>15</xdr:col>
      <xdr:colOff>101600</xdr:colOff>
      <xdr:row>74</xdr:row>
      <xdr:rowOff>18479</xdr:rowOff>
    </xdr:to>
    <xdr:sp macro="" textlink="">
      <xdr:nvSpPr>
        <xdr:cNvPr id="198" name="楕円 197"/>
        <xdr:cNvSpPr/>
      </xdr:nvSpPr>
      <xdr:spPr>
        <a:xfrm>
          <a:off x="2857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9606</xdr:rowOff>
    </xdr:from>
    <xdr:ext cx="469744" cy="259045"/>
    <xdr:sp macro="" textlink="">
      <xdr:nvSpPr>
        <xdr:cNvPr id="199" name="テキスト ボックス 198"/>
        <xdr:cNvSpPr txBox="1"/>
      </xdr:nvSpPr>
      <xdr:spPr>
        <a:xfrm>
          <a:off x="2673428" y="12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90424</xdr:rowOff>
    </xdr:from>
    <xdr:to>
      <xdr:col>10</xdr:col>
      <xdr:colOff>165100</xdr:colOff>
      <xdr:row>74</xdr:row>
      <xdr:rowOff>20574</xdr:rowOff>
    </xdr:to>
    <xdr:sp macro="" textlink="">
      <xdr:nvSpPr>
        <xdr:cNvPr id="200" name="楕円 199"/>
        <xdr:cNvSpPr/>
      </xdr:nvSpPr>
      <xdr:spPr>
        <a:xfrm>
          <a:off x="1968500" y="126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37101</xdr:rowOff>
    </xdr:from>
    <xdr:ext cx="469744" cy="259045"/>
    <xdr:sp macro="" textlink="">
      <xdr:nvSpPr>
        <xdr:cNvPr id="201" name="テキスト ボックス 200"/>
        <xdr:cNvSpPr txBox="1"/>
      </xdr:nvSpPr>
      <xdr:spPr>
        <a:xfrm>
          <a:off x="1784428" y="1238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163195</xdr:rowOff>
    </xdr:from>
    <xdr:to>
      <xdr:col>6</xdr:col>
      <xdr:colOff>38100</xdr:colOff>
      <xdr:row>73</xdr:row>
      <xdr:rowOff>93345</xdr:rowOff>
    </xdr:to>
    <xdr:sp macro="" textlink="">
      <xdr:nvSpPr>
        <xdr:cNvPr id="202" name="楕円 201"/>
        <xdr:cNvSpPr/>
      </xdr:nvSpPr>
      <xdr:spPr>
        <a:xfrm>
          <a:off x="10795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109872</xdr:rowOff>
    </xdr:from>
    <xdr:ext cx="469744" cy="259045"/>
    <xdr:sp macro="" textlink="">
      <xdr:nvSpPr>
        <xdr:cNvPr id="203" name="テキスト ボックス 202"/>
        <xdr:cNvSpPr txBox="1"/>
      </xdr:nvSpPr>
      <xdr:spPr>
        <a:xfrm>
          <a:off x="895428" y="1228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15616</xdr:rowOff>
    </xdr:from>
    <xdr:to>
      <xdr:col>24</xdr:col>
      <xdr:colOff>62865</xdr:colOff>
      <xdr:row>98</xdr:row>
      <xdr:rowOff>61061</xdr:rowOff>
    </xdr:to>
    <xdr:cxnSp macro="">
      <xdr:nvCxnSpPr>
        <xdr:cNvPr id="226" name="直線コネクタ 225"/>
        <xdr:cNvCxnSpPr/>
      </xdr:nvCxnSpPr>
      <xdr:spPr>
        <a:xfrm flipV="1">
          <a:off x="4633595" y="15617566"/>
          <a:ext cx="1270" cy="124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64888</xdr:rowOff>
    </xdr:from>
    <xdr:ext cx="534377" cy="259045"/>
    <xdr:sp macro="" textlink="">
      <xdr:nvSpPr>
        <xdr:cNvPr id="227" name="扶助費最小値テキスト"/>
        <xdr:cNvSpPr txBox="1"/>
      </xdr:nvSpPr>
      <xdr:spPr>
        <a:xfrm>
          <a:off x="4686300" y="168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61061</xdr:rowOff>
    </xdr:from>
    <xdr:to>
      <xdr:col>24</xdr:col>
      <xdr:colOff>152400</xdr:colOff>
      <xdr:row>98</xdr:row>
      <xdr:rowOff>61061</xdr:rowOff>
    </xdr:to>
    <xdr:cxnSp macro="">
      <xdr:nvCxnSpPr>
        <xdr:cNvPr id="228" name="直線コネクタ 227"/>
        <xdr:cNvCxnSpPr/>
      </xdr:nvCxnSpPr>
      <xdr:spPr>
        <a:xfrm>
          <a:off x="4546600" y="168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133743</xdr:rowOff>
    </xdr:from>
    <xdr:ext cx="534377" cy="259045"/>
    <xdr:sp macro="" textlink="">
      <xdr:nvSpPr>
        <xdr:cNvPr id="229" name="扶助費最大値テキスト"/>
        <xdr:cNvSpPr txBox="1"/>
      </xdr:nvSpPr>
      <xdr:spPr>
        <a:xfrm>
          <a:off x="4686300" y="153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15616</xdr:rowOff>
    </xdr:from>
    <xdr:to>
      <xdr:col>24</xdr:col>
      <xdr:colOff>152400</xdr:colOff>
      <xdr:row>91</xdr:row>
      <xdr:rowOff>15616</xdr:rowOff>
    </xdr:to>
    <xdr:cxnSp macro="">
      <xdr:nvCxnSpPr>
        <xdr:cNvPr id="230" name="直線コネクタ 229"/>
        <xdr:cNvCxnSpPr/>
      </xdr:nvCxnSpPr>
      <xdr:spPr>
        <a:xfrm>
          <a:off x="4546600" y="156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55324</xdr:rowOff>
    </xdr:from>
    <xdr:to>
      <xdr:col>24</xdr:col>
      <xdr:colOff>63500</xdr:colOff>
      <xdr:row>98</xdr:row>
      <xdr:rowOff>19639</xdr:rowOff>
    </xdr:to>
    <xdr:cxnSp macro="">
      <xdr:nvCxnSpPr>
        <xdr:cNvPr id="231" name="直線コネクタ 230"/>
        <xdr:cNvCxnSpPr/>
      </xdr:nvCxnSpPr>
      <xdr:spPr>
        <a:xfrm>
          <a:off x="3797300" y="16685974"/>
          <a:ext cx="8382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25503</xdr:rowOff>
    </xdr:from>
    <xdr:ext cx="534377" cy="259045"/>
    <xdr:sp macro="" textlink="">
      <xdr:nvSpPr>
        <xdr:cNvPr id="232" name="扶助費平均値テキスト"/>
        <xdr:cNvSpPr txBox="1"/>
      </xdr:nvSpPr>
      <xdr:spPr>
        <a:xfrm>
          <a:off x="4686300" y="16141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xdr:rowOff>
    </xdr:from>
    <xdr:to>
      <xdr:col>24</xdr:col>
      <xdr:colOff>114300</xdr:colOff>
      <xdr:row>95</xdr:row>
      <xdr:rowOff>104226</xdr:rowOff>
    </xdr:to>
    <xdr:sp macro="" textlink="">
      <xdr:nvSpPr>
        <xdr:cNvPr id="233" name="フローチャート: 判断 232"/>
        <xdr:cNvSpPr/>
      </xdr:nvSpPr>
      <xdr:spPr>
        <a:xfrm>
          <a:off x="45847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55324</xdr:rowOff>
    </xdr:from>
    <xdr:to>
      <xdr:col>19</xdr:col>
      <xdr:colOff>177800</xdr:colOff>
      <xdr:row>98</xdr:row>
      <xdr:rowOff>42179</xdr:rowOff>
    </xdr:to>
    <xdr:cxnSp macro="">
      <xdr:nvCxnSpPr>
        <xdr:cNvPr id="234" name="直線コネクタ 233"/>
        <xdr:cNvCxnSpPr/>
      </xdr:nvCxnSpPr>
      <xdr:spPr>
        <a:xfrm flipV="1">
          <a:off x="2908300" y="16685974"/>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166647</xdr:rowOff>
    </xdr:from>
    <xdr:to>
      <xdr:col>20</xdr:col>
      <xdr:colOff>38100</xdr:colOff>
      <xdr:row>95</xdr:row>
      <xdr:rowOff>96797</xdr:rowOff>
    </xdr:to>
    <xdr:sp macro="" textlink="">
      <xdr:nvSpPr>
        <xdr:cNvPr id="235" name="フローチャート: 判断 234"/>
        <xdr:cNvSpPr/>
      </xdr:nvSpPr>
      <xdr:spPr>
        <a:xfrm>
          <a:off x="3746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113324</xdr:rowOff>
    </xdr:from>
    <xdr:ext cx="534377" cy="259045"/>
    <xdr:sp macro="" textlink="">
      <xdr:nvSpPr>
        <xdr:cNvPr id="236" name="テキスト ボックス 235"/>
        <xdr:cNvSpPr txBox="1"/>
      </xdr:nvSpPr>
      <xdr:spPr>
        <a:xfrm>
          <a:off x="3530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167977</xdr:rowOff>
    </xdr:from>
    <xdr:to>
      <xdr:col>15</xdr:col>
      <xdr:colOff>50800</xdr:colOff>
      <xdr:row>98</xdr:row>
      <xdr:rowOff>42179</xdr:rowOff>
    </xdr:to>
    <xdr:cxnSp macro="">
      <xdr:nvCxnSpPr>
        <xdr:cNvPr id="237" name="直線コネクタ 236"/>
        <xdr:cNvCxnSpPr/>
      </xdr:nvCxnSpPr>
      <xdr:spPr>
        <a:xfrm>
          <a:off x="2019300" y="16798627"/>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161663</xdr:rowOff>
    </xdr:from>
    <xdr:to>
      <xdr:col>15</xdr:col>
      <xdr:colOff>101600</xdr:colOff>
      <xdr:row>95</xdr:row>
      <xdr:rowOff>91813</xdr:rowOff>
    </xdr:to>
    <xdr:sp macro="" textlink="">
      <xdr:nvSpPr>
        <xdr:cNvPr id="238" name="フローチャート: 判断 237"/>
        <xdr:cNvSpPr/>
      </xdr:nvSpPr>
      <xdr:spPr>
        <a:xfrm>
          <a:off x="2857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108340</xdr:rowOff>
    </xdr:from>
    <xdr:ext cx="534377" cy="259045"/>
    <xdr:sp macro="" textlink="">
      <xdr:nvSpPr>
        <xdr:cNvPr id="239" name="テキスト ボックス 238"/>
        <xdr:cNvSpPr txBox="1"/>
      </xdr:nvSpPr>
      <xdr:spPr>
        <a:xfrm>
          <a:off x="2641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167977</xdr:rowOff>
    </xdr:from>
    <xdr:to>
      <xdr:col>10</xdr:col>
      <xdr:colOff>114300</xdr:colOff>
      <xdr:row>98</xdr:row>
      <xdr:rowOff>125161</xdr:rowOff>
    </xdr:to>
    <xdr:cxnSp macro="">
      <xdr:nvCxnSpPr>
        <xdr:cNvPr id="240" name="直線コネクタ 239"/>
        <xdr:cNvCxnSpPr/>
      </xdr:nvCxnSpPr>
      <xdr:spPr>
        <a:xfrm flipV="1">
          <a:off x="1130300" y="16798627"/>
          <a:ext cx="889000" cy="1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27110</xdr:rowOff>
    </xdr:from>
    <xdr:to>
      <xdr:col>10</xdr:col>
      <xdr:colOff>165100</xdr:colOff>
      <xdr:row>95</xdr:row>
      <xdr:rowOff>128710</xdr:rowOff>
    </xdr:to>
    <xdr:sp macro="" textlink="">
      <xdr:nvSpPr>
        <xdr:cNvPr id="241" name="フローチャート: 判断 240"/>
        <xdr:cNvSpPr/>
      </xdr:nvSpPr>
      <xdr:spPr>
        <a:xfrm>
          <a:off x="1968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145237</xdr:rowOff>
    </xdr:from>
    <xdr:ext cx="534377" cy="259045"/>
    <xdr:sp macro="" textlink="">
      <xdr:nvSpPr>
        <xdr:cNvPr id="242" name="テキスト ボックス 241"/>
        <xdr:cNvSpPr txBox="1"/>
      </xdr:nvSpPr>
      <xdr:spPr>
        <a:xfrm>
          <a:off x="1752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169619</xdr:rowOff>
    </xdr:from>
    <xdr:to>
      <xdr:col>6</xdr:col>
      <xdr:colOff>38100</xdr:colOff>
      <xdr:row>96</xdr:row>
      <xdr:rowOff>99769</xdr:rowOff>
    </xdr:to>
    <xdr:sp macro="" textlink="">
      <xdr:nvSpPr>
        <xdr:cNvPr id="243" name="フローチャート: 判断 242"/>
        <xdr:cNvSpPr/>
      </xdr:nvSpPr>
      <xdr:spPr>
        <a:xfrm>
          <a:off x="1079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116296</xdr:rowOff>
    </xdr:from>
    <xdr:ext cx="534377" cy="259045"/>
    <xdr:sp macro="" textlink="">
      <xdr:nvSpPr>
        <xdr:cNvPr id="244" name="テキスト ボックス 243"/>
        <xdr:cNvSpPr txBox="1"/>
      </xdr:nvSpPr>
      <xdr:spPr>
        <a:xfrm>
          <a:off x="863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140289</xdr:rowOff>
    </xdr:from>
    <xdr:to>
      <xdr:col>24</xdr:col>
      <xdr:colOff>114300</xdr:colOff>
      <xdr:row>98</xdr:row>
      <xdr:rowOff>70439</xdr:rowOff>
    </xdr:to>
    <xdr:sp macro="" textlink="">
      <xdr:nvSpPr>
        <xdr:cNvPr id="250" name="楕円 249"/>
        <xdr:cNvSpPr/>
      </xdr:nvSpPr>
      <xdr:spPr>
        <a:xfrm>
          <a:off x="45847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55216</xdr:rowOff>
    </xdr:from>
    <xdr:ext cx="534377" cy="259045"/>
    <xdr:sp macro="" textlink="">
      <xdr:nvSpPr>
        <xdr:cNvPr id="251" name="扶助費該当値テキスト"/>
        <xdr:cNvSpPr txBox="1"/>
      </xdr:nvSpPr>
      <xdr:spPr>
        <a:xfrm>
          <a:off x="4686300" y="166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4524</xdr:rowOff>
    </xdr:from>
    <xdr:to>
      <xdr:col>20</xdr:col>
      <xdr:colOff>38100</xdr:colOff>
      <xdr:row>97</xdr:row>
      <xdr:rowOff>106124</xdr:rowOff>
    </xdr:to>
    <xdr:sp macro="" textlink="">
      <xdr:nvSpPr>
        <xdr:cNvPr id="252" name="楕円 251"/>
        <xdr:cNvSpPr/>
      </xdr:nvSpPr>
      <xdr:spPr>
        <a:xfrm>
          <a:off x="3746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97251</xdr:rowOff>
    </xdr:from>
    <xdr:ext cx="534377" cy="259045"/>
    <xdr:sp macro="" textlink="">
      <xdr:nvSpPr>
        <xdr:cNvPr id="253" name="テキスト ボックス 252"/>
        <xdr:cNvSpPr txBox="1"/>
      </xdr:nvSpPr>
      <xdr:spPr>
        <a:xfrm>
          <a:off x="3530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162829</xdr:rowOff>
    </xdr:from>
    <xdr:to>
      <xdr:col>15</xdr:col>
      <xdr:colOff>101600</xdr:colOff>
      <xdr:row>98</xdr:row>
      <xdr:rowOff>92979</xdr:rowOff>
    </xdr:to>
    <xdr:sp macro="" textlink="">
      <xdr:nvSpPr>
        <xdr:cNvPr id="254" name="楕円 253"/>
        <xdr:cNvSpPr/>
      </xdr:nvSpPr>
      <xdr:spPr>
        <a:xfrm>
          <a:off x="2857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84106</xdr:rowOff>
    </xdr:from>
    <xdr:ext cx="534377" cy="259045"/>
    <xdr:sp macro="" textlink="">
      <xdr:nvSpPr>
        <xdr:cNvPr id="255" name="テキスト ボックス 254"/>
        <xdr:cNvSpPr txBox="1"/>
      </xdr:nvSpPr>
      <xdr:spPr>
        <a:xfrm>
          <a:off x="2641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117177</xdr:rowOff>
    </xdr:from>
    <xdr:to>
      <xdr:col>10</xdr:col>
      <xdr:colOff>165100</xdr:colOff>
      <xdr:row>98</xdr:row>
      <xdr:rowOff>47327</xdr:rowOff>
    </xdr:to>
    <xdr:sp macro="" textlink="">
      <xdr:nvSpPr>
        <xdr:cNvPr id="256" name="楕円 255"/>
        <xdr:cNvSpPr/>
      </xdr:nvSpPr>
      <xdr:spPr>
        <a:xfrm>
          <a:off x="1968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38454</xdr:rowOff>
    </xdr:from>
    <xdr:ext cx="534377" cy="259045"/>
    <xdr:sp macro="" textlink="">
      <xdr:nvSpPr>
        <xdr:cNvPr id="257" name="テキスト ボックス 256"/>
        <xdr:cNvSpPr txBox="1"/>
      </xdr:nvSpPr>
      <xdr:spPr>
        <a:xfrm>
          <a:off x="1752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74361</xdr:rowOff>
    </xdr:from>
    <xdr:to>
      <xdr:col>6</xdr:col>
      <xdr:colOff>38100</xdr:colOff>
      <xdr:row>99</xdr:row>
      <xdr:rowOff>4511</xdr:rowOff>
    </xdr:to>
    <xdr:sp macro="" textlink="">
      <xdr:nvSpPr>
        <xdr:cNvPr id="258" name="楕円 257"/>
        <xdr:cNvSpPr/>
      </xdr:nvSpPr>
      <xdr:spPr>
        <a:xfrm>
          <a:off x="1079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167088</xdr:rowOff>
    </xdr:from>
    <xdr:ext cx="534377" cy="259045"/>
    <xdr:sp macro="" textlink="">
      <xdr:nvSpPr>
        <xdr:cNvPr id="259" name="テキスト ボックス 258"/>
        <xdr:cNvSpPr txBox="1"/>
      </xdr:nvSpPr>
      <xdr:spPr>
        <a:xfrm>
          <a:off x="863111" y="169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125641</xdr:rowOff>
    </xdr:from>
    <xdr:to>
      <xdr:col>54</xdr:col>
      <xdr:colOff>189865</xdr:colOff>
      <xdr:row>38</xdr:row>
      <xdr:rowOff>106977</xdr:rowOff>
    </xdr:to>
    <xdr:cxnSp macro="">
      <xdr:nvCxnSpPr>
        <xdr:cNvPr id="286" name="直線コネクタ 285"/>
        <xdr:cNvCxnSpPr/>
      </xdr:nvCxnSpPr>
      <xdr:spPr>
        <a:xfrm flipV="1">
          <a:off x="10475595" y="5269141"/>
          <a:ext cx="1270" cy="135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110804</xdr:rowOff>
    </xdr:from>
    <xdr:ext cx="534377" cy="259045"/>
    <xdr:sp macro="" textlink="">
      <xdr:nvSpPr>
        <xdr:cNvPr id="287" name="補助費等最小値テキスト"/>
        <xdr:cNvSpPr txBox="1"/>
      </xdr:nvSpPr>
      <xdr:spPr>
        <a:xfrm>
          <a:off x="10528300" y="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106977</xdr:rowOff>
    </xdr:from>
    <xdr:to>
      <xdr:col>55</xdr:col>
      <xdr:colOff>88900</xdr:colOff>
      <xdr:row>38</xdr:row>
      <xdr:rowOff>106977</xdr:rowOff>
    </xdr:to>
    <xdr:cxnSp macro="">
      <xdr:nvCxnSpPr>
        <xdr:cNvPr id="288" name="直線コネクタ 287"/>
        <xdr:cNvCxnSpPr/>
      </xdr:nvCxnSpPr>
      <xdr:spPr>
        <a:xfrm>
          <a:off x="10388600" y="66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72318</xdr:rowOff>
    </xdr:from>
    <xdr:ext cx="599010" cy="259045"/>
    <xdr:sp macro="" textlink="">
      <xdr:nvSpPr>
        <xdr:cNvPr id="289" name="補助費等最大値テキスト"/>
        <xdr:cNvSpPr txBox="1"/>
      </xdr:nvSpPr>
      <xdr:spPr>
        <a:xfrm>
          <a:off x="10528300" y="5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125641</xdr:rowOff>
    </xdr:from>
    <xdr:to>
      <xdr:col>55</xdr:col>
      <xdr:colOff>88900</xdr:colOff>
      <xdr:row>30</xdr:row>
      <xdr:rowOff>125641</xdr:rowOff>
    </xdr:to>
    <xdr:cxnSp macro="">
      <xdr:nvCxnSpPr>
        <xdr:cNvPr id="290" name="直線コネクタ 289"/>
        <xdr:cNvCxnSpPr/>
      </xdr:nvCxnSpPr>
      <xdr:spPr>
        <a:xfrm>
          <a:off x="10388600" y="5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106977</xdr:rowOff>
    </xdr:from>
    <xdr:to>
      <xdr:col>55</xdr:col>
      <xdr:colOff>0</xdr:colOff>
      <xdr:row>39</xdr:row>
      <xdr:rowOff>22902</xdr:rowOff>
    </xdr:to>
    <xdr:cxnSp macro="">
      <xdr:nvCxnSpPr>
        <xdr:cNvPr id="291" name="直線コネクタ 290"/>
        <xdr:cNvCxnSpPr/>
      </xdr:nvCxnSpPr>
      <xdr:spPr>
        <a:xfrm flipV="1">
          <a:off x="9639300" y="6622077"/>
          <a:ext cx="838200" cy="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89538</xdr:rowOff>
    </xdr:from>
    <xdr:ext cx="534377" cy="259045"/>
    <xdr:sp macro="" textlink="">
      <xdr:nvSpPr>
        <xdr:cNvPr id="292" name="補助費等平均値テキスト"/>
        <xdr:cNvSpPr txBox="1"/>
      </xdr:nvSpPr>
      <xdr:spPr>
        <a:xfrm>
          <a:off x="10528300" y="5918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66661</xdr:rowOff>
    </xdr:from>
    <xdr:to>
      <xdr:col>55</xdr:col>
      <xdr:colOff>50800</xdr:colOff>
      <xdr:row>35</xdr:row>
      <xdr:rowOff>168261</xdr:rowOff>
    </xdr:to>
    <xdr:sp macro="" textlink="">
      <xdr:nvSpPr>
        <xdr:cNvPr id="293" name="フローチャート: 判断 292"/>
        <xdr:cNvSpPr/>
      </xdr:nvSpPr>
      <xdr:spPr>
        <a:xfrm>
          <a:off x="104267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7438</xdr:rowOff>
    </xdr:from>
    <xdr:to>
      <xdr:col>50</xdr:col>
      <xdr:colOff>114300</xdr:colOff>
      <xdr:row>39</xdr:row>
      <xdr:rowOff>22902</xdr:rowOff>
    </xdr:to>
    <xdr:cxnSp macro="">
      <xdr:nvCxnSpPr>
        <xdr:cNvPr id="294" name="直線コネクタ 293"/>
        <xdr:cNvCxnSpPr/>
      </xdr:nvCxnSpPr>
      <xdr:spPr>
        <a:xfrm>
          <a:off x="8750300" y="669398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33791</xdr:rowOff>
    </xdr:from>
    <xdr:to>
      <xdr:col>50</xdr:col>
      <xdr:colOff>165100</xdr:colOff>
      <xdr:row>35</xdr:row>
      <xdr:rowOff>135391</xdr:rowOff>
    </xdr:to>
    <xdr:sp macro="" textlink="">
      <xdr:nvSpPr>
        <xdr:cNvPr id="295" name="フローチャート: 判断 294"/>
        <xdr:cNvSpPr/>
      </xdr:nvSpPr>
      <xdr:spPr>
        <a:xfrm>
          <a:off x="9588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151918</xdr:rowOff>
    </xdr:from>
    <xdr:ext cx="534377" cy="259045"/>
    <xdr:sp macro="" textlink="">
      <xdr:nvSpPr>
        <xdr:cNvPr id="296" name="テキスト ボックス 295"/>
        <xdr:cNvSpPr txBox="1"/>
      </xdr:nvSpPr>
      <xdr:spPr>
        <a:xfrm>
          <a:off x="9372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7438</xdr:rowOff>
    </xdr:from>
    <xdr:to>
      <xdr:col>45</xdr:col>
      <xdr:colOff>177800</xdr:colOff>
      <xdr:row>39</xdr:row>
      <xdr:rowOff>57469</xdr:rowOff>
    </xdr:to>
    <xdr:cxnSp macro="">
      <xdr:nvCxnSpPr>
        <xdr:cNvPr id="297" name="直線コネクタ 296"/>
        <xdr:cNvCxnSpPr/>
      </xdr:nvCxnSpPr>
      <xdr:spPr>
        <a:xfrm flipV="1">
          <a:off x="7861300" y="6693988"/>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148271</xdr:rowOff>
    </xdr:from>
    <xdr:to>
      <xdr:col>46</xdr:col>
      <xdr:colOff>38100</xdr:colOff>
      <xdr:row>35</xdr:row>
      <xdr:rowOff>78421</xdr:rowOff>
    </xdr:to>
    <xdr:sp macro="" textlink="">
      <xdr:nvSpPr>
        <xdr:cNvPr id="298" name="フローチャート: 判断 297"/>
        <xdr:cNvSpPr/>
      </xdr:nvSpPr>
      <xdr:spPr>
        <a:xfrm>
          <a:off x="8699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94948</xdr:rowOff>
    </xdr:from>
    <xdr:ext cx="534377" cy="259045"/>
    <xdr:sp macro="" textlink="">
      <xdr:nvSpPr>
        <xdr:cNvPr id="299" name="テキスト ボックス 298"/>
        <xdr:cNvSpPr txBox="1"/>
      </xdr:nvSpPr>
      <xdr:spPr>
        <a:xfrm>
          <a:off x="8483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15048</xdr:rowOff>
    </xdr:from>
    <xdr:to>
      <xdr:col>41</xdr:col>
      <xdr:colOff>50800</xdr:colOff>
      <xdr:row>39</xdr:row>
      <xdr:rowOff>57469</xdr:rowOff>
    </xdr:to>
    <xdr:cxnSp macro="">
      <xdr:nvCxnSpPr>
        <xdr:cNvPr id="300" name="直線コネクタ 299"/>
        <xdr:cNvCxnSpPr/>
      </xdr:nvCxnSpPr>
      <xdr:spPr>
        <a:xfrm>
          <a:off x="6972300" y="6701598"/>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76474</xdr:rowOff>
    </xdr:from>
    <xdr:to>
      <xdr:col>41</xdr:col>
      <xdr:colOff>101600</xdr:colOff>
      <xdr:row>38</xdr:row>
      <xdr:rowOff>6624</xdr:rowOff>
    </xdr:to>
    <xdr:sp macro="" textlink="">
      <xdr:nvSpPr>
        <xdr:cNvPr id="301" name="フローチャート: 判断 300"/>
        <xdr:cNvSpPr/>
      </xdr:nvSpPr>
      <xdr:spPr>
        <a:xfrm>
          <a:off x="7810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23151</xdr:rowOff>
    </xdr:from>
    <xdr:ext cx="534377" cy="259045"/>
    <xdr:sp macro="" textlink="">
      <xdr:nvSpPr>
        <xdr:cNvPr id="302" name="テキスト ボックス 301"/>
        <xdr:cNvSpPr txBox="1"/>
      </xdr:nvSpPr>
      <xdr:spPr>
        <a:xfrm>
          <a:off x="7594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135894</xdr:rowOff>
    </xdr:from>
    <xdr:to>
      <xdr:col>36</xdr:col>
      <xdr:colOff>165100</xdr:colOff>
      <xdr:row>38</xdr:row>
      <xdr:rowOff>66044</xdr:rowOff>
    </xdr:to>
    <xdr:sp macro="" textlink="">
      <xdr:nvSpPr>
        <xdr:cNvPr id="303" name="フローチャート: 判断 302"/>
        <xdr:cNvSpPr/>
      </xdr:nvSpPr>
      <xdr:spPr>
        <a:xfrm>
          <a:off x="6921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82571</xdr:rowOff>
    </xdr:from>
    <xdr:ext cx="534377" cy="259045"/>
    <xdr:sp macro="" textlink="">
      <xdr:nvSpPr>
        <xdr:cNvPr id="304" name="テキスト ボックス 303"/>
        <xdr:cNvSpPr txBox="1"/>
      </xdr:nvSpPr>
      <xdr:spPr>
        <a:xfrm>
          <a:off x="6705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56177</xdr:rowOff>
    </xdr:from>
    <xdr:to>
      <xdr:col>55</xdr:col>
      <xdr:colOff>50800</xdr:colOff>
      <xdr:row>38</xdr:row>
      <xdr:rowOff>157777</xdr:rowOff>
    </xdr:to>
    <xdr:sp macro="" textlink="">
      <xdr:nvSpPr>
        <xdr:cNvPr id="310" name="楕円 309"/>
        <xdr:cNvSpPr/>
      </xdr:nvSpPr>
      <xdr:spPr>
        <a:xfrm>
          <a:off x="10426700" y="6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142554</xdr:rowOff>
    </xdr:from>
    <xdr:ext cx="534377" cy="259045"/>
    <xdr:sp macro="" textlink="">
      <xdr:nvSpPr>
        <xdr:cNvPr id="311" name="補助費等該当値テキスト"/>
        <xdr:cNvSpPr txBox="1"/>
      </xdr:nvSpPr>
      <xdr:spPr>
        <a:xfrm>
          <a:off x="10528300" y="64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143552</xdr:rowOff>
    </xdr:from>
    <xdr:to>
      <xdr:col>50</xdr:col>
      <xdr:colOff>165100</xdr:colOff>
      <xdr:row>39</xdr:row>
      <xdr:rowOff>73702</xdr:rowOff>
    </xdr:to>
    <xdr:sp macro="" textlink="">
      <xdr:nvSpPr>
        <xdr:cNvPr id="312" name="楕円 311"/>
        <xdr:cNvSpPr/>
      </xdr:nvSpPr>
      <xdr:spPr>
        <a:xfrm>
          <a:off x="9588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64829</xdr:rowOff>
    </xdr:from>
    <xdr:ext cx="534377" cy="259045"/>
    <xdr:sp macro="" textlink="">
      <xdr:nvSpPr>
        <xdr:cNvPr id="313" name="テキスト ボックス 312"/>
        <xdr:cNvSpPr txBox="1"/>
      </xdr:nvSpPr>
      <xdr:spPr>
        <a:xfrm>
          <a:off x="93721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128088</xdr:rowOff>
    </xdr:from>
    <xdr:to>
      <xdr:col>46</xdr:col>
      <xdr:colOff>38100</xdr:colOff>
      <xdr:row>39</xdr:row>
      <xdr:rowOff>58238</xdr:rowOff>
    </xdr:to>
    <xdr:sp macro="" textlink="">
      <xdr:nvSpPr>
        <xdr:cNvPr id="314" name="楕円 313"/>
        <xdr:cNvSpPr/>
      </xdr:nvSpPr>
      <xdr:spPr>
        <a:xfrm>
          <a:off x="8699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49365</xdr:rowOff>
    </xdr:from>
    <xdr:ext cx="534377" cy="259045"/>
    <xdr:sp macro="" textlink="">
      <xdr:nvSpPr>
        <xdr:cNvPr id="315" name="テキスト ボックス 314"/>
        <xdr:cNvSpPr txBox="1"/>
      </xdr:nvSpPr>
      <xdr:spPr>
        <a:xfrm>
          <a:off x="8483111" y="67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6669</xdr:rowOff>
    </xdr:from>
    <xdr:to>
      <xdr:col>41</xdr:col>
      <xdr:colOff>101600</xdr:colOff>
      <xdr:row>39</xdr:row>
      <xdr:rowOff>108269</xdr:rowOff>
    </xdr:to>
    <xdr:sp macro="" textlink="">
      <xdr:nvSpPr>
        <xdr:cNvPr id="316" name="楕円 315"/>
        <xdr:cNvSpPr/>
      </xdr:nvSpPr>
      <xdr:spPr>
        <a:xfrm>
          <a:off x="7810500" y="66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99396</xdr:rowOff>
    </xdr:from>
    <xdr:ext cx="534377" cy="259045"/>
    <xdr:sp macro="" textlink="">
      <xdr:nvSpPr>
        <xdr:cNvPr id="317" name="テキスト ボックス 316"/>
        <xdr:cNvSpPr txBox="1"/>
      </xdr:nvSpPr>
      <xdr:spPr>
        <a:xfrm>
          <a:off x="7594111" y="67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135698</xdr:rowOff>
    </xdr:from>
    <xdr:to>
      <xdr:col>36</xdr:col>
      <xdr:colOff>165100</xdr:colOff>
      <xdr:row>39</xdr:row>
      <xdr:rowOff>65848</xdr:rowOff>
    </xdr:to>
    <xdr:sp macro="" textlink="">
      <xdr:nvSpPr>
        <xdr:cNvPr id="318" name="楕円 317"/>
        <xdr:cNvSpPr/>
      </xdr:nvSpPr>
      <xdr:spPr>
        <a:xfrm>
          <a:off x="6921500" y="66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56975</xdr:rowOff>
    </xdr:from>
    <xdr:ext cx="534377" cy="259045"/>
    <xdr:sp macro="" textlink="">
      <xdr:nvSpPr>
        <xdr:cNvPr id="319" name="テキスト ボックス 318"/>
        <xdr:cNvSpPr txBox="1"/>
      </xdr:nvSpPr>
      <xdr:spPr>
        <a:xfrm>
          <a:off x="6705111" y="67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74729</xdr:rowOff>
    </xdr:from>
    <xdr:to>
      <xdr:col>54</xdr:col>
      <xdr:colOff>189865</xdr:colOff>
      <xdr:row>59</xdr:row>
      <xdr:rowOff>8827</xdr:rowOff>
    </xdr:to>
    <xdr:cxnSp macro="">
      <xdr:nvCxnSpPr>
        <xdr:cNvPr id="346" name="直線コネクタ 345"/>
        <xdr:cNvCxnSpPr/>
      </xdr:nvCxnSpPr>
      <xdr:spPr>
        <a:xfrm flipV="1">
          <a:off x="10475595" y="8990129"/>
          <a:ext cx="1270" cy="113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12654</xdr:rowOff>
    </xdr:from>
    <xdr:ext cx="534377" cy="259045"/>
    <xdr:sp macro="" textlink="">
      <xdr:nvSpPr>
        <xdr:cNvPr id="347" name="普通建設事業費最小値テキスト"/>
        <xdr:cNvSpPr txBox="1"/>
      </xdr:nvSpPr>
      <xdr:spPr>
        <a:xfrm>
          <a:off x="10528300" y="101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8827</xdr:rowOff>
    </xdr:from>
    <xdr:to>
      <xdr:col>55</xdr:col>
      <xdr:colOff>88900</xdr:colOff>
      <xdr:row>59</xdr:row>
      <xdr:rowOff>8827</xdr:rowOff>
    </xdr:to>
    <xdr:cxnSp macro="">
      <xdr:nvCxnSpPr>
        <xdr:cNvPr id="348" name="直線コネクタ 347"/>
        <xdr:cNvCxnSpPr/>
      </xdr:nvCxnSpPr>
      <xdr:spPr>
        <a:xfrm>
          <a:off x="10388600" y="1012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21406</xdr:rowOff>
    </xdr:from>
    <xdr:ext cx="534377" cy="259045"/>
    <xdr:sp macro="" textlink="">
      <xdr:nvSpPr>
        <xdr:cNvPr id="349" name="普通建設事業費最大値テキスト"/>
        <xdr:cNvSpPr txBox="1"/>
      </xdr:nvSpPr>
      <xdr:spPr>
        <a:xfrm>
          <a:off x="10528300" y="87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74729</xdr:rowOff>
    </xdr:from>
    <xdr:to>
      <xdr:col>55</xdr:col>
      <xdr:colOff>88900</xdr:colOff>
      <xdr:row>52</xdr:row>
      <xdr:rowOff>74729</xdr:rowOff>
    </xdr:to>
    <xdr:cxnSp macro="">
      <xdr:nvCxnSpPr>
        <xdr:cNvPr id="350" name="直線コネクタ 349"/>
        <xdr:cNvCxnSpPr/>
      </xdr:nvCxnSpPr>
      <xdr:spPr>
        <a:xfrm>
          <a:off x="10388600" y="899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103222</xdr:rowOff>
    </xdr:from>
    <xdr:to>
      <xdr:col>55</xdr:col>
      <xdr:colOff>0</xdr:colOff>
      <xdr:row>56</xdr:row>
      <xdr:rowOff>167720</xdr:rowOff>
    </xdr:to>
    <xdr:cxnSp macro="">
      <xdr:nvCxnSpPr>
        <xdr:cNvPr id="351" name="直線コネクタ 350"/>
        <xdr:cNvCxnSpPr/>
      </xdr:nvCxnSpPr>
      <xdr:spPr>
        <a:xfrm>
          <a:off x="9639300" y="9018622"/>
          <a:ext cx="838200" cy="75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21121</xdr:rowOff>
    </xdr:from>
    <xdr:ext cx="534377" cy="259045"/>
    <xdr:sp macro="" textlink="">
      <xdr:nvSpPr>
        <xdr:cNvPr id="352" name="普通建設事業費平均値テキスト"/>
        <xdr:cNvSpPr txBox="1"/>
      </xdr:nvSpPr>
      <xdr:spPr>
        <a:xfrm>
          <a:off x="10528300" y="927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169694</xdr:rowOff>
    </xdr:from>
    <xdr:to>
      <xdr:col>55</xdr:col>
      <xdr:colOff>50800</xdr:colOff>
      <xdr:row>55</xdr:row>
      <xdr:rowOff>99844</xdr:rowOff>
    </xdr:to>
    <xdr:sp macro="" textlink="">
      <xdr:nvSpPr>
        <xdr:cNvPr id="353" name="フローチャート: 判断 352"/>
        <xdr:cNvSpPr/>
      </xdr:nvSpPr>
      <xdr:spPr>
        <a:xfrm>
          <a:off x="104267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103222</xdr:rowOff>
    </xdr:from>
    <xdr:to>
      <xdr:col>50</xdr:col>
      <xdr:colOff>114300</xdr:colOff>
      <xdr:row>54</xdr:row>
      <xdr:rowOff>132793</xdr:rowOff>
    </xdr:to>
    <xdr:cxnSp macro="">
      <xdr:nvCxnSpPr>
        <xdr:cNvPr id="354" name="直線コネクタ 353"/>
        <xdr:cNvCxnSpPr/>
      </xdr:nvCxnSpPr>
      <xdr:spPr>
        <a:xfrm flipV="1">
          <a:off x="8750300" y="9018622"/>
          <a:ext cx="889000" cy="3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14148</xdr:rowOff>
    </xdr:from>
    <xdr:to>
      <xdr:col>50</xdr:col>
      <xdr:colOff>165100</xdr:colOff>
      <xdr:row>53</xdr:row>
      <xdr:rowOff>115748</xdr:rowOff>
    </xdr:to>
    <xdr:sp macro="" textlink="">
      <xdr:nvSpPr>
        <xdr:cNvPr id="355" name="フローチャート: 判断 354"/>
        <xdr:cNvSpPr/>
      </xdr:nvSpPr>
      <xdr:spPr>
        <a:xfrm>
          <a:off x="9588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106875</xdr:rowOff>
    </xdr:from>
    <xdr:ext cx="534377" cy="259045"/>
    <xdr:sp macro="" textlink="">
      <xdr:nvSpPr>
        <xdr:cNvPr id="356" name="テキスト ボックス 355"/>
        <xdr:cNvSpPr txBox="1"/>
      </xdr:nvSpPr>
      <xdr:spPr>
        <a:xfrm>
          <a:off x="9372111" y="91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132793</xdr:rowOff>
    </xdr:from>
    <xdr:to>
      <xdr:col>45</xdr:col>
      <xdr:colOff>177800</xdr:colOff>
      <xdr:row>57</xdr:row>
      <xdr:rowOff>43214</xdr:rowOff>
    </xdr:to>
    <xdr:cxnSp macro="">
      <xdr:nvCxnSpPr>
        <xdr:cNvPr id="357" name="直線コネクタ 356"/>
        <xdr:cNvCxnSpPr/>
      </xdr:nvCxnSpPr>
      <xdr:spPr>
        <a:xfrm flipV="1">
          <a:off x="7861300" y="9391093"/>
          <a:ext cx="889000" cy="4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139126</xdr:rowOff>
    </xdr:from>
    <xdr:to>
      <xdr:col>46</xdr:col>
      <xdr:colOff>38100</xdr:colOff>
      <xdr:row>53</xdr:row>
      <xdr:rowOff>69276</xdr:rowOff>
    </xdr:to>
    <xdr:sp macro="" textlink="">
      <xdr:nvSpPr>
        <xdr:cNvPr id="358" name="フローチャート: 判断 357"/>
        <xdr:cNvSpPr/>
      </xdr:nvSpPr>
      <xdr:spPr>
        <a:xfrm>
          <a:off x="8699500" y="905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85803</xdr:rowOff>
    </xdr:from>
    <xdr:ext cx="534377" cy="259045"/>
    <xdr:sp macro="" textlink="">
      <xdr:nvSpPr>
        <xdr:cNvPr id="359" name="テキスト ボックス 358"/>
        <xdr:cNvSpPr txBox="1"/>
      </xdr:nvSpPr>
      <xdr:spPr>
        <a:xfrm>
          <a:off x="8483111" y="88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149220</xdr:rowOff>
    </xdr:from>
    <xdr:to>
      <xdr:col>41</xdr:col>
      <xdr:colOff>50800</xdr:colOff>
      <xdr:row>57</xdr:row>
      <xdr:rowOff>43214</xdr:rowOff>
    </xdr:to>
    <xdr:cxnSp macro="">
      <xdr:nvCxnSpPr>
        <xdr:cNvPr id="360" name="直線コネクタ 359"/>
        <xdr:cNvCxnSpPr/>
      </xdr:nvCxnSpPr>
      <xdr:spPr>
        <a:xfrm>
          <a:off x="6972300" y="8550270"/>
          <a:ext cx="889000" cy="12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120643</xdr:rowOff>
    </xdr:from>
    <xdr:to>
      <xdr:col>41</xdr:col>
      <xdr:colOff>101600</xdr:colOff>
      <xdr:row>54</xdr:row>
      <xdr:rowOff>50793</xdr:rowOff>
    </xdr:to>
    <xdr:sp macro="" textlink="">
      <xdr:nvSpPr>
        <xdr:cNvPr id="361" name="フローチャート: 判断 360"/>
        <xdr:cNvSpPr/>
      </xdr:nvSpPr>
      <xdr:spPr>
        <a:xfrm>
          <a:off x="7810500" y="920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67320</xdr:rowOff>
    </xdr:from>
    <xdr:ext cx="534377" cy="259045"/>
    <xdr:sp macro="" textlink="">
      <xdr:nvSpPr>
        <xdr:cNvPr id="362" name="テキスト ボックス 361"/>
        <xdr:cNvSpPr txBox="1"/>
      </xdr:nvSpPr>
      <xdr:spPr>
        <a:xfrm>
          <a:off x="7594111" y="89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61174</xdr:rowOff>
    </xdr:from>
    <xdr:to>
      <xdr:col>36</xdr:col>
      <xdr:colOff>165100</xdr:colOff>
      <xdr:row>52</xdr:row>
      <xdr:rowOff>162774</xdr:rowOff>
    </xdr:to>
    <xdr:sp macro="" textlink="">
      <xdr:nvSpPr>
        <xdr:cNvPr id="363" name="フローチャート: 判断 362"/>
        <xdr:cNvSpPr/>
      </xdr:nvSpPr>
      <xdr:spPr>
        <a:xfrm>
          <a:off x="6921500" y="897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153901</xdr:rowOff>
    </xdr:from>
    <xdr:ext cx="534377" cy="259045"/>
    <xdr:sp macro="" textlink="">
      <xdr:nvSpPr>
        <xdr:cNvPr id="364" name="テキスト ボックス 363"/>
        <xdr:cNvSpPr txBox="1"/>
      </xdr:nvSpPr>
      <xdr:spPr>
        <a:xfrm>
          <a:off x="6705111" y="90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116920</xdr:rowOff>
    </xdr:from>
    <xdr:to>
      <xdr:col>55</xdr:col>
      <xdr:colOff>50800</xdr:colOff>
      <xdr:row>57</xdr:row>
      <xdr:rowOff>47070</xdr:rowOff>
    </xdr:to>
    <xdr:sp macro="" textlink="">
      <xdr:nvSpPr>
        <xdr:cNvPr id="370" name="楕円 369"/>
        <xdr:cNvSpPr/>
      </xdr:nvSpPr>
      <xdr:spPr>
        <a:xfrm>
          <a:off x="104267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95347</xdr:rowOff>
    </xdr:from>
    <xdr:ext cx="534377" cy="259045"/>
    <xdr:sp macro="" textlink="">
      <xdr:nvSpPr>
        <xdr:cNvPr id="371" name="普通建設事業費該当値テキスト"/>
        <xdr:cNvSpPr txBox="1"/>
      </xdr:nvSpPr>
      <xdr:spPr>
        <a:xfrm>
          <a:off x="10528300" y="96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52422</xdr:rowOff>
    </xdr:from>
    <xdr:to>
      <xdr:col>50</xdr:col>
      <xdr:colOff>165100</xdr:colOff>
      <xdr:row>52</xdr:row>
      <xdr:rowOff>154022</xdr:rowOff>
    </xdr:to>
    <xdr:sp macro="" textlink="">
      <xdr:nvSpPr>
        <xdr:cNvPr id="372" name="楕円 371"/>
        <xdr:cNvSpPr/>
      </xdr:nvSpPr>
      <xdr:spPr>
        <a:xfrm>
          <a:off x="9588500" y="89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170549</xdr:rowOff>
    </xdr:from>
    <xdr:ext cx="534377" cy="259045"/>
    <xdr:sp macro="" textlink="">
      <xdr:nvSpPr>
        <xdr:cNvPr id="373" name="テキスト ボックス 372"/>
        <xdr:cNvSpPr txBox="1"/>
      </xdr:nvSpPr>
      <xdr:spPr>
        <a:xfrm>
          <a:off x="9372111" y="87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81993</xdr:rowOff>
    </xdr:from>
    <xdr:to>
      <xdr:col>46</xdr:col>
      <xdr:colOff>38100</xdr:colOff>
      <xdr:row>55</xdr:row>
      <xdr:rowOff>12143</xdr:rowOff>
    </xdr:to>
    <xdr:sp macro="" textlink="">
      <xdr:nvSpPr>
        <xdr:cNvPr id="374" name="楕円 373"/>
        <xdr:cNvSpPr/>
      </xdr:nvSpPr>
      <xdr:spPr>
        <a:xfrm>
          <a:off x="8699500" y="9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3270</xdr:rowOff>
    </xdr:from>
    <xdr:ext cx="534377" cy="259045"/>
    <xdr:sp macro="" textlink="">
      <xdr:nvSpPr>
        <xdr:cNvPr id="375" name="テキスト ボックス 374"/>
        <xdr:cNvSpPr txBox="1"/>
      </xdr:nvSpPr>
      <xdr:spPr>
        <a:xfrm>
          <a:off x="8483111" y="94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163864</xdr:rowOff>
    </xdr:from>
    <xdr:to>
      <xdr:col>41</xdr:col>
      <xdr:colOff>101600</xdr:colOff>
      <xdr:row>57</xdr:row>
      <xdr:rowOff>94014</xdr:rowOff>
    </xdr:to>
    <xdr:sp macro="" textlink="">
      <xdr:nvSpPr>
        <xdr:cNvPr id="376" name="楕円 375"/>
        <xdr:cNvSpPr/>
      </xdr:nvSpPr>
      <xdr:spPr>
        <a:xfrm>
          <a:off x="7810500" y="9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85141</xdr:rowOff>
    </xdr:from>
    <xdr:ext cx="534377" cy="259045"/>
    <xdr:sp macro="" textlink="">
      <xdr:nvSpPr>
        <xdr:cNvPr id="377" name="テキスト ボックス 376"/>
        <xdr:cNvSpPr txBox="1"/>
      </xdr:nvSpPr>
      <xdr:spPr>
        <a:xfrm>
          <a:off x="7594111" y="9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98420</xdr:rowOff>
    </xdr:from>
    <xdr:to>
      <xdr:col>36</xdr:col>
      <xdr:colOff>165100</xdr:colOff>
      <xdr:row>50</xdr:row>
      <xdr:rowOff>28570</xdr:rowOff>
    </xdr:to>
    <xdr:sp macro="" textlink="">
      <xdr:nvSpPr>
        <xdr:cNvPr id="378" name="楕円 377"/>
        <xdr:cNvSpPr/>
      </xdr:nvSpPr>
      <xdr:spPr>
        <a:xfrm>
          <a:off x="6921500" y="84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45097</xdr:rowOff>
    </xdr:from>
    <xdr:ext cx="599010" cy="259045"/>
    <xdr:sp macro="" textlink="">
      <xdr:nvSpPr>
        <xdr:cNvPr id="379" name="テキスト ボックス 378"/>
        <xdr:cNvSpPr txBox="1"/>
      </xdr:nvSpPr>
      <xdr:spPr>
        <a:xfrm>
          <a:off x="6672795" y="82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54857</xdr:rowOff>
    </xdr:from>
    <xdr:to>
      <xdr:col>54</xdr:col>
      <xdr:colOff>189865</xdr:colOff>
      <xdr:row>79</xdr:row>
      <xdr:rowOff>10018</xdr:rowOff>
    </xdr:to>
    <xdr:cxnSp macro="">
      <xdr:nvCxnSpPr>
        <xdr:cNvPr id="405" name="直線コネクタ 404"/>
        <xdr:cNvCxnSpPr/>
      </xdr:nvCxnSpPr>
      <xdr:spPr>
        <a:xfrm flipV="1">
          <a:off x="10475595" y="13256507"/>
          <a:ext cx="1270" cy="298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13845</xdr:rowOff>
    </xdr:from>
    <xdr:ext cx="469744" cy="259045"/>
    <xdr:sp macro="" textlink="">
      <xdr:nvSpPr>
        <xdr:cNvPr id="406" name="普通建設事業費 （ うち新規整備　）最小値テキスト"/>
        <xdr:cNvSpPr txBox="1"/>
      </xdr:nvSpPr>
      <xdr:spPr>
        <a:xfrm>
          <a:off x="10528300" y="135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10018</xdr:rowOff>
    </xdr:from>
    <xdr:to>
      <xdr:col>55</xdr:col>
      <xdr:colOff>88900</xdr:colOff>
      <xdr:row>79</xdr:row>
      <xdr:rowOff>10018</xdr:rowOff>
    </xdr:to>
    <xdr:cxnSp macro="">
      <xdr:nvCxnSpPr>
        <xdr:cNvPr id="407" name="直線コネクタ 406"/>
        <xdr:cNvCxnSpPr/>
      </xdr:nvCxnSpPr>
      <xdr:spPr>
        <a:xfrm>
          <a:off x="10388600" y="1355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1534</xdr:rowOff>
    </xdr:from>
    <xdr:ext cx="534377" cy="259045"/>
    <xdr:sp macro="" textlink="">
      <xdr:nvSpPr>
        <xdr:cNvPr id="408" name="普通建設事業費 （ うち新規整備　）最大値テキスト"/>
        <xdr:cNvSpPr txBox="1"/>
      </xdr:nvSpPr>
      <xdr:spPr>
        <a:xfrm>
          <a:off x="10528300" y="13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54857</xdr:rowOff>
    </xdr:from>
    <xdr:to>
      <xdr:col>55</xdr:col>
      <xdr:colOff>88900</xdr:colOff>
      <xdr:row>77</xdr:row>
      <xdr:rowOff>54857</xdr:rowOff>
    </xdr:to>
    <xdr:cxnSp macro="">
      <xdr:nvCxnSpPr>
        <xdr:cNvPr id="409" name="直線コネクタ 408"/>
        <xdr:cNvCxnSpPr/>
      </xdr:nvCxnSpPr>
      <xdr:spPr>
        <a:xfrm>
          <a:off x="10388600" y="1325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92021</xdr:rowOff>
    </xdr:from>
    <xdr:to>
      <xdr:col>55</xdr:col>
      <xdr:colOff>0</xdr:colOff>
      <xdr:row>77</xdr:row>
      <xdr:rowOff>54857</xdr:rowOff>
    </xdr:to>
    <xdr:cxnSp macro="">
      <xdr:nvCxnSpPr>
        <xdr:cNvPr id="410" name="直線コネクタ 409"/>
        <xdr:cNvCxnSpPr/>
      </xdr:nvCxnSpPr>
      <xdr:spPr>
        <a:xfrm>
          <a:off x="9639300" y="12607871"/>
          <a:ext cx="838200" cy="6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281</xdr:rowOff>
    </xdr:from>
    <xdr:ext cx="469744" cy="259045"/>
    <xdr:sp macro="" textlink="">
      <xdr:nvSpPr>
        <xdr:cNvPr id="411" name="普通建設事業費 （ うち新規整備　）平均値テキスト"/>
        <xdr:cNvSpPr txBox="1"/>
      </xdr:nvSpPr>
      <xdr:spPr>
        <a:xfrm>
          <a:off x="10528300" y="13373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21854</xdr:rowOff>
    </xdr:from>
    <xdr:to>
      <xdr:col>55</xdr:col>
      <xdr:colOff>50800</xdr:colOff>
      <xdr:row>78</xdr:row>
      <xdr:rowOff>123454</xdr:rowOff>
    </xdr:to>
    <xdr:sp macro="" textlink="">
      <xdr:nvSpPr>
        <xdr:cNvPr id="412" name="フローチャート: 判断 411"/>
        <xdr:cNvSpPr/>
      </xdr:nvSpPr>
      <xdr:spPr>
        <a:xfrm>
          <a:off x="10426700" y="133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128498</xdr:rowOff>
    </xdr:from>
    <xdr:to>
      <xdr:col>50</xdr:col>
      <xdr:colOff>114300</xdr:colOff>
      <xdr:row>73</xdr:row>
      <xdr:rowOff>92021</xdr:rowOff>
    </xdr:to>
    <xdr:cxnSp macro="">
      <xdr:nvCxnSpPr>
        <xdr:cNvPr id="413" name="直線コネクタ 412"/>
        <xdr:cNvCxnSpPr/>
      </xdr:nvCxnSpPr>
      <xdr:spPr>
        <a:xfrm>
          <a:off x="8750300" y="11958548"/>
          <a:ext cx="889000" cy="6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21594</xdr:rowOff>
    </xdr:from>
    <xdr:to>
      <xdr:col>50</xdr:col>
      <xdr:colOff>165100</xdr:colOff>
      <xdr:row>77</xdr:row>
      <xdr:rowOff>123194</xdr:rowOff>
    </xdr:to>
    <xdr:sp macro="" textlink="">
      <xdr:nvSpPr>
        <xdr:cNvPr id="414" name="フローチャート: 判断 413"/>
        <xdr:cNvSpPr/>
      </xdr:nvSpPr>
      <xdr:spPr>
        <a:xfrm>
          <a:off x="9588500" y="132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114321</xdr:rowOff>
    </xdr:from>
    <xdr:ext cx="534377" cy="259045"/>
    <xdr:sp macro="" textlink="">
      <xdr:nvSpPr>
        <xdr:cNvPr id="415" name="テキスト ボックス 414"/>
        <xdr:cNvSpPr txBox="1"/>
      </xdr:nvSpPr>
      <xdr:spPr>
        <a:xfrm>
          <a:off x="9372111" y="13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128498</xdr:rowOff>
    </xdr:from>
    <xdr:to>
      <xdr:col>45</xdr:col>
      <xdr:colOff>177800</xdr:colOff>
      <xdr:row>74</xdr:row>
      <xdr:rowOff>99075</xdr:rowOff>
    </xdr:to>
    <xdr:cxnSp macro="">
      <xdr:nvCxnSpPr>
        <xdr:cNvPr id="416" name="直線コネクタ 415"/>
        <xdr:cNvCxnSpPr/>
      </xdr:nvCxnSpPr>
      <xdr:spPr>
        <a:xfrm flipV="1">
          <a:off x="7861300" y="11958548"/>
          <a:ext cx="889000" cy="8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77960</xdr:rowOff>
    </xdr:from>
    <xdr:to>
      <xdr:col>46</xdr:col>
      <xdr:colOff>38100</xdr:colOff>
      <xdr:row>73</xdr:row>
      <xdr:rowOff>8110</xdr:rowOff>
    </xdr:to>
    <xdr:sp macro="" textlink="">
      <xdr:nvSpPr>
        <xdr:cNvPr id="417" name="フローチャート: 判断 416"/>
        <xdr:cNvSpPr/>
      </xdr:nvSpPr>
      <xdr:spPr>
        <a:xfrm>
          <a:off x="8699500" y="124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170687</xdr:rowOff>
    </xdr:from>
    <xdr:ext cx="534377" cy="259045"/>
    <xdr:sp macro="" textlink="">
      <xdr:nvSpPr>
        <xdr:cNvPr id="418" name="テキスト ボックス 417"/>
        <xdr:cNvSpPr txBox="1"/>
      </xdr:nvSpPr>
      <xdr:spPr>
        <a:xfrm>
          <a:off x="8483111" y="12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126946</xdr:rowOff>
    </xdr:from>
    <xdr:to>
      <xdr:col>41</xdr:col>
      <xdr:colOff>101600</xdr:colOff>
      <xdr:row>76</xdr:row>
      <xdr:rowOff>57096</xdr:rowOff>
    </xdr:to>
    <xdr:sp macro="" textlink="">
      <xdr:nvSpPr>
        <xdr:cNvPr id="419" name="フローチャート: 判断 418"/>
        <xdr:cNvSpPr/>
      </xdr:nvSpPr>
      <xdr:spPr>
        <a:xfrm>
          <a:off x="7810500" y="129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48223</xdr:rowOff>
    </xdr:from>
    <xdr:ext cx="534377" cy="259045"/>
    <xdr:sp macro="" textlink="">
      <xdr:nvSpPr>
        <xdr:cNvPr id="420" name="テキスト ボックス 419"/>
        <xdr:cNvSpPr txBox="1"/>
      </xdr:nvSpPr>
      <xdr:spPr>
        <a:xfrm>
          <a:off x="7594111" y="13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4057</xdr:rowOff>
    </xdr:from>
    <xdr:to>
      <xdr:col>55</xdr:col>
      <xdr:colOff>50800</xdr:colOff>
      <xdr:row>77</xdr:row>
      <xdr:rowOff>105657</xdr:rowOff>
    </xdr:to>
    <xdr:sp macro="" textlink="">
      <xdr:nvSpPr>
        <xdr:cNvPr id="426" name="楕円 425"/>
        <xdr:cNvSpPr/>
      </xdr:nvSpPr>
      <xdr:spPr>
        <a:xfrm>
          <a:off x="10426700" y="13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128534</xdr:rowOff>
    </xdr:from>
    <xdr:ext cx="534377" cy="259045"/>
    <xdr:sp macro="" textlink="">
      <xdr:nvSpPr>
        <xdr:cNvPr id="427" name="普通建設事業費 （ うち新規整備　）該当値テキスト"/>
        <xdr:cNvSpPr txBox="1"/>
      </xdr:nvSpPr>
      <xdr:spPr>
        <a:xfrm>
          <a:off x="10528300" y="131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41221</xdr:rowOff>
    </xdr:from>
    <xdr:to>
      <xdr:col>50</xdr:col>
      <xdr:colOff>165100</xdr:colOff>
      <xdr:row>73</xdr:row>
      <xdr:rowOff>142821</xdr:rowOff>
    </xdr:to>
    <xdr:sp macro="" textlink="">
      <xdr:nvSpPr>
        <xdr:cNvPr id="428" name="楕円 427"/>
        <xdr:cNvSpPr/>
      </xdr:nvSpPr>
      <xdr:spPr>
        <a:xfrm>
          <a:off x="9588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159348</xdr:rowOff>
    </xdr:from>
    <xdr:ext cx="534377" cy="259045"/>
    <xdr:sp macro="" textlink="">
      <xdr:nvSpPr>
        <xdr:cNvPr id="429" name="テキスト ボックス 428"/>
        <xdr:cNvSpPr txBox="1"/>
      </xdr:nvSpPr>
      <xdr:spPr>
        <a:xfrm>
          <a:off x="9372111" y="123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77698</xdr:rowOff>
    </xdr:from>
    <xdr:to>
      <xdr:col>46</xdr:col>
      <xdr:colOff>38100</xdr:colOff>
      <xdr:row>70</xdr:row>
      <xdr:rowOff>7848</xdr:rowOff>
    </xdr:to>
    <xdr:sp macro="" textlink="">
      <xdr:nvSpPr>
        <xdr:cNvPr id="430" name="楕円 429"/>
        <xdr:cNvSpPr/>
      </xdr:nvSpPr>
      <xdr:spPr>
        <a:xfrm>
          <a:off x="8699500" y="11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24375</xdr:rowOff>
    </xdr:from>
    <xdr:ext cx="534377" cy="259045"/>
    <xdr:sp macro="" textlink="">
      <xdr:nvSpPr>
        <xdr:cNvPr id="431" name="テキスト ボックス 430"/>
        <xdr:cNvSpPr txBox="1"/>
      </xdr:nvSpPr>
      <xdr:spPr>
        <a:xfrm>
          <a:off x="8483111" y="11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48275</xdr:rowOff>
    </xdr:from>
    <xdr:to>
      <xdr:col>41</xdr:col>
      <xdr:colOff>101600</xdr:colOff>
      <xdr:row>74</xdr:row>
      <xdr:rowOff>149875</xdr:rowOff>
    </xdr:to>
    <xdr:sp macro="" textlink="">
      <xdr:nvSpPr>
        <xdr:cNvPr id="432" name="楕円 431"/>
        <xdr:cNvSpPr/>
      </xdr:nvSpPr>
      <xdr:spPr>
        <a:xfrm>
          <a:off x="7810500" y="12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166402</xdr:rowOff>
    </xdr:from>
    <xdr:ext cx="534377" cy="259045"/>
    <xdr:sp macro="" textlink="">
      <xdr:nvSpPr>
        <xdr:cNvPr id="433" name="テキスト ボックス 432"/>
        <xdr:cNvSpPr txBox="1"/>
      </xdr:nvSpPr>
      <xdr:spPr>
        <a:xfrm>
          <a:off x="7594111" y="125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119621</xdr:rowOff>
    </xdr:from>
    <xdr:to>
      <xdr:col>54</xdr:col>
      <xdr:colOff>189865</xdr:colOff>
      <xdr:row>97</xdr:row>
      <xdr:rowOff>133280</xdr:rowOff>
    </xdr:to>
    <xdr:cxnSp macro="">
      <xdr:nvCxnSpPr>
        <xdr:cNvPr id="457" name="直線コネクタ 456"/>
        <xdr:cNvCxnSpPr/>
      </xdr:nvCxnSpPr>
      <xdr:spPr>
        <a:xfrm flipV="1">
          <a:off x="10475595" y="15550121"/>
          <a:ext cx="1270" cy="12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137107</xdr:rowOff>
    </xdr:from>
    <xdr:ext cx="534377" cy="259045"/>
    <xdr:sp macro="" textlink="">
      <xdr:nvSpPr>
        <xdr:cNvPr id="458" name="普通建設事業費 （ うち更新整備　）最小値テキスト"/>
        <xdr:cNvSpPr txBox="1"/>
      </xdr:nvSpPr>
      <xdr:spPr>
        <a:xfrm>
          <a:off x="10528300" y="1676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133280</xdr:rowOff>
    </xdr:from>
    <xdr:to>
      <xdr:col>55</xdr:col>
      <xdr:colOff>88900</xdr:colOff>
      <xdr:row>97</xdr:row>
      <xdr:rowOff>133280</xdr:rowOff>
    </xdr:to>
    <xdr:cxnSp macro="">
      <xdr:nvCxnSpPr>
        <xdr:cNvPr id="459" name="直線コネクタ 458"/>
        <xdr:cNvCxnSpPr/>
      </xdr:nvCxnSpPr>
      <xdr:spPr>
        <a:xfrm>
          <a:off x="10388600" y="1676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66298</xdr:rowOff>
    </xdr:from>
    <xdr:ext cx="534377" cy="259045"/>
    <xdr:sp macro="" textlink="">
      <xdr:nvSpPr>
        <xdr:cNvPr id="460" name="普通建設事業費 （ うち更新整備　）最大値テキスト"/>
        <xdr:cNvSpPr txBox="1"/>
      </xdr:nvSpPr>
      <xdr:spPr>
        <a:xfrm>
          <a:off x="10528300" y="153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119621</xdr:rowOff>
    </xdr:from>
    <xdr:to>
      <xdr:col>55</xdr:col>
      <xdr:colOff>88900</xdr:colOff>
      <xdr:row>90</xdr:row>
      <xdr:rowOff>119621</xdr:rowOff>
    </xdr:to>
    <xdr:cxnSp macro="">
      <xdr:nvCxnSpPr>
        <xdr:cNvPr id="461" name="直線コネクタ 460"/>
        <xdr:cNvCxnSpPr/>
      </xdr:nvCxnSpPr>
      <xdr:spPr>
        <a:xfrm>
          <a:off x="10388600" y="1555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62871</xdr:rowOff>
    </xdr:from>
    <xdr:to>
      <xdr:col>55</xdr:col>
      <xdr:colOff>0</xdr:colOff>
      <xdr:row>96</xdr:row>
      <xdr:rowOff>70872</xdr:rowOff>
    </xdr:to>
    <xdr:cxnSp macro="">
      <xdr:nvCxnSpPr>
        <xdr:cNvPr id="462" name="直線コネクタ 461"/>
        <xdr:cNvCxnSpPr/>
      </xdr:nvCxnSpPr>
      <xdr:spPr>
        <a:xfrm>
          <a:off x="9639300" y="1652207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54399</xdr:rowOff>
    </xdr:from>
    <xdr:ext cx="534377" cy="259045"/>
    <xdr:sp macro="" textlink="">
      <xdr:nvSpPr>
        <xdr:cNvPr id="463" name="普通建設事業費 （ うち更新整備　）平均値テキスト"/>
        <xdr:cNvSpPr txBox="1"/>
      </xdr:nvSpPr>
      <xdr:spPr>
        <a:xfrm>
          <a:off x="10528300" y="15999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31522</xdr:rowOff>
    </xdr:from>
    <xdr:to>
      <xdr:col>55</xdr:col>
      <xdr:colOff>50800</xdr:colOff>
      <xdr:row>94</xdr:row>
      <xdr:rowOff>133122</xdr:rowOff>
    </xdr:to>
    <xdr:sp macro="" textlink="">
      <xdr:nvSpPr>
        <xdr:cNvPr id="464" name="フローチャート: 判断 463"/>
        <xdr:cNvSpPr/>
      </xdr:nvSpPr>
      <xdr:spPr>
        <a:xfrm>
          <a:off x="104267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62871</xdr:rowOff>
    </xdr:from>
    <xdr:to>
      <xdr:col>50</xdr:col>
      <xdr:colOff>114300</xdr:colOff>
      <xdr:row>98</xdr:row>
      <xdr:rowOff>37078</xdr:rowOff>
    </xdr:to>
    <xdr:cxnSp macro="">
      <xdr:nvCxnSpPr>
        <xdr:cNvPr id="465" name="直線コネクタ 464"/>
        <xdr:cNvCxnSpPr/>
      </xdr:nvCxnSpPr>
      <xdr:spPr>
        <a:xfrm flipV="1">
          <a:off x="8750300" y="16522071"/>
          <a:ext cx="889000" cy="3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117627</xdr:rowOff>
    </xdr:from>
    <xdr:to>
      <xdr:col>50</xdr:col>
      <xdr:colOff>165100</xdr:colOff>
      <xdr:row>93</xdr:row>
      <xdr:rowOff>47777</xdr:rowOff>
    </xdr:to>
    <xdr:sp macro="" textlink="">
      <xdr:nvSpPr>
        <xdr:cNvPr id="466" name="フローチャート: 判断 465"/>
        <xdr:cNvSpPr/>
      </xdr:nvSpPr>
      <xdr:spPr>
        <a:xfrm>
          <a:off x="9588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64304</xdr:rowOff>
    </xdr:from>
    <xdr:ext cx="534377" cy="259045"/>
    <xdr:sp macro="" textlink="">
      <xdr:nvSpPr>
        <xdr:cNvPr id="467" name="テキスト ボックス 466"/>
        <xdr:cNvSpPr txBox="1"/>
      </xdr:nvSpPr>
      <xdr:spPr>
        <a:xfrm>
          <a:off x="9372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152254</xdr:rowOff>
    </xdr:from>
    <xdr:to>
      <xdr:col>45</xdr:col>
      <xdr:colOff>177800</xdr:colOff>
      <xdr:row>98</xdr:row>
      <xdr:rowOff>37078</xdr:rowOff>
    </xdr:to>
    <xdr:cxnSp macro="">
      <xdr:nvCxnSpPr>
        <xdr:cNvPr id="468" name="直線コネクタ 467"/>
        <xdr:cNvCxnSpPr/>
      </xdr:nvCxnSpPr>
      <xdr:spPr>
        <a:xfrm>
          <a:off x="7861300" y="16782904"/>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106007</xdr:rowOff>
    </xdr:from>
    <xdr:to>
      <xdr:col>46</xdr:col>
      <xdr:colOff>38100</xdr:colOff>
      <xdr:row>95</xdr:row>
      <xdr:rowOff>36157</xdr:rowOff>
    </xdr:to>
    <xdr:sp macro="" textlink="">
      <xdr:nvSpPr>
        <xdr:cNvPr id="469" name="フローチャート: 判断 468"/>
        <xdr:cNvSpPr/>
      </xdr:nvSpPr>
      <xdr:spPr>
        <a:xfrm>
          <a:off x="8699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52684</xdr:rowOff>
    </xdr:from>
    <xdr:ext cx="534377" cy="259045"/>
    <xdr:sp macro="" textlink="">
      <xdr:nvSpPr>
        <xdr:cNvPr id="470" name="テキスト ボックス 469"/>
        <xdr:cNvSpPr txBox="1"/>
      </xdr:nvSpPr>
      <xdr:spPr>
        <a:xfrm>
          <a:off x="8483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119514</xdr:rowOff>
    </xdr:from>
    <xdr:to>
      <xdr:col>41</xdr:col>
      <xdr:colOff>101600</xdr:colOff>
      <xdr:row>94</xdr:row>
      <xdr:rowOff>49664</xdr:rowOff>
    </xdr:to>
    <xdr:sp macro="" textlink="">
      <xdr:nvSpPr>
        <xdr:cNvPr id="471" name="フローチャート: 判断 470"/>
        <xdr:cNvSpPr/>
      </xdr:nvSpPr>
      <xdr:spPr>
        <a:xfrm>
          <a:off x="7810500" y="160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66191</xdr:rowOff>
    </xdr:from>
    <xdr:ext cx="534377" cy="259045"/>
    <xdr:sp macro="" textlink="">
      <xdr:nvSpPr>
        <xdr:cNvPr id="472" name="テキスト ボックス 471"/>
        <xdr:cNvSpPr txBox="1"/>
      </xdr:nvSpPr>
      <xdr:spPr>
        <a:xfrm>
          <a:off x="7594111" y="158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20072</xdr:rowOff>
    </xdr:from>
    <xdr:to>
      <xdr:col>55</xdr:col>
      <xdr:colOff>50800</xdr:colOff>
      <xdr:row>96</xdr:row>
      <xdr:rowOff>121672</xdr:rowOff>
    </xdr:to>
    <xdr:sp macro="" textlink="">
      <xdr:nvSpPr>
        <xdr:cNvPr id="478" name="楕円 477"/>
        <xdr:cNvSpPr/>
      </xdr:nvSpPr>
      <xdr:spPr>
        <a:xfrm>
          <a:off x="104267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169949</xdr:rowOff>
    </xdr:from>
    <xdr:ext cx="534377" cy="259045"/>
    <xdr:sp macro="" textlink="">
      <xdr:nvSpPr>
        <xdr:cNvPr id="479" name="普通建設事業費 （ うち更新整備　）該当値テキスト"/>
        <xdr:cNvSpPr txBox="1"/>
      </xdr:nvSpPr>
      <xdr:spPr>
        <a:xfrm>
          <a:off x="10528300" y="164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12071</xdr:rowOff>
    </xdr:from>
    <xdr:to>
      <xdr:col>50</xdr:col>
      <xdr:colOff>165100</xdr:colOff>
      <xdr:row>96</xdr:row>
      <xdr:rowOff>113671</xdr:rowOff>
    </xdr:to>
    <xdr:sp macro="" textlink="">
      <xdr:nvSpPr>
        <xdr:cNvPr id="480" name="楕円 479"/>
        <xdr:cNvSpPr/>
      </xdr:nvSpPr>
      <xdr:spPr>
        <a:xfrm>
          <a:off x="9588500" y="164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104798</xdr:rowOff>
    </xdr:from>
    <xdr:ext cx="534377" cy="259045"/>
    <xdr:sp macro="" textlink="">
      <xdr:nvSpPr>
        <xdr:cNvPr id="481" name="テキスト ボックス 480"/>
        <xdr:cNvSpPr txBox="1"/>
      </xdr:nvSpPr>
      <xdr:spPr>
        <a:xfrm>
          <a:off x="9372111" y="165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157728</xdr:rowOff>
    </xdr:from>
    <xdr:to>
      <xdr:col>46</xdr:col>
      <xdr:colOff>38100</xdr:colOff>
      <xdr:row>98</xdr:row>
      <xdr:rowOff>87878</xdr:rowOff>
    </xdr:to>
    <xdr:sp macro="" textlink="">
      <xdr:nvSpPr>
        <xdr:cNvPr id="482" name="楕円 481"/>
        <xdr:cNvSpPr/>
      </xdr:nvSpPr>
      <xdr:spPr>
        <a:xfrm>
          <a:off x="8699500" y="16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79005</xdr:rowOff>
    </xdr:from>
    <xdr:ext cx="469744" cy="259045"/>
    <xdr:sp macro="" textlink="">
      <xdr:nvSpPr>
        <xdr:cNvPr id="483" name="テキスト ボックス 482"/>
        <xdr:cNvSpPr txBox="1"/>
      </xdr:nvSpPr>
      <xdr:spPr>
        <a:xfrm>
          <a:off x="8515428" y="168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101454</xdr:rowOff>
    </xdr:from>
    <xdr:to>
      <xdr:col>41</xdr:col>
      <xdr:colOff>101600</xdr:colOff>
      <xdr:row>98</xdr:row>
      <xdr:rowOff>31604</xdr:rowOff>
    </xdr:to>
    <xdr:sp macro="" textlink="">
      <xdr:nvSpPr>
        <xdr:cNvPr id="484" name="楕円 483"/>
        <xdr:cNvSpPr/>
      </xdr:nvSpPr>
      <xdr:spPr>
        <a:xfrm>
          <a:off x="7810500" y="167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22731</xdr:rowOff>
    </xdr:from>
    <xdr:ext cx="534377" cy="259045"/>
    <xdr:sp macro="" textlink="">
      <xdr:nvSpPr>
        <xdr:cNvPr id="485" name="テキスト ボックス 484"/>
        <xdr:cNvSpPr txBox="1"/>
      </xdr:nvSpPr>
      <xdr:spPr>
        <a:xfrm>
          <a:off x="7594111" y="168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9" name="テキスト ボックス 49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34818</xdr:rowOff>
    </xdr:from>
    <xdr:to>
      <xdr:col>85</xdr:col>
      <xdr:colOff>126364</xdr:colOff>
      <xdr:row>38</xdr:row>
      <xdr:rowOff>139700</xdr:rowOff>
    </xdr:to>
    <xdr:cxnSp macro="">
      <xdr:nvCxnSpPr>
        <xdr:cNvPr id="507" name="直線コネクタ 506"/>
        <xdr:cNvCxnSpPr/>
      </xdr:nvCxnSpPr>
      <xdr:spPr>
        <a:xfrm flipV="1">
          <a:off x="16317595" y="6207018"/>
          <a:ext cx="1269" cy="44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152945</xdr:rowOff>
    </xdr:from>
    <xdr:ext cx="469744" cy="259045"/>
    <xdr:sp macro="" textlink="">
      <xdr:nvSpPr>
        <xdr:cNvPr id="510" name="災害復旧事業費最大値テキスト"/>
        <xdr:cNvSpPr txBox="1"/>
      </xdr:nvSpPr>
      <xdr:spPr>
        <a:xfrm>
          <a:off x="16370300" y="598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34818</xdr:rowOff>
    </xdr:from>
    <xdr:to>
      <xdr:col>86</xdr:col>
      <xdr:colOff>25400</xdr:colOff>
      <xdr:row>36</xdr:row>
      <xdr:rowOff>34818</xdr:rowOff>
    </xdr:to>
    <xdr:cxnSp macro="">
      <xdr:nvCxnSpPr>
        <xdr:cNvPr id="511" name="直線コネクタ 510"/>
        <xdr:cNvCxnSpPr/>
      </xdr:nvCxnSpPr>
      <xdr:spPr>
        <a:xfrm>
          <a:off x="16230600" y="620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122509</xdr:rowOff>
    </xdr:from>
    <xdr:to>
      <xdr:col>85</xdr:col>
      <xdr:colOff>127000</xdr:colOff>
      <xdr:row>37</xdr:row>
      <xdr:rowOff>13238</xdr:rowOff>
    </xdr:to>
    <xdr:cxnSp macro="">
      <xdr:nvCxnSpPr>
        <xdr:cNvPr id="512" name="直線コネクタ 511"/>
        <xdr:cNvCxnSpPr/>
      </xdr:nvCxnSpPr>
      <xdr:spPr>
        <a:xfrm flipV="1">
          <a:off x="15481300" y="6294709"/>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60286</xdr:rowOff>
    </xdr:from>
    <xdr:ext cx="469744" cy="259045"/>
    <xdr:sp macro="" textlink="">
      <xdr:nvSpPr>
        <xdr:cNvPr id="513" name="災害復旧事業費平均値テキスト"/>
        <xdr:cNvSpPr txBox="1"/>
      </xdr:nvSpPr>
      <xdr:spPr>
        <a:xfrm>
          <a:off x="16370300" y="6403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81859</xdr:rowOff>
    </xdr:from>
    <xdr:to>
      <xdr:col>85</xdr:col>
      <xdr:colOff>177800</xdr:colOff>
      <xdr:row>38</xdr:row>
      <xdr:rowOff>12009</xdr:rowOff>
    </xdr:to>
    <xdr:sp macro="" textlink="">
      <xdr:nvSpPr>
        <xdr:cNvPr id="514" name="フローチャート: 判断 513"/>
        <xdr:cNvSpPr/>
      </xdr:nvSpPr>
      <xdr:spPr>
        <a:xfrm>
          <a:off x="162687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72126</xdr:rowOff>
    </xdr:from>
    <xdr:to>
      <xdr:col>81</xdr:col>
      <xdr:colOff>50800</xdr:colOff>
      <xdr:row>37</xdr:row>
      <xdr:rowOff>13238</xdr:rowOff>
    </xdr:to>
    <xdr:cxnSp macro="">
      <xdr:nvCxnSpPr>
        <xdr:cNvPr id="515" name="直線コネクタ 514"/>
        <xdr:cNvCxnSpPr/>
      </xdr:nvCxnSpPr>
      <xdr:spPr>
        <a:xfrm>
          <a:off x="14592300" y="5215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14559</xdr:rowOff>
    </xdr:from>
    <xdr:to>
      <xdr:col>81</xdr:col>
      <xdr:colOff>101600</xdr:colOff>
      <xdr:row>36</xdr:row>
      <xdr:rowOff>116159</xdr:rowOff>
    </xdr:to>
    <xdr:sp macro="" textlink="">
      <xdr:nvSpPr>
        <xdr:cNvPr id="516" name="フローチャート: 判断 515"/>
        <xdr:cNvSpPr/>
      </xdr:nvSpPr>
      <xdr:spPr>
        <a:xfrm>
          <a:off x="15430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132686</xdr:rowOff>
    </xdr:from>
    <xdr:ext cx="469744" cy="259045"/>
    <xdr:sp macro="" textlink="">
      <xdr:nvSpPr>
        <xdr:cNvPr id="517" name="テキスト ボックス 516"/>
        <xdr:cNvSpPr txBox="1"/>
      </xdr:nvSpPr>
      <xdr:spPr>
        <a:xfrm>
          <a:off x="15246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72126</xdr:rowOff>
    </xdr:from>
    <xdr:to>
      <xdr:col>76</xdr:col>
      <xdr:colOff>114300</xdr:colOff>
      <xdr:row>32</xdr:row>
      <xdr:rowOff>37196</xdr:rowOff>
    </xdr:to>
    <xdr:cxnSp macro="">
      <xdr:nvCxnSpPr>
        <xdr:cNvPr id="518" name="直線コネクタ 517"/>
        <xdr:cNvCxnSpPr/>
      </xdr:nvCxnSpPr>
      <xdr:spPr>
        <a:xfrm flipV="1">
          <a:off x="13703300" y="5215626"/>
          <a:ext cx="889000" cy="30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84968</xdr:rowOff>
    </xdr:from>
    <xdr:to>
      <xdr:col>76</xdr:col>
      <xdr:colOff>165100</xdr:colOff>
      <xdr:row>37</xdr:row>
      <xdr:rowOff>15118</xdr:rowOff>
    </xdr:to>
    <xdr:sp macro="" textlink="">
      <xdr:nvSpPr>
        <xdr:cNvPr id="519" name="フローチャート: 判断 518"/>
        <xdr:cNvSpPr/>
      </xdr:nvSpPr>
      <xdr:spPr>
        <a:xfrm>
          <a:off x="14541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6245</xdr:rowOff>
    </xdr:from>
    <xdr:ext cx="469744" cy="259045"/>
    <xdr:sp macro="" textlink="">
      <xdr:nvSpPr>
        <xdr:cNvPr id="520" name="テキスト ボックス 519"/>
        <xdr:cNvSpPr txBox="1"/>
      </xdr:nvSpPr>
      <xdr:spPr>
        <a:xfrm>
          <a:off x="14357428" y="63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37196</xdr:rowOff>
    </xdr:from>
    <xdr:to>
      <xdr:col>71</xdr:col>
      <xdr:colOff>177800</xdr:colOff>
      <xdr:row>34</xdr:row>
      <xdr:rowOff>31069</xdr:rowOff>
    </xdr:to>
    <xdr:cxnSp macro="">
      <xdr:nvCxnSpPr>
        <xdr:cNvPr id="521" name="直線コネクタ 520"/>
        <xdr:cNvCxnSpPr/>
      </xdr:nvCxnSpPr>
      <xdr:spPr>
        <a:xfrm flipV="1">
          <a:off x="12814300" y="5523596"/>
          <a:ext cx="889000" cy="3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16297</xdr:rowOff>
    </xdr:from>
    <xdr:to>
      <xdr:col>72</xdr:col>
      <xdr:colOff>38100</xdr:colOff>
      <xdr:row>37</xdr:row>
      <xdr:rowOff>117897</xdr:rowOff>
    </xdr:to>
    <xdr:sp macro="" textlink="">
      <xdr:nvSpPr>
        <xdr:cNvPr id="522" name="フローチャート: 判断 521"/>
        <xdr:cNvSpPr/>
      </xdr:nvSpPr>
      <xdr:spPr>
        <a:xfrm>
          <a:off x="13652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109024</xdr:rowOff>
    </xdr:from>
    <xdr:ext cx="469744" cy="259045"/>
    <xdr:sp macro="" textlink="">
      <xdr:nvSpPr>
        <xdr:cNvPr id="523" name="テキスト ボックス 522"/>
        <xdr:cNvSpPr txBox="1"/>
      </xdr:nvSpPr>
      <xdr:spPr>
        <a:xfrm>
          <a:off x="13468428" y="64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31659</xdr:rowOff>
    </xdr:from>
    <xdr:to>
      <xdr:col>67</xdr:col>
      <xdr:colOff>101600</xdr:colOff>
      <xdr:row>37</xdr:row>
      <xdr:rowOff>133259</xdr:rowOff>
    </xdr:to>
    <xdr:sp macro="" textlink="">
      <xdr:nvSpPr>
        <xdr:cNvPr id="524" name="フローチャート: 判断 523"/>
        <xdr:cNvSpPr/>
      </xdr:nvSpPr>
      <xdr:spPr>
        <a:xfrm>
          <a:off x="12763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124386</xdr:rowOff>
    </xdr:from>
    <xdr:ext cx="469744" cy="259045"/>
    <xdr:sp macro="" textlink="">
      <xdr:nvSpPr>
        <xdr:cNvPr id="525" name="テキスト ボックス 524"/>
        <xdr:cNvSpPr txBox="1"/>
      </xdr:nvSpPr>
      <xdr:spPr>
        <a:xfrm>
          <a:off x="12579428" y="64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71709</xdr:rowOff>
    </xdr:from>
    <xdr:to>
      <xdr:col>85</xdr:col>
      <xdr:colOff>177800</xdr:colOff>
      <xdr:row>37</xdr:row>
      <xdr:rowOff>1859</xdr:rowOff>
    </xdr:to>
    <xdr:sp macro="" textlink="">
      <xdr:nvSpPr>
        <xdr:cNvPr id="531" name="楕円 530"/>
        <xdr:cNvSpPr/>
      </xdr:nvSpPr>
      <xdr:spPr>
        <a:xfrm>
          <a:off x="162687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158086</xdr:rowOff>
    </xdr:from>
    <xdr:ext cx="469744" cy="259045"/>
    <xdr:sp macro="" textlink="">
      <xdr:nvSpPr>
        <xdr:cNvPr id="532" name="災害復旧事業費該当値テキスト"/>
        <xdr:cNvSpPr txBox="1"/>
      </xdr:nvSpPr>
      <xdr:spPr>
        <a:xfrm>
          <a:off x="16370300" y="61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133888</xdr:rowOff>
    </xdr:from>
    <xdr:to>
      <xdr:col>81</xdr:col>
      <xdr:colOff>101600</xdr:colOff>
      <xdr:row>37</xdr:row>
      <xdr:rowOff>64038</xdr:rowOff>
    </xdr:to>
    <xdr:sp macro="" textlink="">
      <xdr:nvSpPr>
        <xdr:cNvPr id="533" name="楕円 532"/>
        <xdr:cNvSpPr/>
      </xdr:nvSpPr>
      <xdr:spPr>
        <a:xfrm>
          <a:off x="15430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55165</xdr:rowOff>
    </xdr:from>
    <xdr:ext cx="469744" cy="259045"/>
    <xdr:sp macro="" textlink="">
      <xdr:nvSpPr>
        <xdr:cNvPr id="534" name="テキスト ボックス 533"/>
        <xdr:cNvSpPr txBox="1"/>
      </xdr:nvSpPr>
      <xdr:spPr>
        <a:xfrm>
          <a:off x="15246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21326</xdr:rowOff>
    </xdr:from>
    <xdr:to>
      <xdr:col>76</xdr:col>
      <xdr:colOff>165100</xdr:colOff>
      <xdr:row>30</xdr:row>
      <xdr:rowOff>122926</xdr:rowOff>
    </xdr:to>
    <xdr:sp macro="" textlink="">
      <xdr:nvSpPr>
        <xdr:cNvPr id="535" name="楕円 534"/>
        <xdr:cNvSpPr/>
      </xdr:nvSpPr>
      <xdr:spPr>
        <a:xfrm>
          <a:off x="14541500" y="51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139453</xdr:rowOff>
    </xdr:from>
    <xdr:ext cx="534377" cy="259045"/>
    <xdr:sp macro="" textlink="">
      <xdr:nvSpPr>
        <xdr:cNvPr id="536" name="テキスト ボックス 535"/>
        <xdr:cNvSpPr txBox="1"/>
      </xdr:nvSpPr>
      <xdr:spPr>
        <a:xfrm>
          <a:off x="14325111" y="4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157846</xdr:rowOff>
    </xdr:from>
    <xdr:to>
      <xdr:col>72</xdr:col>
      <xdr:colOff>38100</xdr:colOff>
      <xdr:row>32</xdr:row>
      <xdr:rowOff>87996</xdr:rowOff>
    </xdr:to>
    <xdr:sp macro="" textlink="">
      <xdr:nvSpPr>
        <xdr:cNvPr id="537" name="楕円 536"/>
        <xdr:cNvSpPr/>
      </xdr:nvSpPr>
      <xdr:spPr>
        <a:xfrm>
          <a:off x="13652500" y="54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104523</xdr:rowOff>
    </xdr:from>
    <xdr:ext cx="534377" cy="259045"/>
    <xdr:sp macro="" textlink="">
      <xdr:nvSpPr>
        <xdr:cNvPr id="538" name="テキスト ボックス 537"/>
        <xdr:cNvSpPr txBox="1"/>
      </xdr:nvSpPr>
      <xdr:spPr>
        <a:xfrm>
          <a:off x="13436111" y="52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151719</xdr:rowOff>
    </xdr:from>
    <xdr:to>
      <xdr:col>67</xdr:col>
      <xdr:colOff>101600</xdr:colOff>
      <xdr:row>34</xdr:row>
      <xdr:rowOff>81869</xdr:rowOff>
    </xdr:to>
    <xdr:sp macro="" textlink="">
      <xdr:nvSpPr>
        <xdr:cNvPr id="539" name="楕円 538"/>
        <xdr:cNvSpPr/>
      </xdr:nvSpPr>
      <xdr:spPr>
        <a:xfrm>
          <a:off x="12763500" y="58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98396</xdr:rowOff>
    </xdr:from>
    <xdr:ext cx="469744" cy="259045"/>
    <xdr:sp macro="" textlink="">
      <xdr:nvSpPr>
        <xdr:cNvPr id="540" name="テキスト ボックス 539"/>
        <xdr:cNvSpPr txBox="1"/>
      </xdr:nvSpPr>
      <xdr:spPr>
        <a:xfrm>
          <a:off x="12579428" y="55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156502</xdr:rowOff>
    </xdr:from>
    <xdr:to>
      <xdr:col>85</xdr:col>
      <xdr:colOff>126364</xdr:colOff>
      <xdr:row>78</xdr:row>
      <xdr:rowOff>167001</xdr:rowOff>
    </xdr:to>
    <xdr:cxnSp macro="">
      <xdr:nvCxnSpPr>
        <xdr:cNvPr id="616" name="直線コネクタ 615"/>
        <xdr:cNvCxnSpPr/>
      </xdr:nvCxnSpPr>
      <xdr:spPr>
        <a:xfrm flipV="1">
          <a:off x="16317595" y="11986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170828</xdr:rowOff>
    </xdr:from>
    <xdr:ext cx="534377" cy="259045"/>
    <xdr:sp macro="" textlink="">
      <xdr:nvSpPr>
        <xdr:cNvPr id="617" name="公債費最小値テキスト"/>
        <xdr:cNvSpPr txBox="1"/>
      </xdr:nvSpPr>
      <xdr:spPr>
        <a:xfrm>
          <a:off x="16370300" y="13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167001</xdr:rowOff>
    </xdr:from>
    <xdr:to>
      <xdr:col>86</xdr:col>
      <xdr:colOff>25400</xdr:colOff>
      <xdr:row>78</xdr:row>
      <xdr:rowOff>167001</xdr:rowOff>
    </xdr:to>
    <xdr:cxnSp macro="">
      <xdr:nvCxnSpPr>
        <xdr:cNvPr id="618" name="直線コネクタ 617"/>
        <xdr:cNvCxnSpPr/>
      </xdr:nvCxnSpPr>
      <xdr:spPr>
        <a:xfrm>
          <a:off x="16230600" y="1354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103179</xdr:rowOff>
    </xdr:from>
    <xdr:ext cx="599010" cy="259045"/>
    <xdr:sp macro="" textlink="">
      <xdr:nvSpPr>
        <xdr:cNvPr id="619" name="公債費最大値テキスト"/>
        <xdr:cNvSpPr txBox="1"/>
      </xdr:nvSpPr>
      <xdr:spPr>
        <a:xfrm>
          <a:off x="16370300" y="1176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156502</xdr:rowOff>
    </xdr:from>
    <xdr:to>
      <xdr:col>86</xdr:col>
      <xdr:colOff>25400</xdr:colOff>
      <xdr:row>69</xdr:row>
      <xdr:rowOff>156502</xdr:rowOff>
    </xdr:to>
    <xdr:cxnSp macro="">
      <xdr:nvCxnSpPr>
        <xdr:cNvPr id="620" name="直線コネクタ 619"/>
        <xdr:cNvCxnSpPr/>
      </xdr:nvCxnSpPr>
      <xdr:spPr>
        <a:xfrm>
          <a:off x="16230600" y="119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135977</xdr:rowOff>
    </xdr:from>
    <xdr:to>
      <xdr:col>85</xdr:col>
      <xdr:colOff>127000</xdr:colOff>
      <xdr:row>72</xdr:row>
      <xdr:rowOff>63381</xdr:rowOff>
    </xdr:to>
    <xdr:cxnSp macro="">
      <xdr:nvCxnSpPr>
        <xdr:cNvPr id="621" name="直線コネクタ 620"/>
        <xdr:cNvCxnSpPr/>
      </xdr:nvCxnSpPr>
      <xdr:spPr>
        <a:xfrm flipV="1">
          <a:off x="15481300" y="12308927"/>
          <a:ext cx="8382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33755</xdr:rowOff>
    </xdr:from>
    <xdr:ext cx="534377" cy="259045"/>
    <xdr:sp macro="" textlink="">
      <xdr:nvSpPr>
        <xdr:cNvPr id="622" name="公債費平均値テキスト"/>
        <xdr:cNvSpPr txBox="1"/>
      </xdr:nvSpPr>
      <xdr:spPr>
        <a:xfrm>
          <a:off x="16370300" y="12549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55328</xdr:rowOff>
    </xdr:from>
    <xdr:to>
      <xdr:col>85</xdr:col>
      <xdr:colOff>177800</xdr:colOff>
      <xdr:row>73</xdr:row>
      <xdr:rowOff>156928</xdr:rowOff>
    </xdr:to>
    <xdr:sp macro="" textlink="">
      <xdr:nvSpPr>
        <xdr:cNvPr id="623" name="フローチャート: 判断 622"/>
        <xdr:cNvSpPr/>
      </xdr:nvSpPr>
      <xdr:spPr>
        <a:xfrm>
          <a:off x="162687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63381</xdr:rowOff>
    </xdr:from>
    <xdr:to>
      <xdr:col>81</xdr:col>
      <xdr:colOff>50800</xdr:colOff>
      <xdr:row>72</xdr:row>
      <xdr:rowOff>82125</xdr:rowOff>
    </xdr:to>
    <xdr:cxnSp macro="">
      <xdr:nvCxnSpPr>
        <xdr:cNvPr id="624" name="直線コネクタ 623"/>
        <xdr:cNvCxnSpPr/>
      </xdr:nvCxnSpPr>
      <xdr:spPr>
        <a:xfrm flipV="1">
          <a:off x="14592300" y="12407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114650</xdr:rowOff>
    </xdr:from>
    <xdr:to>
      <xdr:col>81</xdr:col>
      <xdr:colOff>101600</xdr:colOff>
      <xdr:row>74</xdr:row>
      <xdr:rowOff>44800</xdr:rowOff>
    </xdr:to>
    <xdr:sp macro="" textlink="">
      <xdr:nvSpPr>
        <xdr:cNvPr id="625" name="フローチャート: 判断 624"/>
        <xdr:cNvSpPr/>
      </xdr:nvSpPr>
      <xdr:spPr>
        <a:xfrm>
          <a:off x="15430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35927</xdr:rowOff>
    </xdr:from>
    <xdr:ext cx="534377" cy="259045"/>
    <xdr:sp macro="" textlink="">
      <xdr:nvSpPr>
        <xdr:cNvPr id="626" name="テキスト ボックス 625"/>
        <xdr:cNvSpPr txBox="1"/>
      </xdr:nvSpPr>
      <xdr:spPr>
        <a:xfrm>
          <a:off x="15214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82125</xdr:rowOff>
    </xdr:from>
    <xdr:to>
      <xdr:col>76</xdr:col>
      <xdr:colOff>114300</xdr:colOff>
      <xdr:row>72</xdr:row>
      <xdr:rowOff>145464</xdr:rowOff>
    </xdr:to>
    <xdr:cxnSp macro="">
      <xdr:nvCxnSpPr>
        <xdr:cNvPr id="627" name="直線コネクタ 626"/>
        <xdr:cNvCxnSpPr/>
      </xdr:nvCxnSpPr>
      <xdr:spPr>
        <a:xfrm flipV="1">
          <a:off x="13703300" y="12426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141217</xdr:rowOff>
    </xdr:from>
    <xdr:to>
      <xdr:col>76</xdr:col>
      <xdr:colOff>165100</xdr:colOff>
      <xdr:row>74</xdr:row>
      <xdr:rowOff>71367</xdr:rowOff>
    </xdr:to>
    <xdr:sp macro="" textlink="">
      <xdr:nvSpPr>
        <xdr:cNvPr id="628" name="フローチャート: 判断 627"/>
        <xdr:cNvSpPr/>
      </xdr:nvSpPr>
      <xdr:spPr>
        <a:xfrm>
          <a:off x="14541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62494</xdr:rowOff>
    </xdr:from>
    <xdr:ext cx="534377" cy="259045"/>
    <xdr:sp macro="" textlink="">
      <xdr:nvSpPr>
        <xdr:cNvPr id="629" name="テキスト ボックス 628"/>
        <xdr:cNvSpPr txBox="1"/>
      </xdr:nvSpPr>
      <xdr:spPr>
        <a:xfrm>
          <a:off x="14325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52570</xdr:rowOff>
    </xdr:from>
    <xdr:to>
      <xdr:col>71</xdr:col>
      <xdr:colOff>177800</xdr:colOff>
      <xdr:row>72</xdr:row>
      <xdr:rowOff>145464</xdr:rowOff>
    </xdr:to>
    <xdr:cxnSp macro="">
      <xdr:nvCxnSpPr>
        <xdr:cNvPr id="630" name="直線コネクタ 629"/>
        <xdr:cNvCxnSpPr/>
      </xdr:nvCxnSpPr>
      <xdr:spPr>
        <a:xfrm>
          <a:off x="12814300" y="12396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59492</xdr:rowOff>
    </xdr:from>
    <xdr:to>
      <xdr:col>72</xdr:col>
      <xdr:colOff>38100</xdr:colOff>
      <xdr:row>74</xdr:row>
      <xdr:rowOff>161092</xdr:rowOff>
    </xdr:to>
    <xdr:sp macro="" textlink="">
      <xdr:nvSpPr>
        <xdr:cNvPr id="631" name="フローチャート: 判断 630"/>
        <xdr:cNvSpPr/>
      </xdr:nvSpPr>
      <xdr:spPr>
        <a:xfrm>
          <a:off x="13652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152219</xdr:rowOff>
    </xdr:from>
    <xdr:ext cx="534377" cy="259045"/>
    <xdr:sp macro="" textlink="">
      <xdr:nvSpPr>
        <xdr:cNvPr id="632" name="テキスト ボックス 631"/>
        <xdr:cNvSpPr txBox="1"/>
      </xdr:nvSpPr>
      <xdr:spPr>
        <a:xfrm>
          <a:off x="13436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7028</xdr:rowOff>
    </xdr:from>
    <xdr:to>
      <xdr:col>67</xdr:col>
      <xdr:colOff>101600</xdr:colOff>
      <xdr:row>74</xdr:row>
      <xdr:rowOff>108628</xdr:rowOff>
    </xdr:to>
    <xdr:sp macro="" textlink="">
      <xdr:nvSpPr>
        <xdr:cNvPr id="633" name="フローチャート: 判断 632"/>
        <xdr:cNvSpPr/>
      </xdr:nvSpPr>
      <xdr:spPr>
        <a:xfrm>
          <a:off x="12763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99755</xdr:rowOff>
    </xdr:from>
    <xdr:ext cx="534377" cy="259045"/>
    <xdr:sp macro="" textlink="">
      <xdr:nvSpPr>
        <xdr:cNvPr id="634" name="テキスト ボックス 633"/>
        <xdr:cNvSpPr txBox="1"/>
      </xdr:nvSpPr>
      <xdr:spPr>
        <a:xfrm>
          <a:off x="12547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85177</xdr:rowOff>
    </xdr:from>
    <xdr:to>
      <xdr:col>85</xdr:col>
      <xdr:colOff>177800</xdr:colOff>
      <xdr:row>72</xdr:row>
      <xdr:rowOff>15327</xdr:rowOff>
    </xdr:to>
    <xdr:sp macro="" textlink="">
      <xdr:nvSpPr>
        <xdr:cNvPr id="640" name="楕円 639"/>
        <xdr:cNvSpPr/>
      </xdr:nvSpPr>
      <xdr:spPr>
        <a:xfrm>
          <a:off x="162687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108054</xdr:rowOff>
    </xdr:from>
    <xdr:ext cx="599010" cy="259045"/>
    <xdr:sp macro="" textlink="">
      <xdr:nvSpPr>
        <xdr:cNvPr id="641" name="公債費該当値テキスト"/>
        <xdr:cNvSpPr txBox="1"/>
      </xdr:nvSpPr>
      <xdr:spPr>
        <a:xfrm>
          <a:off x="16370300" y="1210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12581</xdr:rowOff>
    </xdr:from>
    <xdr:to>
      <xdr:col>81</xdr:col>
      <xdr:colOff>101600</xdr:colOff>
      <xdr:row>72</xdr:row>
      <xdr:rowOff>114181</xdr:rowOff>
    </xdr:to>
    <xdr:sp macro="" textlink="">
      <xdr:nvSpPr>
        <xdr:cNvPr id="642" name="楕円 641"/>
        <xdr:cNvSpPr/>
      </xdr:nvSpPr>
      <xdr:spPr>
        <a:xfrm>
          <a:off x="15430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130708</xdr:rowOff>
    </xdr:from>
    <xdr:ext cx="534377" cy="259045"/>
    <xdr:sp macro="" textlink="">
      <xdr:nvSpPr>
        <xdr:cNvPr id="643" name="テキスト ボックス 642"/>
        <xdr:cNvSpPr txBox="1"/>
      </xdr:nvSpPr>
      <xdr:spPr>
        <a:xfrm>
          <a:off x="15214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31325</xdr:rowOff>
    </xdr:from>
    <xdr:to>
      <xdr:col>76</xdr:col>
      <xdr:colOff>165100</xdr:colOff>
      <xdr:row>72</xdr:row>
      <xdr:rowOff>132925</xdr:rowOff>
    </xdr:to>
    <xdr:sp macro="" textlink="">
      <xdr:nvSpPr>
        <xdr:cNvPr id="644" name="楕円 643"/>
        <xdr:cNvSpPr/>
      </xdr:nvSpPr>
      <xdr:spPr>
        <a:xfrm>
          <a:off x="14541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149452</xdr:rowOff>
    </xdr:from>
    <xdr:ext cx="534377" cy="259045"/>
    <xdr:sp macro="" textlink="">
      <xdr:nvSpPr>
        <xdr:cNvPr id="645" name="テキスト ボックス 644"/>
        <xdr:cNvSpPr txBox="1"/>
      </xdr:nvSpPr>
      <xdr:spPr>
        <a:xfrm>
          <a:off x="14325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94664</xdr:rowOff>
    </xdr:from>
    <xdr:to>
      <xdr:col>72</xdr:col>
      <xdr:colOff>38100</xdr:colOff>
      <xdr:row>73</xdr:row>
      <xdr:rowOff>24814</xdr:rowOff>
    </xdr:to>
    <xdr:sp macro="" textlink="">
      <xdr:nvSpPr>
        <xdr:cNvPr id="646" name="楕円 645"/>
        <xdr:cNvSpPr/>
      </xdr:nvSpPr>
      <xdr:spPr>
        <a:xfrm>
          <a:off x="13652500" y="124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41341</xdr:rowOff>
    </xdr:from>
    <xdr:ext cx="534377" cy="259045"/>
    <xdr:sp macro="" textlink="">
      <xdr:nvSpPr>
        <xdr:cNvPr id="647" name="テキスト ボックス 646"/>
        <xdr:cNvSpPr txBox="1"/>
      </xdr:nvSpPr>
      <xdr:spPr>
        <a:xfrm>
          <a:off x="13436111" y="122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1770</xdr:rowOff>
    </xdr:from>
    <xdr:to>
      <xdr:col>67</xdr:col>
      <xdr:colOff>101600</xdr:colOff>
      <xdr:row>72</xdr:row>
      <xdr:rowOff>103370</xdr:rowOff>
    </xdr:to>
    <xdr:sp macro="" textlink="">
      <xdr:nvSpPr>
        <xdr:cNvPr id="648" name="楕円 647"/>
        <xdr:cNvSpPr/>
      </xdr:nvSpPr>
      <xdr:spPr>
        <a:xfrm>
          <a:off x="12763500" y="12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119897</xdr:rowOff>
    </xdr:from>
    <xdr:ext cx="534377" cy="259045"/>
    <xdr:sp macro="" textlink="">
      <xdr:nvSpPr>
        <xdr:cNvPr id="649" name="テキスト ボックス 648"/>
        <xdr:cNvSpPr txBox="1"/>
      </xdr:nvSpPr>
      <xdr:spPr>
        <a:xfrm>
          <a:off x="12547111" y="121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48586</xdr:rowOff>
    </xdr:from>
    <xdr:to>
      <xdr:col>85</xdr:col>
      <xdr:colOff>126364</xdr:colOff>
      <xdr:row>98</xdr:row>
      <xdr:rowOff>125445</xdr:rowOff>
    </xdr:to>
    <xdr:cxnSp macro="">
      <xdr:nvCxnSpPr>
        <xdr:cNvPr id="675" name="直線コネクタ 674"/>
        <xdr:cNvCxnSpPr/>
      </xdr:nvCxnSpPr>
      <xdr:spPr>
        <a:xfrm flipV="1">
          <a:off x="16317595" y="15650536"/>
          <a:ext cx="1269" cy="1277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129272</xdr:rowOff>
    </xdr:from>
    <xdr:ext cx="469744" cy="259045"/>
    <xdr:sp macro="" textlink="">
      <xdr:nvSpPr>
        <xdr:cNvPr id="676" name="積立金最小値テキスト"/>
        <xdr:cNvSpPr txBox="1"/>
      </xdr:nvSpPr>
      <xdr:spPr>
        <a:xfrm>
          <a:off x="16370300" y="169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125445</xdr:rowOff>
    </xdr:from>
    <xdr:to>
      <xdr:col>86</xdr:col>
      <xdr:colOff>25400</xdr:colOff>
      <xdr:row>98</xdr:row>
      <xdr:rowOff>125445</xdr:rowOff>
    </xdr:to>
    <xdr:cxnSp macro="">
      <xdr:nvCxnSpPr>
        <xdr:cNvPr id="677" name="直線コネクタ 676"/>
        <xdr:cNvCxnSpPr/>
      </xdr:nvCxnSpPr>
      <xdr:spPr>
        <a:xfrm>
          <a:off x="16230600" y="1692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166713</xdr:rowOff>
    </xdr:from>
    <xdr:ext cx="534377" cy="259045"/>
    <xdr:sp macro="" textlink="">
      <xdr:nvSpPr>
        <xdr:cNvPr id="678" name="積立金最大値テキスト"/>
        <xdr:cNvSpPr txBox="1"/>
      </xdr:nvSpPr>
      <xdr:spPr>
        <a:xfrm>
          <a:off x="16370300" y="15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48586</xdr:rowOff>
    </xdr:from>
    <xdr:to>
      <xdr:col>86</xdr:col>
      <xdr:colOff>25400</xdr:colOff>
      <xdr:row>91</xdr:row>
      <xdr:rowOff>48586</xdr:rowOff>
    </xdr:to>
    <xdr:cxnSp macro="">
      <xdr:nvCxnSpPr>
        <xdr:cNvPr id="679" name="直線コネクタ 678"/>
        <xdr:cNvCxnSpPr/>
      </xdr:nvCxnSpPr>
      <xdr:spPr>
        <a:xfrm>
          <a:off x="16230600" y="1565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97490</xdr:rowOff>
    </xdr:from>
    <xdr:to>
      <xdr:col>85</xdr:col>
      <xdr:colOff>127000</xdr:colOff>
      <xdr:row>96</xdr:row>
      <xdr:rowOff>89391</xdr:rowOff>
    </xdr:to>
    <xdr:cxnSp macro="">
      <xdr:nvCxnSpPr>
        <xdr:cNvPr id="680" name="直線コネクタ 679"/>
        <xdr:cNvCxnSpPr/>
      </xdr:nvCxnSpPr>
      <xdr:spPr>
        <a:xfrm>
          <a:off x="15481300" y="16385240"/>
          <a:ext cx="838200" cy="1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38053</xdr:rowOff>
    </xdr:from>
    <xdr:ext cx="534377" cy="259045"/>
    <xdr:sp macro="" textlink="">
      <xdr:nvSpPr>
        <xdr:cNvPr id="681" name="積立金平均値テキスト"/>
        <xdr:cNvSpPr txBox="1"/>
      </xdr:nvSpPr>
      <xdr:spPr>
        <a:xfrm>
          <a:off x="16370300" y="16154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15176</xdr:rowOff>
    </xdr:from>
    <xdr:to>
      <xdr:col>85</xdr:col>
      <xdr:colOff>177800</xdr:colOff>
      <xdr:row>95</xdr:row>
      <xdr:rowOff>116776</xdr:rowOff>
    </xdr:to>
    <xdr:sp macro="" textlink="">
      <xdr:nvSpPr>
        <xdr:cNvPr id="682" name="フローチャート: 判断 681"/>
        <xdr:cNvSpPr/>
      </xdr:nvSpPr>
      <xdr:spPr>
        <a:xfrm>
          <a:off x="162687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8615</xdr:rowOff>
    </xdr:from>
    <xdr:to>
      <xdr:col>81</xdr:col>
      <xdr:colOff>50800</xdr:colOff>
      <xdr:row>95</xdr:row>
      <xdr:rowOff>97490</xdr:rowOff>
    </xdr:to>
    <xdr:cxnSp macro="">
      <xdr:nvCxnSpPr>
        <xdr:cNvPr id="683" name="直線コネクタ 682"/>
        <xdr:cNvCxnSpPr/>
      </xdr:nvCxnSpPr>
      <xdr:spPr>
        <a:xfrm>
          <a:off x="14592300" y="16296365"/>
          <a:ext cx="889000" cy="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21169</xdr:rowOff>
    </xdr:from>
    <xdr:to>
      <xdr:col>81</xdr:col>
      <xdr:colOff>101600</xdr:colOff>
      <xdr:row>97</xdr:row>
      <xdr:rowOff>122769</xdr:rowOff>
    </xdr:to>
    <xdr:sp macro="" textlink="">
      <xdr:nvSpPr>
        <xdr:cNvPr id="684" name="フローチャート: 判断 683"/>
        <xdr:cNvSpPr/>
      </xdr:nvSpPr>
      <xdr:spPr>
        <a:xfrm>
          <a:off x="15430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113896</xdr:rowOff>
    </xdr:from>
    <xdr:ext cx="534377" cy="259045"/>
    <xdr:sp macro="" textlink="">
      <xdr:nvSpPr>
        <xdr:cNvPr id="685" name="テキスト ボックス 684"/>
        <xdr:cNvSpPr txBox="1"/>
      </xdr:nvSpPr>
      <xdr:spPr>
        <a:xfrm>
          <a:off x="15214111" y="1674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8615</xdr:rowOff>
    </xdr:from>
    <xdr:to>
      <xdr:col>76</xdr:col>
      <xdr:colOff>114300</xdr:colOff>
      <xdr:row>95</xdr:row>
      <xdr:rowOff>119731</xdr:rowOff>
    </xdr:to>
    <xdr:cxnSp macro="">
      <xdr:nvCxnSpPr>
        <xdr:cNvPr id="686" name="直線コネクタ 685"/>
        <xdr:cNvCxnSpPr/>
      </xdr:nvCxnSpPr>
      <xdr:spPr>
        <a:xfrm flipV="1">
          <a:off x="13703300" y="16296365"/>
          <a:ext cx="889000" cy="1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40584</xdr:rowOff>
    </xdr:from>
    <xdr:to>
      <xdr:col>76</xdr:col>
      <xdr:colOff>165100</xdr:colOff>
      <xdr:row>96</xdr:row>
      <xdr:rowOff>142184</xdr:rowOff>
    </xdr:to>
    <xdr:sp macro="" textlink="">
      <xdr:nvSpPr>
        <xdr:cNvPr id="687" name="フローチャート: 判断 686"/>
        <xdr:cNvSpPr/>
      </xdr:nvSpPr>
      <xdr:spPr>
        <a:xfrm>
          <a:off x="14541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133311</xdr:rowOff>
    </xdr:from>
    <xdr:ext cx="534377" cy="259045"/>
    <xdr:sp macro="" textlink="">
      <xdr:nvSpPr>
        <xdr:cNvPr id="688" name="テキスト ボックス 687"/>
        <xdr:cNvSpPr txBox="1"/>
      </xdr:nvSpPr>
      <xdr:spPr>
        <a:xfrm>
          <a:off x="14325111" y="165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113134</xdr:rowOff>
    </xdr:from>
    <xdr:to>
      <xdr:col>71</xdr:col>
      <xdr:colOff>177800</xdr:colOff>
      <xdr:row>95</xdr:row>
      <xdr:rowOff>119731</xdr:rowOff>
    </xdr:to>
    <xdr:cxnSp macro="">
      <xdr:nvCxnSpPr>
        <xdr:cNvPr id="689" name="直線コネクタ 688"/>
        <xdr:cNvCxnSpPr/>
      </xdr:nvCxnSpPr>
      <xdr:spPr>
        <a:xfrm>
          <a:off x="12814300" y="1640088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54611</xdr:rowOff>
    </xdr:from>
    <xdr:to>
      <xdr:col>72</xdr:col>
      <xdr:colOff>38100</xdr:colOff>
      <xdr:row>97</xdr:row>
      <xdr:rowOff>156211</xdr:rowOff>
    </xdr:to>
    <xdr:sp macro="" textlink="">
      <xdr:nvSpPr>
        <xdr:cNvPr id="690" name="フローチャート: 判断 689"/>
        <xdr:cNvSpPr/>
      </xdr:nvSpPr>
      <xdr:spPr>
        <a:xfrm>
          <a:off x="13652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147338</xdr:rowOff>
    </xdr:from>
    <xdr:ext cx="534377" cy="259045"/>
    <xdr:sp macro="" textlink="">
      <xdr:nvSpPr>
        <xdr:cNvPr id="691" name="テキスト ボックス 690"/>
        <xdr:cNvSpPr txBox="1"/>
      </xdr:nvSpPr>
      <xdr:spPr>
        <a:xfrm>
          <a:off x="13436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36796</xdr:rowOff>
    </xdr:from>
    <xdr:to>
      <xdr:col>67</xdr:col>
      <xdr:colOff>101600</xdr:colOff>
      <xdr:row>97</xdr:row>
      <xdr:rowOff>138396</xdr:rowOff>
    </xdr:to>
    <xdr:sp macro="" textlink="">
      <xdr:nvSpPr>
        <xdr:cNvPr id="692" name="フローチャート: 判断 691"/>
        <xdr:cNvSpPr/>
      </xdr:nvSpPr>
      <xdr:spPr>
        <a:xfrm>
          <a:off x="12763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129523</xdr:rowOff>
    </xdr:from>
    <xdr:ext cx="534377" cy="259045"/>
    <xdr:sp macro="" textlink="">
      <xdr:nvSpPr>
        <xdr:cNvPr id="693" name="テキスト ボックス 692"/>
        <xdr:cNvSpPr txBox="1"/>
      </xdr:nvSpPr>
      <xdr:spPr>
        <a:xfrm>
          <a:off x="12547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38591</xdr:rowOff>
    </xdr:from>
    <xdr:to>
      <xdr:col>85</xdr:col>
      <xdr:colOff>177800</xdr:colOff>
      <xdr:row>96</xdr:row>
      <xdr:rowOff>140191</xdr:rowOff>
    </xdr:to>
    <xdr:sp macro="" textlink="">
      <xdr:nvSpPr>
        <xdr:cNvPr id="699" name="楕円 698"/>
        <xdr:cNvSpPr/>
      </xdr:nvSpPr>
      <xdr:spPr>
        <a:xfrm>
          <a:off x="16268700" y="164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17018</xdr:rowOff>
    </xdr:from>
    <xdr:ext cx="534377" cy="259045"/>
    <xdr:sp macro="" textlink="">
      <xdr:nvSpPr>
        <xdr:cNvPr id="700" name="積立金該当値テキスト"/>
        <xdr:cNvSpPr txBox="1"/>
      </xdr:nvSpPr>
      <xdr:spPr>
        <a:xfrm>
          <a:off x="16370300" y="16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46690</xdr:rowOff>
    </xdr:from>
    <xdr:to>
      <xdr:col>81</xdr:col>
      <xdr:colOff>101600</xdr:colOff>
      <xdr:row>95</xdr:row>
      <xdr:rowOff>148290</xdr:rowOff>
    </xdr:to>
    <xdr:sp macro="" textlink="">
      <xdr:nvSpPr>
        <xdr:cNvPr id="701" name="楕円 700"/>
        <xdr:cNvSpPr/>
      </xdr:nvSpPr>
      <xdr:spPr>
        <a:xfrm>
          <a:off x="15430500" y="163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164817</xdr:rowOff>
    </xdr:from>
    <xdr:ext cx="534377" cy="259045"/>
    <xdr:sp macro="" textlink="">
      <xdr:nvSpPr>
        <xdr:cNvPr id="702" name="テキスト ボックス 701"/>
        <xdr:cNvSpPr txBox="1"/>
      </xdr:nvSpPr>
      <xdr:spPr>
        <a:xfrm>
          <a:off x="15214111" y="1610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129265</xdr:rowOff>
    </xdr:from>
    <xdr:to>
      <xdr:col>76</xdr:col>
      <xdr:colOff>165100</xdr:colOff>
      <xdr:row>95</xdr:row>
      <xdr:rowOff>59415</xdr:rowOff>
    </xdr:to>
    <xdr:sp macro="" textlink="">
      <xdr:nvSpPr>
        <xdr:cNvPr id="703" name="楕円 702"/>
        <xdr:cNvSpPr/>
      </xdr:nvSpPr>
      <xdr:spPr>
        <a:xfrm>
          <a:off x="14541500" y="16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75942</xdr:rowOff>
    </xdr:from>
    <xdr:ext cx="534377" cy="259045"/>
    <xdr:sp macro="" textlink="">
      <xdr:nvSpPr>
        <xdr:cNvPr id="704" name="テキスト ボックス 703"/>
        <xdr:cNvSpPr txBox="1"/>
      </xdr:nvSpPr>
      <xdr:spPr>
        <a:xfrm>
          <a:off x="14325111" y="1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68931</xdr:rowOff>
    </xdr:from>
    <xdr:to>
      <xdr:col>72</xdr:col>
      <xdr:colOff>38100</xdr:colOff>
      <xdr:row>95</xdr:row>
      <xdr:rowOff>170531</xdr:rowOff>
    </xdr:to>
    <xdr:sp macro="" textlink="">
      <xdr:nvSpPr>
        <xdr:cNvPr id="705" name="楕円 704"/>
        <xdr:cNvSpPr/>
      </xdr:nvSpPr>
      <xdr:spPr>
        <a:xfrm>
          <a:off x="13652500" y="163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15608</xdr:rowOff>
    </xdr:from>
    <xdr:ext cx="534377" cy="259045"/>
    <xdr:sp macro="" textlink="">
      <xdr:nvSpPr>
        <xdr:cNvPr id="706" name="テキスト ボックス 705"/>
        <xdr:cNvSpPr txBox="1"/>
      </xdr:nvSpPr>
      <xdr:spPr>
        <a:xfrm>
          <a:off x="13436111" y="161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62334</xdr:rowOff>
    </xdr:from>
    <xdr:to>
      <xdr:col>67</xdr:col>
      <xdr:colOff>101600</xdr:colOff>
      <xdr:row>95</xdr:row>
      <xdr:rowOff>163934</xdr:rowOff>
    </xdr:to>
    <xdr:sp macro="" textlink="">
      <xdr:nvSpPr>
        <xdr:cNvPr id="707" name="楕円 706"/>
        <xdr:cNvSpPr/>
      </xdr:nvSpPr>
      <xdr:spPr>
        <a:xfrm>
          <a:off x="12763500" y="163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9011</xdr:rowOff>
    </xdr:from>
    <xdr:ext cx="534377" cy="259045"/>
    <xdr:sp macro="" textlink="">
      <xdr:nvSpPr>
        <xdr:cNvPr id="708" name="テキスト ボックス 707"/>
        <xdr:cNvSpPr txBox="1"/>
      </xdr:nvSpPr>
      <xdr:spPr>
        <a:xfrm>
          <a:off x="12547111" y="161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36373</xdr:rowOff>
    </xdr:from>
    <xdr:to>
      <xdr:col>116</xdr:col>
      <xdr:colOff>62864</xdr:colOff>
      <xdr:row>38</xdr:row>
      <xdr:rowOff>139700</xdr:rowOff>
    </xdr:to>
    <xdr:cxnSp macro="">
      <xdr:nvCxnSpPr>
        <xdr:cNvPr id="730" name="直線コネクタ 729"/>
        <xdr:cNvCxnSpPr/>
      </xdr:nvCxnSpPr>
      <xdr:spPr>
        <a:xfrm flipV="1">
          <a:off x="22159595" y="5351323"/>
          <a:ext cx="1269"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154500</xdr:rowOff>
    </xdr:from>
    <xdr:ext cx="469744" cy="259045"/>
    <xdr:sp macro="" textlink="">
      <xdr:nvSpPr>
        <xdr:cNvPr id="733" name="投資及び出資金最大値テキスト"/>
        <xdr:cNvSpPr txBox="1"/>
      </xdr:nvSpPr>
      <xdr:spPr>
        <a:xfrm>
          <a:off x="22212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36373</xdr:rowOff>
    </xdr:from>
    <xdr:to>
      <xdr:col>116</xdr:col>
      <xdr:colOff>152400</xdr:colOff>
      <xdr:row>31</xdr:row>
      <xdr:rowOff>36373</xdr:rowOff>
    </xdr:to>
    <xdr:cxnSp macro="">
      <xdr:nvCxnSpPr>
        <xdr:cNvPr id="734" name="直線コネクタ 733"/>
        <xdr:cNvCxnSpPr/>
      </xdr:nvCxnSpPr>
      <xdr:spPr>
        <a:xfrm>
          <a:off x="22072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162984</xdr:rowOff>
    </xdr:from>
    <xdr:ext cx="378565" cy="259045"/>
    <xdr:sp macro="" textlink="">
      <xdr:nvSpPr>
        <xdr:cNvPr id="736" name="投資及び出資金平均値テキスト"/>
        <xdr:cNvSpPr txBox="1"/>
      </xdr:nvSpPr>
      <xdr:spPr>
        <a:xfrm>
          <a:off x="22212300" y="6163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140107</xdr:rowOff>
    </xdr:from>
    <xdr:to>
      <xdr:col>116</xdr:col>
      <xdr:colOff>114300</xdr:colOff>
      <xdr:row>37</xdr:row>
      <xdr:rowOff>70257</xdr:rowOff>
    </xdr:to>
    <xdr:sp macro="" textlink="">
      <xdr:nvSpPr>
        <xdr:cNvPr id="737" name="フローチャート: 判断 736"/>
        <xdr:cNvSpPr/>
      </xdr:nvSpPr>
      <xdr:spPr>
        <a:xfrm>
          <a:off x="221107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115418</xdr:rowOff>
    </xdr:from>
    <xdr:to>
      <xdr:col>112</xdr:col>
      <xdr:colOff>38100</xdr:colOff>
      <xdr:row>38</xdr:row>
      <xdr:rowOff>45568</xdr:rowOff>
    </xdr:to>
    <xdr:sp macro="" textlink="">
      <xdr:nvSpPr>
        <xdr:cNvPr id="739" name="フローチャート: 判断 738"/>
        <xdr:cNvSpPr/>
      </xdr:nvSpPr>
      <xdr:spPr>
        <a:xfrm>
          <a:off x="21272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62095</xdr:rowOff>
    </xdr:from>
    <xdr:ext cx="378565" cy="259045"/>
    <xdr:sp macro="" textlink="">
      <xdr:nvSpPr>
        <xdr:cNvPr id="740" name="テキスト ボックス 739"/>
        <xdr:cNvSpPr txBox="1"/>
      </xdr:nvSpPr>
      <xdr:spPr>
        <a:xfrm>
          <a:off x="21134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157480</xdr:rowOff>
    </xdr:from>
    <xdr:to>
      <xdr:col>107</xdr:col>
      <xdr:colOff>101600</xdr:colOff>
      <xdr:row>36</xdr:row>
      <xdr:rowOff>87630</xdr:rowOff>
    </xdr:to>
    <xdr:sp macro="" textlink="">
      <xdr:nvSpPr>
        <xdr:cNvPr id="742" name="フローチャート: 判断 741"/>
        <xdr:cNvSpPr/>
      </xdr:nvSpPr>
      <xdr:spPr>
        <a:xfrm>
          <a:off x="20383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104157</xdr:rowOff>
    </xdr:from>
    <xdr:ext cx="378565" cy="259045"/>
    <xdr:sp macro="" textlink="">
      <xdr:nvSpPr>
        <xdr:cNvPr id="743" name="テキスト ボックス 742"/>
        <xdr:cNvSpPr txBox="1"/>
      </xdr:nvSpPr>
      <xdr:spPr>
        <a:xfrm>
          <a:off x="20245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156616</xdr:rowOff>
    </xdr:from>
    <xdr:to>
      <xdr:col>102</xdr:col>
      <xdr:colOff>114300</xdr:colOff>
      <xdr:row>38</xdr:row>
      <xdr:rowOff>139700</xdr:rowOff>
    </xdr:to>
    <xdr:cxnSp macro="">
      <xdr:nvCxnSpPr>
        <xdr:cNvPr id="744" name="直線コネクタ 743"/>
        <xdr:cNvCxnSpPr/>
      </xdr:nvCxnSpPr>
      <xdr:spPr>
        <a:xfrm>
          <a:off x="18656300" y="6157366"/>
          <a:ext cx="889000" cy="4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24435</xdr:rowOff>
    </xdr:from>
    <xdr:to>
      <xdr:col>102</xdr:col>
      <xdr:colOff>165100</xdr:colOff>
      <xdr:row>37</xdr:row>
      <xdr:rowOff>126035</xdr:rowOff>
    </xdr:to>
    <xdr:sp macro="" textlink="">
      <xdr:nvSpPr>
        <xdr:cNvPr id="745" name="フローチャート: 判断 744"/>
        <xdr:cNvSpPr/>
      </xdr:nvSpPr>
      <xdr:spPr>
        <a:xfrm>
          <a:off x="19494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142562</xdr:rowOff>
    </xdr:from>
    <xdr:ext cx="378565" cy="259045"/>
    <xdr:sp macro="" textlink="">
      <xdr:nvSpPr>
        <xdr:cNvPr id="746" name="テキスト ボックス 745"/>
        <xdr:cNvSpPr txBox="1"/>
      </xdr:nvSpPr>
      <xdr:spPr>
        <a:xfrm>
          <a:off x="19356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46381</xdr:rowOff>
    </xdr:from>
    <xdr:to>
      <xdr:col>98</xdr:col>
      <xdr:colOff>38100</xdr:colOff>
      <xdr:row>36</xdr:row>
      <xdr:rowOff>147981</xdr:rowOff>
    </xdr:to>
    <xdr:sp macro="" textlink="">
      <xdr:nvSpPr>
        <xdr:cNvPr id="747" name="フローチャート: 判断 746"/>
        <xdr:cNvSpPr/>
      </xdr:nvSpPr>
      <xdr:spPr>
        <a:xfrm>
          <a:off x="18605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139108</xdr:rowOff>
    </xdr:from>
    <xdr:ext cx="378565" cy="259045"/>
    <xdr:sp macro="" textlink="">
      <xdr:nvSpPr>
        <xdr:cNvPr id="748" name="テキスト ボックス 747"/>
        <xdr:cNvSpPr txBox="1"/>
      </xdr:nvSpPr>
      <xdr:spPr>
        <a:xfrm>
          <a:off x="18467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105816</xdr:rowOff>
    </xdr:from>
    <xdr:to>
      <xdr:col>98</xdr:col>
      <xdr:colOff>38100</xdr:colOff>
      <xdr:row>36</xdr:row>
      <xdr:rowOff>35966</xdr:rowOff>
    </xdr:to>
    <xdr:sp macro="" textlink="">
      <xdr:nvSpPr>
        <xdr:cNvPr id="762" name="楕円 761"/>
        <xdr:cNvSpPr/>
      </xdr:nvSpPr>
      <xdr:spPr>
        <a:xfrm>
          <a:off x="18605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52493</xdr:rowOff>
    </xdr:from>
    <xdr:ext cx="469744" cy="259045"/>
    <xdr:sp macro="" textlink="">
      <xdr:nvSpPr>
        <xdr:cNvPr id="763" name="テキスト ボックス 762"/>
        <xdr:cNvSpPr txBox="1"/>
      </xdr:nvSpPr>
      <xdr:spPr>
        <a:xfrm>
          <a:off x="18421428" y="58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79" name="テキスト ボックス 778"/>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1" name="テキスト ボックス 780"/>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3" name="テキスト ボックス 78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163017</xdr:rowOff>
    </xdr:from>
    <xdr:to>
      <xdr:col>116</xdr:col>
      <xdr:colOff>62864</xdr:colOff>
      <xdr:row>58</xdr:row>
      <xdr:rowOff>139700</xdr:rowOff>
    </xdr:to>
    <xdr:cxnSp macro="">
      <xdr:nvCxnSpPr>
        <xdr:cNvPr id="785" name="直線コネクタ 784"/>
        <xdr:cNvCxnSpPr/>
      </xdr:nvCxnSpPr>
      <xdr:spPr>
        <a:xfrm flipV="1">
          <a:off x="22159595" y="9078417"/>
          <a:ext cx="1269" cy="100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109694</xdr:rowOff>
    </xdr:from>
    <xdr:ext cx="469744" cy="259045"/>
    <xdr:sp macro="" textlink="">
      <xdr:nvSpPr>
        <xdr:cNvPr id="788" name="貸付金最大値テキスト"/>
        <xdr:cNvSpPr txBox="1"/>
      </xdr:nvSpPr>
      <xdr:spPr>
        <a:xfrm>
          <a:off x="22212300" y="88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163017</xdr:rowOff>
    </xdr:from>
    <xdr:to>
      <xdr:col>116</xdr:col>
      <xdr:colOff>152400</xdr:colOff>
      <xdr:row>52</xdr:row>
      <xdr:rowOff>163017</xdr:rowOff>
    </xdr:to>
    <xdr:cxnSp macro="">
      <xdr:nvCxnSpPr>
        <xdr:cNvPr id="789" name="直線コネクタ 788"/>
        <xdr:cNvCxnSpPr/>
      </xdr:nvCxnSpPr>
      <xdr:spPr>
        <a:xfrm>
          <a:off x="22072600" y="907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139209</xdr:rowOff>
    </xdr:from>
    <xdr:ext cx="469744" cy="259045"/>
    <xdr:sp macro="" textlink="">
      <xdr:nvSpPr>
        <xdr:cNvPr id="791" name="貸付金平均値テキスト"/>
        <xdr:cNvSpPr txBox="1"/>
      </xdr:nvSpPr>
      <xdr:spPr>
        <a:xfrm>
          <a:off x="22212300" y="956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116332</xdr:rowOff>
    </xdr:from>
    <xdr:to>
      <xdr:col>116</xdr:col>
      <xdr:colOff>114300</xdr:colOff>
      <xdr:row>57</xdr:row>
      <xdr:rowOff>46482</xdr:rowOff>
    </xdr:to>
    <xdr:sp macro="" textlink="">
      <xdr:nvSpPr>
        <xdr:cNvPr id="792" name="フローチャート: 判断 791"/>
        <xdr:cNvSpPr/>
      </xdr:nvSpPr>
      <xdr:spPr>
        <a:xfrm>
          <a:off x="221107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60554</xdr:rowOff>
    </xdr:from>
    <xdr:to>
      <xdr:col>112</xdr:col>
      <xdr:colOff>38100</xdr:colOff>
      <xdr:row>56</xdr:row>
      <xdr:rowOff>162154</xdr:rowOff>
    </xdr:to>
    <xdr:sp macro="" textlink="">
      <xdr:nvSpPr>
        <xdr:cNvPr id="794" name="フローチャート: 判断 793"/>
        <xdr:cNvSpPr/>
      </xdr:nvSpPr>
      <xdr:spPr>
        <a:xfrm>
          <a:off x="21272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7231</xdr:rowOff>
    </xdr:from>
    <xdr:ext cx="469744" cy="259045"/>
    <xdr:sp macro="" textlink="">
      <xdr:nvSpPr>
        <xdr:cNvPr id="795" name="テキスト ボックス 794"/>
        <xdr:cNvSpPr txBox="1"/>
      </xdr:nvSpPr>
      <xdr:spPr>
        <a:xfrm>
          <a:off x="21088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148107</xdr:rowOff>
    </xdr:from>
    <xdr:to>
      <xdr:col>107</xdr:col>
      <xdr:colOff>101600</xdr:colOff>
      <xdr:row>51</xdr:row>
      <xdr:rowOff>78257</xdr:rowOff>
    </xdr:to>
    <xdr:sp macro="" textlink="">
      <xdr:nvSpPr>
        <xdr:cNvPr id="797" name="フローチャート: 判断 796"/>
        <xdr:cNvSpPr/>
      </xdr:nvSpPr>
      <xdr:spPr>
        <a:xfrm>
          <a:off x="20383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49</xdr:row>
      <xdr:rowOff>94784</xdr:rowOff>
    </xdr:from>
    <xdr:ext cx="469744" cy="259045"/>
    <xdr:sp macro="" textlink="">
      <xdr:nvSpPr>
        <xdr:cNvPr id="798" name="テキスト ボックス 797"/>
        <xdr:cNvSpPr txBox="1"/>
      </xdr:nvSpPr>
      <xdr:spPr>
        <a:xfrm>
          <a:off x="20199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27636</xdr:rowOff>
    </xdr:from>
    <xdr:to>
      <xdr:col>102</xdr:col>
      <xdr:colOff>165100</xdr:colOff>
      <xdr:row>51</xdr:row>
      <xdr:rowOff>129236</xdr:rowOff>
    </xdr:to>
    <xdr:sp macro="" textlink="">
      <xdr:nvSpPr>
        <xdr:cNvPr id="800" name="フローチャート: 判断 799"/>
        <xdr:cNvSpPr/>
      </xdr:nvSpPr>
      <xdr:spPr>
        <a:xfrm>
          <a:off x="19494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145763</xdr:rowOff>
    </xdr:from>
    <xdr:ext cx="469744" cy="259045"/>
    <xdr:sp macro="" textlink="">
      <xdr:nvSpPr>
        <xdr:cNvPr id="801" name="テキスト ボックス 800"/>
        <xdr:cNvSpPr txBox="1"/>
      </xdr:nvSpPr>
      <xdr:spPr>
        <a:xfrm>
          <a:off x="19310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889</xdr:rowOff>
    </xdr:from>
    <xdr:to>
      <xdr:col>98</xdr:col>
      <xdr:colOff>38100</xdr:colOff>
      <xdr:row>51</xdr:row>
      <xdr:rowOff>102489</xdr:rowOff>
    </xdr:to>
    <xdr:sp macro="" textlink="">
      <xdr:nvSpPr>
        <xdr:cNvPr id="802" name="フローチャート: 判断 801"/>
        <xdr:cNvSpPr/>
      </xdr:nvSpPr>
      <xdr:spPr>
        <a:xfrm>
          <a:off x="18605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119016</xdr:rowOff>
    </xdr:from>
    <xdr:ext cx="469744" cy="259045"/>
    <xdr:sp macro="" textlink="">
      <xdr:nvSpPr>
        <xdr:cNvPr id="803" name="テキスト ボックス 802"/>
        <xdr:cNvSpPr txBox="1"/>
      </xdr:nvSpPr>
      <xdr:spPr>
        <a:xfrm>
          <a:off x="18421428"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48397</xdr:rowOff>
    </xdr:from>
    <xdr:to>
      <xdr:col>116</xdr:col>
      <xdr:colOff>62864</xdr:colOff>
      <xdr:row>77</xdr:row>
      <xdr:rowOff>124064</xdr:rowOff>
    </xdr:to>
    <xdr:cxnSp macro="">
      <xdr:nvCxnSpPr>
        <xdr:cNvPr id="841" name="直線コネクタ 840"/>
        <xdr:cNvCxnSpPr/>
      </xdr:nvCxnSpPr>
      <xdr:spPr>
        <a:xfrm flipV="1">
          <a:off x="22159595" y="12049897"/>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127891</xdr:rowOff>
    </xdr:from>
    <xdr:ext cx="534377" cy="259045"/>
    <xdr:sp macro="" textlink="">
      <xdr:nvSpPr>
        <xdr:cNvPr id="842" name="繰出金最小値テキスト"/>
        <xdr:cNvSpPr txBox="1"/>
      </xdr:nvSpPr>
      <xdr:spPr>
        <a:xfrm>
          <a:off x="22212300" y="133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124064</xdr:rowOff>
    </xdr:from>
    <xdr:to>
      <xdr:col>116</xdr:col>
      <xdr:colOff>152400</xdr:colOff>
      <xdr:row>77</xdr:row>
      <xdr:rowOff>124064</xdr:rowOff>
    </xdr:to>
    <xdr:cxnSp macro="">
      <xdr:nvCxnSpPr>
        <xdr:cNvPr id="843" name="直線コネクタ 842"/>
        <xdr:cNvCxnSpPr/>
      </xdr:nvCxnSpPr>
      <xdr:spPr>
        <a:xfrm>
          <a:off x="22072600" y="1332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166524</xdr:rowOff>
    </xdr:from>
    <xdr:ext cx="534377" cy="259045"/>
    <xdr:sp macro="" textlink="">
      <xdr:nvSpPr>
        <xdr:cNvPr id="844" name="繰出金最大値テキスト"/>
        <xdr:cNvSpPr txBox="1"/>
      </xdr:nvSpPr>
      <xdr:spPr>
        <a:xfrm>
          <a:off x="22212300" y="11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48397</xdr:rowOff>
    </xdr:from>
    <xdr:to>
      <xdr:col>116</xdr:col>
      <xdr:colOff>152400</xdr:colOff>
      <xdr:row>70</xdr:row>
      <xdr:rowOff>48397</xdr:rowOff>
    </xdr:to>
    <xdr:cxnSp macro="">
      <xdr:nvCxnSpPr>
        <xdr:cNvPr id="845" name="直線コネクタ 844"/>
        <xdr:cNvCxnSpPr/>
      </xdr:nvCxnSpPr>
      <xdr:spPr>
        <a:xfrm>
          <a:off x="22072600" y="1204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48397</xdr:rowOff>
    </xdr:from>
    <xdr:to>
      <xdr:col>116</xdr:col>
      <xdr:colOff>63500</xdr:colOff>
      <xdr:row>71</xdr:row>
      <xdr:rowOff>96495</xdr:rowOff>
    </xdr:to>
    <xdr:cxnSp macro="">
      <xdr:nvCxnSpPr>
        <xdr:cNvPr id="846" name="直線コネクタ 845"/>
        <xdr:cNvCxnSpPr/>
      </xdr:nvCxnSpPr>
      <xdr:spPr>
        <a:xfrm flipV="1">
          <a:off x="21323300" y="12049897"/>
          <a:ext cx="838200" cy="2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161373</xdr:rowOff>
    </xdr:from>
    <xdr:ext cx="534377" cy="259045"/>
    <xdr:sp macro="" textlink="">
      <xdr:nvSpPr>
        <xdr:cNvPr id="847" name="繰出金平均値テキスト"/>
        <xdr:cNvSpPr txBox="1"/>
      </xdr:nvSpPr>
      <xdr:spPr>
        <a:xfrm>
          <a:off x="22212300" y="1250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11496</xdr:rowOff>
    </xdr:from>
    <xdr:to>
      <xdr:col>116</xdr:col>
      <xdr:colOff>114300</xdr:colOff>
      <xdr:row>73</xdr:row>
      <xdr:rowOff>113096</xdr:rowOff>
    </xdr:to>
    <xdr:sp macro="" textlink="">
      <xdr:nvSpPr>
        <xdr:cNvPr id="848" name="フローチャート: 判断 847"/>
        <xdr:cNvSpPr/>
      </xdr:nvSpPr>
      <xdr:spPr>
        <a:xfrm>
          <a:off x="22110700" y="125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96495</xdr:rowOff>
    </xdr:from>
    <xdr:to>
      <xdr:col>111</xdr:col>
      <xdr:colOff>177800</xdr:colOff>
      <xdr:row>72</xdr:row>
      <xdr:rowOff>21605</xdr:rowOff>
    </xdr:to>
    <xdr:cxnSp macro="">
      <xdr:nvCxnSpPr>
        <xdr:cNvPr id="849" name="直線コネクタ 848"/>
        <xdr:cNvCxnSpPr/>
      </xdr:nvCxnSpPr>
      <xdr:spPr>
        <a:xfrm flipV="1">
          <a:off x="20434300" y="12269445"/>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170053</xdr:rowOff>
    </xdr:from>
    <xdr:to>
      <xdr:col>112</xdr:col>
      <xdr:colOff>38100</xdr:colOff>
      <xdr:row>73</xdr:row>
      <xdr:rowOff>100203</xdr:rowOff>
    </xdr:to>
    <xdr:sp macro="" textlink="">
      <xdr:nvSpPr>
        <xdr:cNvPr id="850" name="フローチャート: 判断 849"/>
        <xdr:cNvSpPr/>
      </xdr:nvSpPr>
      <xdr:spPr>
        <a:xfrm>
          <a:off x="212725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91330</xdr:rowOff>
    </xdr:from>
    <xdr:ext cx="534377" cy="259045"/>
    <xdr:sp macro="" textlink="">
      <xdr:nvSpPr>
        <xdr:cNvPr id="851" name="テキスト ボックス 850"/>
        <xdr:cNvSpPr txBox="1"/>
      </xdr:nvSpPr>
      <xdr:spPr>
        <a:xfrm>
          <a:off x="21056111" y="126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21605</xdr:rowOff>
    </xdr:from>
    <xdr:to>
      <xdr:col>107</xdr:col>
      <xdr:colOff>50800</xdr:colOff>
      <xdr:row>73</xdr:row>
      <xdr:rowOff>38202</xdr:rowOff>
    </xdr:to>
    <xdr:cxnSp macro="">
      <xdr:nvCxnSpPr>
        <xdr:cNvPr id="852" name="直線コネクタ 851"/>
        <xdr:cNvCxnSpPr/>
      </xdr:nvCxnSpPr>
      <xdr:spPr>
        <a:xfrm flipV="1">
          <a:off x="19545300" y="12366005"/>
          <a:ext cx="889000" cy="1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38471</xdr:rowOff>
    </xdr:from>
    <xdr:to>
      <xdr:col>107</xdr:col>
      <xdr:colOff>101600</xdr:colOff>
      <xdr:row>73</xdr:row>
      <xdr:rowOff>140071</xdr:rowOff>
    </xdr:to>
    <xdr:sp macro="" textlink="">
      <xdr:nvSpPr>
        <xdr:cNvPr id="853" name="フローチャート: 判断 852"/>
        <xdr:cNvSpPr/>
      </xdr:nvSpPr>
      <xdr:spPr>
        <a:xfrm>
          <a:off x="20383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131198</xdr:rowOff>
    </xdr:from>
    <xdr:ext cx="534377" cy="259045"/>
    <xdr:sp macro="" textlink="">
      <xdr:nvSpPr>
        <xdr:cNvPr id="854" name="テキスト ボックス 853"/>
        <xdr:cNvSpPr txBox="1"/>
      </xdr:nvSpPr>
      <xdr:spPr>
        <a:xfrm>
          <a:off x="20167111" y="126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38202</xdr:rowOff>
    </xdr:from>
    <xdr:to>
      <xdr:col>102</xdr:col>
      <xdr:colOff>114300</xdr:colOff>
      <xdr:row>74</xdr:row>
      <xdr:rowOff>56352</xdr:rowOff>
    </xdr:to>
    <xdr:cxnSp macro="">
      <xdr:nvCxnSpPr>
        <xdr:cNvPr id="855" name="直線コネクタ 854"/>
        <xdr:cNvCxnSpPr/>
      </xdr:nvCxnSpPr>
      <xdr:spPr>
        <a:xfrm flipV="1">
          <a:off x="18656300" y="12554052"/>
          <a:ext cx="889000" cy="1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94524</xdr:rowOff>
    </xdr:from>
    <xdr:to>
      <xdr:col>102</xdr:col>
      <xdr:colOff>165100</xdr:colOff>
      <xdr:row>76</xdr:row>
      <xdr:rowOff>24674</xdr:rowOff>
    </xdr:to>
    <xdr:sp macro="" textlink="">
      <xdr:nvSpPr>
        <xdr:cNvPr id="856" name="フローチャート: 判断 855"/>
        <xdr:cNvSpPr/>
      </xdr:nvSpPr>
      <xdr:spPr>
        <a:xfrm>
          <a:off x="19494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15800</xdr:rowOff>
    </xdr:from>
    <xdr:ext cx="534377" cy="259045"/>
    <xdr:sp macro="" textlink="">
      <xdr:nvSpPr>
        <xdr:cNvPr id="857" name="テキスト ボックス 856"/>
        <xdr:cNvSpPr txBox="1"/>
      </xdr:nvSpPr>
      <xdr:spPr>
        <a:xfrm>
          <a:off x="19278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71251</xdr:rowOff>
    </xdr:from>
    <xdr:to>
      <xdr:col>98</xdr:col>
      <xdr:colOff>38100</xdr:colOff>
      <xdr:row>77</xdr:row>
      <xdr:rowOff>1401</xdr:rowOff>
    </xdr:to>
    <xdr:sp macro="" textlink="">
      <xdr:nvSpPr>
        <xdr:cNvPr id="858" name="フローチャート: 判断 857"/>
        <xdr:cNvSpPr/>
      </xdr:nvSpPr>
      <xdr:spPr>
        <a:xfrm>
          <a:off x="18605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163978</xdr:rowOff>
    </xdr:from>
    <xdr:ext cx="534377" cy="259045"/>
    <xdr:sp macro="" textlink="">
      <xdr:nvSpPr>
        <xdr:cNvPr id="859" name="テキスト ボックス 858"/>
        <xdr:cNvSpPr txBox="1"/>
      </xdr:nvSpPr>
      <xdr:spPr>
        <a:xfrm>
          <a:off x="18389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169047</xdr:rowOff>
    </xdr:from>
    <xdr:to>
      <xdr:col>116</xdr:col>
      <xdr:colOff>114300</xdr:colOff>
      <xdr:row>70</xdr:row>
      <xdr:rowOff>99197</xdr:rowOff>
    </xdr:to>
    <xdr:sp macro="" textlink="">
      <xdr:nvSpPr>
        <xdr:cNvPr id="865" name="楕円 864"/>
        <xdr:cNvSpPr/>
      </xdr:nvSpPr>
      <xdr:spPr>
        <a:xfrm>
          <a:off x="22110700" y="119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122074</xdr:rowOff>
    </xdr:from>
    <xdr:ext cx="534377" cy="259045"/>
    <xdr:sp macro="" textlink="">
      <xdr:nvSpPr>
        <xdr:cNvPr id="866" name="繰出金該当値テキスト"/>
        <xdr:cNvSpPr txBox="1"/>
      </xdr:nvSpPr>
      <xdr:spPr>
        <a:xfrm>
          <a:off x="22212300" y="119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45695</xdr:rowOff>
    </xdr:from>
    <xdr:to>
      <xdr:col>112</xdr:col>
      <xdr:colOff>38100</xdr:colOff>
      <xdr:row>71</xdr:row>
      <xdr:rowOff>147295</xdr:rowOff>
    </xdr:to>
    <xdr:sp macro="" textlink="">
      <xdr:nvSpPr>
        <xdr:cNvPr id="867" name="楕円 866"/>
        <xdr:cNvSpPr/>
      </xdr:nvSpPr>
      <xdr:spPr>
        <a:xfrm>
          <a:off x="21272500" y="122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163822</xdr:rowOff>
    </xdr:from>
    <xdr:ext cx="534377" cy="259045"/>
    <xdr:sp macro="" textlink="">
      <xdr:nvSpPr>
        <xdr:cNvPr id="868" name="テキスト ボックス 867"/>
        <xdr:cNvSpPr txBox="1"/>
      </xdr:nvSpPr>
      <xdr:spPr>
        <a:xfrm>
          <a:off x="21056111" y="119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142255</xdr:rowOff>
    </xdr:from>
    <xdr:to>
      <xdr:col>107</xdr:col>
      <xdr:colOff>101600</xdr:colOff>
      <xdr:row>72</xdr:row>
      <xdr:rowOff>72405</xdr:rowOff>
    </xdr:to>
    <xdr:sp macro="" textlink="">
      <xdr:nvSpPr>
        <xdr:cNvPr id="869" name="楕円 868"/>
        <xdr:cNvSpPr/>
      </xdr:nvSpPr>
      <xdr:spPr>
        <a:xfrm>
          <a:off x="203835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88932</xdr:rowOff>
    </xdr:from>
    <xdr:ext cx="534377" cy="259045"/>
    <xdr:sp macro="" textlink="">
      <xdr:nvSpPr>
        <xdr:cNvPr id="870" name="テキスト ボックス 869"/>
        <xdr:cNvSpPr txBox="1"/>
      </xdr:nvSpPr>
      <xdr:spPr>
        <a:xfrm>
          <a:off x="20167111" y="120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158852</xdr:rowOff>
    </xdr:from>
    <xdr:to>
      <xdr:col>102</xdr:col>
      <xdr:colOff>165100</xdr:colOff>
      <xdr:row>73</xdr:row>
      <xdr:rowOff>89002</xdr:rowOff>
    </xdr:to>
    <xdr:sp macro="" textlink="">
      <xdr:nvSpPr>
        <xdr:cNvPr id="871" name="楕円 870"/>
        <xdr:cNvSpPr/>
      </xdr:nvSpPr>
      <xdr:spPr>
        <a:xfrm>
          <a:off x="19494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105529</xdr:rowOff>
    </xdr:from>
    <xdr:ext cx="534377" cy="259045"/>
    <xdr:sp macro="" textlink="">
      <xdr:nvSpPr>
        <xdr:cNvPr id="872" name="テキスト ボックス 871"/>
        <xdr:cNvSpPr txBox="1"/>
      </xdr:nvSpPr>
      <xdr:spPr>
        <a:xfrm>
          <a:off x="19278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5552</xdr:rowOff>
    </xdr:from>
    <xdr:to>
      <xdr:col>98</xdr:col>
      <xdr:colOff>38100</xdr:colOff>
      <xdr:row>74</xdr:row>
      <xdr:rowOff>107152</xdr:rowOff>
    </xdr:to>
    <xdr:sp macro="" textlink="">
      <xdr:nvSpPr>
        <xdr:cNvPr id="873" name="楕円 872"/>
        <xdr:cNvSpPr/>
      </xdr:nvSpPr>
      <xdr:spPr>
        <a:xfrm>
          <a:off x="18605500" y="126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123679</xdr:rowOff>
    </xdr:from>
    <xdr:ext cx="534377" cy="259045"/>
    <xdr:sp macro="" textlink="">
      <xdr:nvSpPr>
        <xdr:cNvPr id="874" name="テキスト ボックス 873"/>
        <xdr:cNvSpPr txBox="1"/>
      </xdr:nvSpPr>
      <xdr:spPr>
        <a:xfrm>
          <a:off x="18389111" y="12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559,974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は、人件費で全国平均や県平均、また類似団体と比較しても高い水準である。これは、子育て施策（保育所の充実）があり、保育士職員の雇用に重点を置いていること等が大きな要因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債及び臨時財政対策債等の償還により増加しており、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今後も増加傾向となるため、起債事業の取捨選択を図り、起債発行額を抑制し、地方債残高の縮小を図っていく必要がある。繰出金では、全国、県、類似団体どの平均値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大きく上回っているが、これは公共下水道事業の整備により年々増加傾向であるため、公営企業会計に対する基準外繰入額の抑制のため、独立採算を原則に施設統合や経営改善を図っていく。普通建設事業費においては、年々減少傾向であるが、維持補修費が増加していることより、今後は公共施設等総合管理計画に基づき、公共施設等の長寿命化や更新時期の分散化等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26,919
26,835
351.84
15,473,038
15,073,949
351,327
9,992,738
21,081,498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119380</xdr:rowOff>
    </xdr:to>
    <xdr:cxnSp macro="">
      <xdr:nvCxnSpPr>
        <xdr:cNvPr id="56" name="直線コネクタ 55"/>
        <xdr:cNvCxnSpPr/>
      </xdr:nvCxnSpPr>
      <xdr:spPr>
        <a:xfrm flipV="1">
          <a:off x="4633595" y="5233670"/>
          <a:ext cx="127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123207</xdr:rowOff>
    </xdr:from>
    <xdr:ext cx="469744" cy="259045"/>
    <xdr:sp macro="" textlink="">
      <xdr:nvSpPr>
        <xdr:cNvPr id="57" name="議会費最小値テキスト"/>
        <xdr:cNvSpPr txBox="1"/>
      </xdr:nvSpPr>
      <xdr:spPr>
        <a:xfrm>
          <a:off x="4686300"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119380</xdr:rowOff>
    </xdr:from>
    <xdr:to>
      <xdr:col>24</xdr:col>
      <xdr:colOff>152400</xdr:colOff>
      <xdr:row>38</xdr:row>
      <xdr:rowOff>119380</xdr:rowOff>
    </xdr:to>
    <xdr:cxnSp macro="">
      <xdr:nvCxnSpPr>
        <xdr:cNvPr id="58" name="直線コネクタ 57"/>
        <xdr:cNvCxnSpPr/>
      </xdr:nvCxnSpPr>
      <xdr:spPr>
        <a:xfrm>
          <a:off x="4546600" y="663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36847</xdr:rowOff>
    </xdr:from>
    <xdr:ext cx="469744" cy="259045"/>
    <xdr:sp macro="" textlink="">
      <xdr:nvSpPr>
        <xdr:cNvPr id="59" name="議会費最大値テキスト"/>
        <xdr:cNvSpPr txBox="1"/>
      </xdr:nvSpPr>
      <xdr:spPr>
        <a:xfrm>
          <a:off x="4686300" y="50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60" name="直線コネクタ 59"/>
        <xdr:cNvCxnSpPr/>
      </xdr:nvCxnSpPr>
      <xdr:spPr>
        <a:xfrm>
          <a:off x="4546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119380</xdr:rowOff>
    </xdr:from>
    <xdr:to>
      <xdr:col>24</xdr:col>
      <xdr:colOff>63500</xdr:colOff>
      <xdr:row>38</xdr:row>
      <xdr:rowOff>130810</xdr:rowOff>
    </xdr:to>
    <xdr:cxnSp macro="">
      <xdr:nvCxnSpPr>
        <xdr:cNvPr id="61" name="直線コネクタ 60"/>
        <xdr:cNvCxnSpPr/>
      </xdr:nvCxnSpPr>
      <xdr:spPr>
        <a:xfrm flipV="1">
          <a:off x="3797300" y="6634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469744" cy="259045"/>
    <xdr:sp macro="" textlink="">
      <xdr:nvSpPr>
        <xdr:cNvPr id="62" name="議会費平均値テキスト"/>
        <xdr:cNvSpPr txBox="1"/>
      </xdr:nvSpPr>
      <xdr:spPr>
        <a:xfrm>
          <a:off x="4686300" y="579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110490</xdr:rowOff>
    </xdr:from>
    <xdr:to>
      <xdr:col>24</xdr:col>
      <xdr:colOff>114300</xdr:colOff>
      <xdr:row>35</xdr:row>
      <xdr:rowOff>40640</xdr:rowOff>
    </xdr:to>
    <xdr:sp macro="" textlink="">
      <xdr:nvSpPr>
        <xdr:cNvPr id="63" name="フローチャート: 判断 62"/>
        <xdr:cNvSpPr/>
      </xdr:nvSpPr>
      <xdr:spPr>
        <a:xfrm>
          <a:off x="45847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xdr:rowOff>
    </xdr:from>
    <xdr:to>
      <xdr:col>19</xdr:col>
      <xdr:colOff>177800</xdr:colOff>
      <xdr:row>38</xdr:row>
      <xdr:rowOff>130810</xdr:rowOff>
    </xdr:to>
    <xdr:cxnSp macro="">
      <xdr:nvCxnSpPr>
        <xdr:cNvPr id="64" name="直線コネクタ 63"/>
        <xdr:cNvCxnSpPr/>
      </xdr:nvCxnSpPr>
      <xdr:spPr>
        <a:xfrm>
          <a:off x="2908300" y="617347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139700</xdr:rowOff>
    </xdr:from>
    <xdr:to>
      <xdr:col>20</xdr:col>
      <xdr:colOff>38100</xdr:colOff>
      <xdr:row>35</xdr:row>
      <xdr:rowOff>69850</xdr:rowOff>
    </xdr:to>
    <xdr:sp macro="" textlink="">
      <xdr:nvSpPr>
        <xdr:cNvPr id="65" name="フローチャート: 判断 64"/>
        <xdr:cNvSpPr/>
      </xdr:nvSpPr>
      <xdr:spPr>
        <a:xfrm>
          <a:off x="3746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86377</xdr:rowOff>
    </xdr:from>
    <xdr:ext cx="469744" cy="259045"/>
    <xdr:sp macro="" textlink="">
      <xdr:nvSpPr>
        <xdr:cNvPr id="66" name="テキスト ボックス 65"/>
        <xdr:cNvSpPr txBox="1"/>
      </xdr:nvSpPr>
      <xdr:spPr>
        <a:xfrm>
          <a:off x="3562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1270</xdr:rowOff>
    </xdr:from>
    <xdr:to>
      <xdr:col>15</xdr:col>
      <xdr:colOff>50800</xdr:colOff>
      <xdr:row>37</xdr:row>
      <xdr:rowOff>151130</xdr:rowOff>
    </xdr:to>
    <xdr:cxnSp macro="">
      <xdr:nvCxnSpPr>
        <xdr:cNvPr id="67" name="直線コネクタ 66"/>
        <xdr:cNvCxnSpPr/>
      </xdr:nvCxnSpPr>
      <xdr:spPr>
        <a:xfrm flipV="1">
          <a:off x="2019300" y="6173470"/>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5080</xdr:rowOff>
    </xdr:from>
    <xdr:to>
      <xdr:col>15</xdr:col>
      <xdr:colOff>101600</xdr:colOff>
      <xdr:row>31</xdr:row>
      <xdr:rowOff>106680</xdr:rowOff>
    </xdr:to>
    <xdr:sp macro="" textlink="">
      <xdr:nvSpPr>
        <xdr:cNvPr id="68" name="フローチャート: 判断 67"/>
        <xdr:cNvSpPr/>
      </xdr:nvSpPr>
      <xdr:spPr>
        <a:xfrm>
          <a:off x="2857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123207</xdr:rowOff>
    </xdr:from>
    <xdr:ext cx="469744" cy="259045"/>
    <xdr:sp macro="" textlink="">
      <xdr:nvSpPr>
        <xdr:cNvPr id="69" name="テキスト ボックス 68"/>
        <xdr:cNvSpPr txBox="1"/>
      </xdr:nvSpPr>
      <xdr:spPr>
        <a:xfrm>
          <a:off x="2673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151130</xdr:rowOff>
    </xdr:from>
    <xdr:to>
      <xdr:col>10</xdr:col>
      <xdr:colOff>114300</xdr:colOff>
      <xdr:row>38</xdr:row>
      <xdr:rowOff>39370</xdr:rowOff>
    </xdr:to>
    <xdr:cxnSp macro="">
      <xdr:nvCxnSpPr>
        <xdr:cNvPr id="70" name="直線コネクタ 69"/>
        <xdr:cNvCxnSpPr/>
      </xdr:nvCxnSpPr>
      <xdr:spPr>
        <a:xfrm flipV="1">
          <a:off x="1130300" y="649478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33020</xdr:rowOff>
    </xdr:from>
    <xdr:to>
      <xdr:col>10</xdr:col>
      <xdr:colOff>165100</xdr:colOff>
      <xdr:row>33</xdr:row>
      <xdr:rowOff>134620</xdr:rowOff>
    </xdr:to>
    <xdr:sp macro="" textlink="">
      <xdr:nvSpPr>
        <xdr:cNvPr id="71" name="フローチャート: 判断 70"/>
        <xdr:cNvSpPr/>
      </xdr:nvSpPr>
      <xdr:spPr>
        <a:xfrm>
          <a:off x="1968500" y="56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151147</xdr:rowOff>
    </xdr:from>
    <xdr:ext cx="469744" cy="259045"/>
    <xdr:sp macro="" textlink="">
      <xdr:nvSpPr>
        <xdr:cNvPr id="72" name="テキスト ボックス 71"/>
        <xdr:cNvSpPr txBox="1"/>
      </xdr:nvSpPr>
      <xdr:spPr>
        <a:xfrm>
          <a:off x="1784428"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73" name="フローチャート: 判断 72"/>
        <xdr:cNvSpPr/>
      </xdr:nvSpPr>
      <xdr:spPr>
        <a:xfrm>
          <a:off x="1079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100347</xdr:rowOff>
    </xdr:from>
    <xdr:ext cx="469744" cy="259045"/>
    <xdr:sp macro="" textlink="">
      <xdr:nvSpPr>
        <xdr:cNvPr id="74" name="テキスト ボックス 73"/>
        <xdr:cNvSpPr txBox="1"/>
      </xdr:nvSpPr>
      <xdr:spPr>
        <a:xfrm>
          <a:off x="895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68580</xdr:rowOff>
    </xdr:from>
    <xdr:to>
      <xdr:col>24</xdr:col>
      <xdr:colOff>114300</xdr:colOff>
      <xdr:row>38</xdr:row>
      <xdr:rowOff>170180</xdr:rowOff>
    </xdr:to>
    <xdr:sp macro="" textlink="">
      <xdr:nvSpPr>
        <xdr:cNvPr id="80" name="楕円 79"/>
        <xdr:cNvSpPr/>
      </xdr:nvSpPr>
      <xdr:spPr>
        <a:xfrm>
          <a:off x="4584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154957</xdr:rowOff>
    </xdr:from>
    <xdr:ext cx="469744" cy="259045"/>
    <xdr:sp macro="" textlink="">
      <xdr:nvSpPr>
        <xdr:cNvPr id="81" name="議会費該当値テキスト"/>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80010</xdr:rowOff>
    </xdr:from>
    <xdr:to>
      <xdr:col>20</xdr:col>
      <xdr:colOff>38100</xdr:colOff>
      <xdr:row>39</xdr:row>
      <xdr:rowOff>10160</xdr:rowOff>
    </xdr:to>
    <xdr:sp macro="" textlink="">
      <xdr:nvSpPr>
        <xdr:cNvPr id="82" name="楕円 81"/>
        <xdr:cNvSpPr/>
      </xdr:nvSpPr>
      <xdr:spPr>
        <a:xfrm>
          <a:off x="3746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1287</xdr:rowOff>
    </xdr:from>
    <xdr:ext cx="469744" cy="259045"/>
    <xdr:sp macro="" textlink="">
      <xdr:nvSpPr>
        <xdr:cNvPr id="83" name="テキスト ボックス 82"/>
        <xdr:cNvSpPr txBox="1"/>
      </xdr:nvSpPr>
      <xdr:spPr>
        <a:xfrm>
          <a:off x="3562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121920</xdr:rowOff>
    </xdr:from>
    <xdr:to>
      <xdr:col>15</xdr:col>
      <xdr:colOff>101600</xdr:colOff>
      <xdr:row>36</xdr:row>
      <xdr:rowOff>52070</xdr:rowOff>
    </xdr:to>
    <xdr:sp macro="" textlink="">
      <xdr:nvSpPr>
        <xdr:cNvPr id="84" name="楕円 83"/>
        <xdr:cNvSpPr/>
      </xdr:nvSpPr>
      <xdr:spPr>
        <a:xfrm>
          <a:off x="2857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43197</xdr:rowOff>
    </xdr:from>
    <xdr:ext cx="469744" cy="259045"/>
    <xdr:sp macro="" textlink="">
      <xdr:nvSpPr>
        <xdr:cNvPr id="85" name="テキスト ボックス 84"/>
        <xdr:cNvSpPr txBox="1"/>
      </xdr:nvSpPr>
      <xdr:spPr>
        <a:xfrm>
          <a:off x="2673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100330</xdr:rowOff>
    </xdr:from>
    <xdr:to>
      <xdr:col>10</xdr:col>
      <xdr:colOff>165100</xdr:colOff>
      <xdr:row>38</xdr:row>
      <xdr:rowOff>30480</xdr:rowOff>
    </xdr:to>
    <xdr:sp macro="" textlink="">
      <xdr:nvSpPr>
        <xdr:cNvPr id="86" name="楕円 85"/>
        <xdr:cNvSpPr/>
      </xdr:nvSpPr>
      <xdr:spPr>
        <a:xfrm>
          <a:off x="196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21607</xdr:rowOff>
    </xdr:from>
    <xdr:ext cx="469744" cy="259045"/>
    <xdr:sp macro="" textlink="">
      <xdr:nvSpPr>
        <xdr:cNvPr id="87" name="テキスト ボックス 86"/>
        <xdr:cNvSpPr txBox="1"/>
      </xdr:nvSpPr>
      <xdr:spPr>
        <a:xfrm>
          <a:off x="1784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160020</xdr:rowOff>
    </xdr:from>
    <xdr:to>
      <xdr:col>6</xdr:col>
      <xdr:colOff>38100</xdr:colOff>
      <xdr:row>38</xdr:row>
      <xdr:rowOff>90170</xdr:rowOff>
    </xdr:to>
    <xdr:sp macro="" textlink="">
      <xdr:nvSpPr>
        <xdr:cNvPr id="88" name="楕円 87"/>
        <xdr:cNvSpPr/>
      </xdr:nvSpPr>
      <xdr:spPr>
        <a:xfrm>
          <a:off x="1079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81297</xdr:rowOff>
    </xdr:from>
    <xdr:ext cx="469744" cy="259045"/>
    <xdr:sp macro="" textlink="">
      <xdr:nvSpPr>
        <xdr:cNvPr id="89" name="テキスト ボックス 88"/>
        <xdr:cNvSpPr txBox="1"/>
      </xdr:nvSpPr>
      <xdr:spPr>
        <a:xfrm>
          <a:off x="895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29985</xdr:rowOff>
    </xdr:from>
    <xdr:to>
      <xdr:col>24</xdr:col>
      <xdr:colOff>62865</xdr:colOff>
      <xdr:row>59</xdr:row>
      <xdr:rowOff>17411</xdr:rowOff>
    </xdr:to>
    <xdr:cxnSp macro="">
      <xdr:nvCxnSpPr>
        <xdr:cNvPr id="114" name="直線コネクタ 113"/>
        <xdr:cNvCxnSpPr/>
      </xdr:nvCxnSpPr>
      <xdr:spPr>
        <a:xfrm flipV="1">
          <a:off x="4633595" y="8773935"/>
          <a:ext cx="1270" cy="135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21238</xdr:rowOff>
    </xdr:from>
    <xdr:ext cx="534377" cy="259045"/>
    <xdr:sp macro="" textlink="">
      <xdr:nvSpPr>
        <xdr:cNvPr id="115" name="総務費最小値テキスト"/>
        <xdr:cNvSpPr txBox="1"/>
      </xdr:nvSpPr>
      <xdr:spPr>
        <a:xfrm>
          <a:off x="4686300"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17411</xdr:rowOff>
    </xdr:from>
    <xdr:to>
      <xdr:col>24</xdr:col>
      <xdr:colOff>152400</xdr:colOff>
      <xdr:row>59</xdr:row>
      <xdr:rowOff>17411</xdr:rowOff>
    </xdr:to>
    <xdr:cxnSp macro="">
      <xdr:nvCxnSpPr>
        <xdr:cNvPr id="116" name="直線コネクタ 115"/>
        <xdr:cNvCxnSpPr/>
      </xdr:nvCxnSpPr>
      <xdr:spPr>
        <a:xfrm>
          <a:off x="4546600" y="1013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148112</xdr:rowOff>
    </xdr:from>
    <xdr:ext cx="599010" cy="259045"/>
    <xdr:sp macro="" textlink="">
      <xdr:nvSpPr>
        <xdr:cNvPr id="117" name="総務費最大値テキスト"/>
        <xdr:cNvSpPr txBox="1"/>
      </xdr:nvSpPr>
      <xdr:spPr>
        <a:xfrm>
          <a:off x="4686300" y="854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29985</xdr:rowOff>
    </xdr:from>
    <xdr:to>
      <xdr:col>24</xdr:col>
      <xdr:colOff>152400</xdr:colOff>
      <xdr:row>51</xdr:row>
      <xdr:rowOff>29985</xdr:rowOff>
    </xdr:to>
    <xdr:cxnSp macro="">
      <xdr:nvCxnSpPr>
        <xdr:cNvPr id="118" name="直線コネクタ 117"/>
        <xdr:cNvCxnSpPr/>
      </xdr:nvCxnSpPr>
      <xdr:spPr>
        <a:xfrm>
          <a:off x="4546600" y="877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158407</xdr:rowOff>
    </xdr:from>
    <xdr:to>
      <xdr:col>24</xdr:col>
      <xdr:colOff>63500</xdr:colOff>
      <xdr:row>57</xdr:row>
      <xdr:rowOff>102667</xdr:rowOff>
    </xdr:to>
    <xdr:cxnSp macro="">
      <xdr:nvCxnSpPr>
        <xdr:cNvPr id="119" name="直線コネクタ 118"/>
        <xdr:cNvCxnSpPr/>
      </xdr:nvCxnSpPr>
      <xdr:spPr>
        <a:xfrm>
          <a:off x="3797300" y="9588157"/>
          <a:ext cx="838200" cy="28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27792</xdr:rowOff>
    </xdr:from>
    <xdr:ext cx="599010" cy="259045"/>
    <xdr:sp macro="" textlink="">
      <xdr:nvSpPr>
        <xdr:cNvPr id="120" name="総務費平均値テキスト"/>
        <xdr:cNvSpPr txBox="1"/>
      </xdr:nvSpPr>
      <xdr:spPr>
        <a:xfrm>
          <a:off x="4686300" y="928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4915</xdr:rowOff>
    </xdr:from>
    <xdr:to>
      <xdr:col>24</xdr:col>
      <xdr:colOff>114300</xdr:colOff>
      <xdr:row>55</xdr:row>
      <xdr:rowOff>106515</xdr:rowOff>
    </xdr:to>
    <xdr:sp macro="" textlink="">
      <xdr:nvSpPr>
        <xdr:cNvPr id="121" name="フローチャート: 判断 120"/>
        <xdr:cNvSpPr/>
      </xdr:nvSpPr>
      <xdr:spPr>
        <a:xfrm>
          <a:off x="45847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158407</xdr:rowOff>
    </xdr:from>
    <xdr:to>
      <xdr:col>19</xdr:col>
      <xdr:colOff>177800</xdr:colOff>
      <xdr:row>56</xdr:row>
      <xdr:rowOff>126682</xdr:rowOff>
    </xdr:to>
    <xdr:cxnSp macro="">
      <xdr:nvCxnSpPr>
        <xdr:cNvPr id="122" name="直線コネクタ 121"/>
        <xdr:cNvCxnSpPr/>
      </xdr:nvCxnSpPr>
      <xdr:spPr>
        <a:xfrm flipV="1">
          <a:off x="2908300" y="9588157"/>
          <a:ext cx="889000" cy="1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156223</xdr:rowOff>
    </xdr:from>
    <xdr:to>
      <xdr:col>20</xdr:col>
      <xdr:colOff>38100</xdr:colOff>
      <xdr:row>56</xdr:row>
      <xdr:rowOff>86373</xdr:rowOff>
    </xdr:to>
    <xdr:sp macro="" textlink="">
      <xdr:nvSpPr>
        <xdr:cNvPr id="123" name="フローチャート: 判断 122"/>
        <xdr:cNvSpPr/>
      </xdr:nvSpPr>
      <xdr:spPr>
        <a:xfrm>
          <a:off x="3746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77500</xdr:rowOff>
    </xdr:from>
    <xdr:ext cx="599010" cy="259045"/>
    <xdr:sp macro="" textlink="">
      <xdr:nvSpPr>
        <xdr:cNvPr id="124" name="テキスト ボックス 123"/>
        <xdr:cNvSpPr txBox="1"/>
      </xdr:nvSpPr>
      <xdr:spPr>
        <a:xfrm>
          <a:off x="3497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126682</xdr:rowOff>
    </xdr:from>
    <xdr:to>
      <xdr:col>15</xdr:col>
      <xdr:colOff>50800</xdr:colOff>
      <xdr:row>57</xdr:row>
      <xdr:rowOff>130035</xdr:rowOff>
    </xdr:to>
    <xdr:cxnSp macro="">
      <xdr:nvCxnSpPr>
        <xdr:cNvPr id="125" name="直線コネクタ 124"/>
        <xdr:cNvCxnSpPr/>
      </xdr:nvCxnSpPr>
      <xdr:spPr>
        <a:xfrm flipV="1">
          <a:off x="2019300" y="9727882"/>
          <a:ext cx="8890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110833</xdr:rowOff>
    </xdr:from>
    <xdr:to>
      <xdr:col>15</xdr:col>
      <xdr:colOff>101600</xdr:colOff>
      <xdr:row>55</xdr:row>
      <xdr:rowOff>40983</xdr:rowOff>
    </xdr:to>
    <xdr:sp macro="" textlink="">
      <xdr:nvSpPr>
        <xdr:cNvPr id="126" name="フローチャート: 判断 125"/>
        <xdr:cNvSpPr/>
      </xdr:nvSpPr>
      <xdr:spPr>
        <a:xfrm>
          <a:off x="2857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57510</xdr:rowOff>
    </xdr:from>
    <xdr:ext cx="599010" cy="259045"/>
    <xdr:sp macro="" textlink="">
      <xdr:nvSpPr>
        <xdr:cNvPr id="127" name="テキスト ボックス 126"/>
        <xdr:cNvSpPr txBox="1"/>
      </xdr:nvSpPr>
      <xdr:spPr>
        <a:xfrm>
          <a:off x="2608795" y="914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46634</xdr:rowOff>
    </xdr:from>
    <xdr:to>
      <xdr:col>10</xdr:col>
      <xdr:colOff>114300</xdr:colOff>
      <xdr:row>57</xdr:row>
      <xdr:rowOff>130035</xdr:rowOff>
    </xdr:to>
    <xdr:cxnSp macro="">
      <xdr:nvCxnSpPr>
        <xdr:cNvPr id="128" name="直線コネクタ 127"/>
        <xdr:cNvCxnSpPr/>
      </xdr:nvCxnSpPr>
      <xdr:spPr>
        <a:xfrm>
          <a:off x="1130300" y="981928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58103</xdr:rowOff>
    </xdr:from>
    <xdr:to>
      <xdr:col>10</xdr:col>
      <xdr:colOff>165100</xdr:colOff>
      <xdr:row>57</xdr:row>
      <xdr:rowOff>159703</xdr:rowOff>
    </xdr:to>
    <xdr:sp macro="" textlink="">
      <xdr:nvSpPr>
        <xdr:cNvPr id="129" name="フローチャート: 判断 128"/>
        <xdr:cNvSpPr/>
      </xdr:nvSpPr>
      <xdr:spPr>
        <a:xfrm>
          <a:off x="1968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4780</xdr:rowOff>
    </xdr:from>
    <xdr:ext cx="534377" cy="259045"/>
    <xdr:sp macro="" textlink="">
      <xdr:nvSpPr>
        <xdr:cNvPr id="130" name="テキスト ボックス 129"/>
        <xdr:cNvSpPr txBox="1"/>
      </xdr:nvSpPr>
      <xdr:spPr>
        <a:xfrm>
          <a:off x="1752111" y="96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93929</xdr:rowOff>
    </xdr:from>
    <xdr:to>
      <xdr:col>6</xdr:col>
      <xdr:colOff>38100</xdr:colOff>
      <xdr:row>58</xdr:row>
      <xdr:rowOff>24079</xdr:rowOff>
    </xdr:to>
    <xdr:sp macro="" textlink="">
      <xdr:nvSpPr>
        <xdr:cNvPr id="131" name="フローチャート: 判断 130"/>
        <xdr:cNvSpPr/>
      </xdr:nvSpPr>
      <xdr:spPr>
        <a:xfrm>
          <a:off x="1079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15206</xdr:rowOff>
    </xdr:from>
    <xdr:ext cx="534377" cy="259045"/>
    <xdr:sp macro="" textlink="">
      <xdr:nvSpPr>
        <xdr:cNvPr id="132" name="テキスト ボックス 131"/>
        <xdr:cNvSpPr txBox="1"/>
      </xdr:nvSpPr>
      <xdr:spPr>
        <a:xfrm>
          <a:off x="863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51867</xdr:rowOff>
    </xdr:from>
    <xdr:to>
      <xdr:col>24</xdr:col>
      <xdr:colOff>114300</xdr:colOff>
      <xdr:row>57</xdr:row>
      <xdr:rowOff>153467</xdr:rowOff>
    </xdr:to>
    <xdr:sp macro="" textlink="">
      <xdr:nvSpPr>
        <xdr:cNvPr id="138" name="楕円 137"/>
        <xdr:cNvSpPr/>
      </xdr:nvSpPr>
      <xdr:spPr>
        <a:xfrm>
          <a:off x="45847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30294</xdr:rowOff>
    </xdr:from>
    <xdr:ext cx="534377" cy="259045"/>
    <xdr:sp macro="" textlink="">
      <xdr:nvSpPr>
        <xdr:cNvPr id="139" name="総務費該当値テキスト"/>
        <xdr:cNvSpPr txBox="1"/>
      </xdr:nvSpPr>
      <xdr:spPr>
        <a:xfrm>
          <a:off x="4686300" y="98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107607</xdr:rowOff>
    </xdr:from>
    <xdr:to>
      <xdr:col>20</xdr:col>
      <xdr:colOff>38100</xdr:colOff>
      <xdr:row>56</xdr:row>
      <xdr:rowOff>37757</xdr:rowOff>
    </xdr:to>
    <xdr:sp macro="" textlink="">
      <xdr:nvSpPr>
        <xdr:cNvPr id="140" name="楕円 139"/>
        <xdr:cNvSpPr/>
      </xdr:nvSpPr>
      <xdr:spPr>
        <a:xfrm>
          <a:off x="3746500" y="95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54284</xdr:rowOff>
    </xdr:from>
    <xdr:ext cx="599010" cy="259045"/>
    <xdr:sp macro="" textlink="">
      <xdr:nvSpPr>
        <xdr:cNvPr id="141" name="テキスト ボックス 140"/>
        <xdr:cNvSpPr txBox="1"/>
      </xdr:nvSpPr>
      <xdr:spPr>
        <a:xfrm>
          <a:off x="3497795" y="931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75882</xdr:rowOff>
    </xdr:from>
    <xdr:to>
      <xdr:col>15</xdr:col>
      <xdr:colOff>101600</xdr:colOff>
      <xdr:row>57</xdr:row>
      <xdr:rowOff>6032</xdr:rowOff>
    </xdr:to>
    <xdr:sp macro="" textlink="">
      <xdr:nvSpPr>
        <xdr:cNvPr id="142" name="楕円 141"/>
        <xdr:cNvSpPr/>
      </xdr:nvSpPr>
      <xdr:spPr>
        <a:xfrm>
          <a:off x="2857500" y="96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168609</xdr:rowOff>
    </xdr:from>
    <xdr:ext cx="534377" cy="259045"/>
    <xdr:sp macro="" textlink="">
      <xdr:nvSpPr>
        <xdr:cNvPr id="143" name="テキスト ボックス 142"/>
        <xdr:cNvSpPr txBox="1"/>
      </xdr:nvSpPr>
      <xdr:spPr>
        <a:xfrm>
          <a:off x="2641111" y="97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79235</xdr:rowOff>
    </xdr:from>
    <xdr:to>
      <xdr:col>10</xdr:col>
      <xdr:colOff>165100</xdr:colOff>
      <xdr:row>58</xdr:row>
      <xdr:rowOff>9385</xdr:rowOff>
    </xdr:to>
    <xdr:sp macro="" textlink="">
      <xdr:nvSpPr>
        <xdr:cNvPr id="144" name="楕円 143"/>
        <xdr:cNvSpPr/>
      </xdr:nvSpPr>
      <xdr:spPr>
        <a:xfrm>
          <a:off x="1968500" y="9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512</xdr:rowOff>
    </xdr:from>
    <xdr:ext cx="534377" cy="259045"/>
    <xdr:sp macro="" textlink="">
      <xdr:nvSpPr>
        <xdr:cNvPr id="145" name="テキスト ボックス 144"/>
        <xdr:cNvSpPr txBox="1"/>
      </xdr:nvSpPr>
      <xdr:spPr>
        <a:xfrm>
          <a:off x="1752111" y="994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167284</xdr:rowOff>
    </xdr:from>
    <xdr:to>
      <xdr:col>6</xdr:col>
      <xdr:colOff>38100</xdr:colOff>
      <xdr:row>57</xdr:row>
      <xdr:rowOff>97434</xdr:rowOff>
    </xdr:to>
    <xdr:sp macro="" textlink="">
      <xdr:nvSpPr>
        <xdr:cNvPr id="146" name="楕円 145"/>
        <xdr:cNvSpPr/>
      </xdr:nvSpPr>
      <xdr:spPr>
        <a:xfrm>
          <a:off x="1079500" y="97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113961</xdr:rowOff>
    </xdr:from>
    <xdr:ext cx="534377" cy="259045"/>
    <xdr:sp macro="" textlink="">
      <xdr:nvSpPr>
        <xdr:cNvPr id="147" name="テキスト ボックス 146"/>
        <xdr:cNvSpPr txBox="1"/>
      </xdr:nvSpPr>
      <xdr:spPr>
        <a:xfrm>
          <a:off x="863111" y="95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110039</xdr:rowOff>
    </xdr:from>
    <xdr:to>
      <xdr:col>24</xdr:col>
      <xdr:colOff>62865</xdr:colOff>
      <xdr:row>79</xdr:row>
      <xdr:rowOff>128099</xdr:rowOff>
    </xdr:to>
    <xdr:cxnSp macro="">
      <xdr:nvCxnSpPr>
        <xdr:cNvPr id="172" name="直線コネクタ 171"/>
        <xdr:cNvCxnSpPr/>
      </xdr:nvCxnSpPr>
      <xdr:spPr>
        <a:xfrm flipV="1">
          <a:off x="4633595" y="12111539"/>
          <a:ext cx="1270" cy="15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131926</xdr:rowOff>
    </xdr:from>
    <xdr:ext cx="599010" cy="259045"/>
    <xdr:sp macro="" textlink="">
      <xdr:nvSpPr>
        <xdr:cNvPr id="173" name="民生費最小値テキスト"/>
        <xdr:cNvSpPr txBox="1"/>
      </xdr:nvSpPr>
      <xdr:spPr>
        <a:xfrm>
          <a:off x="4686300" y="1367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128099</xdr:rowOff>
    </xdr:from>
    <xdr:to>
      <xdr:col>24</xdr:col>
      <xdr:colOff>152400</xdr:colOff>
      <xdr:row>79</xdr:row>
      <xdr:rowOff>128099</xdr:rowOff>
    </xdr:to>
    <xdr:cxnSp macro="">
      <xdr:nvCxnSpPr>
        <xdr:cNvPr id="174" name="直線コネクタ 173"/>
        <xdr:cNvCxnSpPr/>
      </xdr:nvCxnSpPr>
      <xdr:spPr>
        <a:xfrm>
          <a:off x="4546600" y="136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56716</xdr:rowOff>
    </xdr:from>
    <xdr:ext cx="599010" cy="259045"/>
    <xdr:sp macro="" textlink="">
      <xdr:nvSpPr>
        <xdr:cNvPr id="175" name="民生費最大値テキスト"/>
        <xdr:cNvSpPr txBox="1"/>
      </xdr:nvSpPr>
      <xdr:spPr>
        <a:xfrm>
          <a:off x="4686300" y="1188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110039</xdr:rowOff>
    </xdr:from>
    <xdr:to>
      <xdr:col>24</xdr:col>
      <xdr:colOff>152400</xdr:colOff>
      <xdr:row>70</xdr:row>
      <xdr:rowOff>110039</xdr:rowOff>
    </xdr:to>
    <xdr:cxnSp macro="">
      <xdr:nvCxnSpPr>
        <xdr:cNvPr id="176" name="直線コネクタ 175"/>
        <xdr:cNvCxnSpPr/>
      </xdr:nvCxnSpPr>
      <xdr:spPr>
        <a:xfrm>
          <a:off x="4546600" y="1211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40926</xdr:rowOff>
    </xdr:from>
    <xdr:to>
      <xdr:col>24</xdr:col>
      <xdr:colOff>63500</xdr:colOff>
      <xdr:row>76</xdr:row>
      <xdr:rowOff>95732</xdr:rowOff>
    </xdr:to>
    <xdr:cxnSp macro="">
      <xdr:nvCxnSpPr>
        <xdr:cNvPr id="177" name="直線コネクタ 176"/>
        <xdr:cNvCxnSpPr/>
      </xdr:nvCxnSpPr>
      <xdr:spPr>
        <a:xfrm>
          <a:off x="3797300" y="13071126"/>
          <a:ext cx="8382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155192</xdr:rowOff>
    </xdr:from>
    <xdr:ext cx="599010" cy="259045"/>
    <xdr:sp macro="" textlink="">
      <xdr:nvSpPr>
        <xdr:cNvPr id="178" name="民生費平均値テキスト"/>
        <xdr:cNvSpPr txBox="1"/>
      </xdr:nvSpPr>
      <xdr:spPr>
        <a:xfrm>
          <a:off x="4686300" y="1267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132315</xdr:rowOff>
    </xdr:from>
    <xdr:to>
      <xdr:col>24</xdr:col>
      <xdr:colOff>114300</xdr:colOff>
      <xdr:row>75</xdr:row>
      <xdr:rowOff>62465</xdr:rowOff>
    </xdr:to>
    <xdr:sp macro="" textlink="">
      <xdr:nvSpPr>
        <xdr:cNvPr id="179" name="フローチャート: 判断 178"/>
        <xdr:cNvSpPr/>
      </xdr:nvSpPr>
      <xdr:spPr>
        <a:xfrm>
          <a:off x="45847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14027</xdr:rowOff>
    </xdr:from>
    <xdr:to>
      <xdr:col>19</xdr:col>
      <xdr:colOff>177800</xdr:colOff>
      <xdr:row>76</xdr:row>
      <xdr:rowOff>40926</xdr:rowOff>
    </xdr:to>
    <xdr:cxnSp macro="">
      <xdr:nvCxnSpPr>
        <xdr:cNvPr id="180" name="直線コネクタ 179"/>
        <xdr:cNvCxnSpPr/>
      </xdr:nvCxnSpPr>
      <xdr:spPr>
        <a:xfrm>
          <a:off x="2908300" y="12701327"/>
          <a:ext cx="889000" cy="3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154356</xdr:rowOff>
    </xdr:from>
    <xdr:to>
      <xdr:col>20</xdr:col>
      <xdr:colOff>38100</xdr:colOff>
      <xdr:row>75</xdr:row>
      <xdr:rowOff>84506</xdr:rowOff>
    </xdr:to>
    <xdr:sp macro="" textlink="">
      <xdr:nvSpPr>
        <xdr:cNvPr id="181" name="フローチャート: 判断 180"/>
        <xdr:cNvSpPr/>
      </xdr:nvSpPr>
      <xdr:spPr>
        <a:xfrm>
          <a:off x="3746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101033</xdr:rowOff>
    </xdr:from>
    <xdr:ext cx="599010" cy="259045"/>
    <xdr:sp macro="" textlink="">
      <xdr:nvSpPr>
        <xdr:cNvPr id="182" name="テキスト ボックス 181"/>
        <xdr:cNvSpPr txBox="1"/>
      </xdr:nvSpPr>
      <xdr:spPr>
        <a:xfrm>
          <a:off x="3497795" y="1261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14027</xdr:rowOff>
    </xdr:from>
    <xdr:to>
      <xdr:col>15</xdr:col>
      <xdr:colOff>50800</xdr:colOff>
      <xdr:row>76</xdr:row>
      <xdr:rowOff>143890</xdr:rowOff>
    </xdr:to>
    <xdr:cxnSp macro="">
      <xdr:nvCxnSpPr>
        <xdr:cNvPr id="183" name="直線コネクタ 182"/>
        <xdr:cNvCxnSpPr/>
      </xdr:nvCxnSpPr>
      <xdr:spPr>
        <a:xfrm flipV="1">
          <a:off x="2019300" y="12701327"/>
          <a:ext cx="889000" cy="4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167062</xdr:rowOff>
    </xdr:from>
    <xdr:to>
      <xdr:col>15</xdr:col>
      <xdr:colOff>101600</xdr:colOff>
      <xdr:row>75</xdr:row>
      <xdr:rowOff>97212</xdr:rowOff>
    </xdr:to>
    <xdr:sp macro="" textlink="">
      <xdr:nvSpPr>
        <xdr:cNvPr id="184" name="フローチャート: 判断 183"/>
        <xdr:cNvSpPr/>
      </xdr:nvSpPr>
      <xdr:spPr>
        <a:xfrm>
          <a:off x="2857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88339</xdr:rowOff>
    </xdr:from>
    <xdr:ext cx="599010" cy="259045"/>
    <xdr:sp macro="" textlink="">
      <xdr:nvSpPr>
        <xdr:cNvPr id="185" name="テキスト ボックス 184"/>
        <xdr:cNvSpPr txBox="1"/>
      </xdr:nvSpPr>
      <xdr:spPr>
        <a:xfrm>
          <a:off x="2608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143890</xdr:rowOff>
    </xdr:from>
    <xdr:to>
      <xdr:col>10</xdr:col>
      <xdr:colOff>114300</xdr:colOff>
      <xdr:row>77</xdr:row>
      <xdr:rowOff>123298</xdr:rowOff>
    </xdr:to>
    <xdr:cxnSp macro="">
      <xdr:nvCxnSpPr>
        <xdr:cNvPr id="186" name="直線コネクタ 185"/>
        <xdr:cNvCxnSpPr/>
      </xdr:nvCxnSpPr>
      <xdr:spPr>
        <a:xfrm flipV="1">
          <a:off x="1130300" y="13174090"/>
          <a:ext cx="889000" cy="1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39142</xdr:rowOff>
    </xdr:from>
    <xdr:to>
      <xdr:col>10</xdr:col>
      <xdr:colOff>165100</xdr:colOff>
      <xdr:row>76</xdr:row>
      <xdr:rowOff>140742</xdr:rowOff>
    </xdr:to>
    <xdr:sp macro="" textlink="">
      <xdr:nvSpPr>
        <xdr:cNvPr id="187" name="フローチャート: 判断 186"/>
        <xdr:cNvSpPr/>
      </xdr:nvSpPr>
      <xdr:spPr>
        <a:xfrm>
          <a:off x="1968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157268</xdr:rowOff>
    </xdr:from>
    <xdr:ext cx="599010" cy="259045"/>
    <xdr:sp macro="" textlink="">
      <xdr:nvSpPr>
        <xdr:cNvPr id="188" name="テキスト ボックス 187"/>
        <xdr:cNvSpPr txBox="1"/>
      </xdr:nvSpPr>
      <xdr:spPr>
        <a:xfrm>
          <a:off x="1719795" y="1284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100864</xdr:rowOff>
    </xdr:from>
    <xdr:to>
      <xdr:col>6</xdr:col>
      <xdr:colOff>38100</xdr:colOff>
      <xdr:row>78</xdr:row>
      <xdr:rowOff>31014</xdr:rowOff>
    </xdr:to>
    <xdr:sp macro="" textlink="">
      <xdr:nvSpPr>
        <xdr:cNvPr id="189" name="フローチャート: 判断 188"/>
        <xdr:cNvSpPr/>
      </xdr:nvSpPr>
      <xdr:spPr>
        <a:xfrm>
          <a:off x="1079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22141</xdr:rowOff>
    </xdr:from>
    <xdr:ext cx="599010" cy="259045"/>
    <xdr:sp macro="" textlink="">
      <xdr:nvSpPr>
        <xdr:cNvPr id="190" name="テキスト ボックス 189"/>
        <xdr:cNvSpPr txBox="1"/>
      </xdr:nvSpPr>
      <xdr:spPr>
        <a:xfrm>
          <a:off x="830795"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44932</xdr:rowOff>
    </xdr:from>
    <xdr:to>
      <xdr:col>24</xdr:col>
      <xdr:colOff>114300</xdr:colOff>
      <xdr:row>76</xdr:row>
      <xdr:rowOff>146532</xdr:rowOff>
    </xdr:to>
    <xdr:sp macro="" textlink="">
      <xdr:nvSpPr>
        <xdr:cNvPr id="196" name="楕円 195"/>
        <xdr:cNvSpPr/>
      </xdr:nvSpPr>
      <xdr:spPr>
        <a:xfrm>
          <a:off x="45847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23359</xdr:rowOff>
    </xdr:from>
    <xdr:ext cx="599010" cy="259045"/>
    <xdr:sp macro="" textlink="">
      <xdr:nvSpPr>
        <xdr:cNvPr id="197" name="民生費該当値テキスト"/>
        <xdr:cNvSpPr txBox="1"/>
      </xdr:nvSpPr>
      <xdr:spPr>
        <a:xfrm>
          <a:off x="4686300" y="130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161576</xdr:rowOff>
    </xdr:from>
    <xdr:to>
      <xdr:col>20</xdr:col>
      <xdr:colOff>38100</xdr:colOff>
      <xdr:row>76</xdr:row>
      <xdr:rowOff>91726</xdr:rowOff>
    </xdr:to>
    <xdr:sp macro="" textlink="">
      <xdr:nvSpPr>
        <xdr:cNvPr id="198" name="楕円 197"/>
        <xdr:cNvSpPr/>
      </xdr:nvSpPr>
      <xdr:spPr>
        <a:xfrm>
          <a:off x="37465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82853</xdr:rowOff>
    </xdr:from>
    <xdr:ext cx="599010" cy="259045"/>
    <xdr:sp macro="" textlink="">
      <xdr:nvSpPr>
        <xdr:cNvPr id="199" name="テキスト ボックス 198"/>
        <xdr:cNvSpPr txBox="1"/>
      </xdr:nvSpPr>
      <xdr:spPr>
        <a:xfrm>
          <a:off x="3497795" y="1311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134677</xdr:rowOff>
    </xdr:from>
    <xdr:to>
      <xdr:col>15</xdr:col>
      <xdr:colOff>101600</xdr:colOff>
      <xdr:row>74</xdr:row>
      <xdr:rowOff>64827</xdr:rowOff>
    </xdr:to>
    <xdr:sp macro="" textlink="">
      <xdr:nvSpPr>
        <xdr:cNvPr id="200" name="楕円 199"/>
        <xdr:cNvSpPr/>
      </xdr:nvSpPr>
      <xdr:spPr>
        <a:xfrm>
          <a:off x="2857500" y="126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81354</xdr:rowOff>
    </xdr:from>
    <xdr:ext cx="599010" cy="259045"/>
    <xdr:sp macro="" textlink="">
      <xdr:nvSpPr>
        <xdr:cNvPr id="201" name="テキスト ボックス 200"/>
        <xdr:cNvSpPr txBox="1"/>
      </xdr:nvSpPr>
      <xdr:spPr>
        <a:xfrm>
          <a:off x="2608795" y="124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93090</xdr:rowOff>
    </xdr:from>
    <xdr:to>
      <xdr:col>10</xdr:col>
      <xdr:colOff>165100</xdr:colOff>
      <xdr:row>77</xdr:row>
      <xdr:rowOff>23240</xdr:rowOff>
    </xdr:to>
    <xdr:sp macro="" textlink="">
      <xdr:nvSpPr>
        <xdr:cNvPr id="202" name="楕円 201"/>
        <xdr:cNvSpPr/>
      </xdr:nvSpPr>
      <xdr:spPr>
        <a:xfrm>
          <a:off x="1968500" y="131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14367</xdr:rowOff>
    </xdr:from>
    <xdr:ext cx="599010" cy="259045"/>
    <xdr:sp macro="" textlink="">
      <xdr:nvSpPr>
        <xdr:cNvPr id="203" name="テキスト ボックス 202"/>
        <xdr:cNvSpPr txBox="1"/>
      </xdr:nvSpPr>
      <xdr:spPr>
        <a:xfrm>
          <a:off x="1719795" y="132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72498</xdr:rowOff>
    </xdr:from>
    <xdr:to>
      <xdr:col>6</xdr:col>
      <xdr:colOff>38100</xdr:colOff>
      <xdr:row>78</xdr:row>
      <xdr:rowOff>2648</xdr:rowOff>
    </xdr:to>
    <xdr:sp macro="" textlink="">
      <xdr:nvSpPr>
        <xdr:cNvPr id="204" name="楕円 203"/>
        <xdr:cNvSpPr/>
      </xdr:nvSpPr>
      <xdr:spPr>
        <a:xfrm>
          <a:off x="1079500" y="13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19175</xdr:rowOff>
    </xdr:from>
    <xdr:ext cx="599010" cy="259045"/>
    <xdr:sp macro="" textlink="">
      <xdr:nvSpPr>
        <xdr:cNvPr id="205" name="テキスト ボックス 204"/>
        <xdr:cNvSpPr txBox="1"/>
      </xdr:nvSpPr>
      <xdr:spPr>
        <a:xfrm>
          <a:off x="830795" y="130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107429</xdr:rowOff>
    </xdr:from>
    <xdr:to>
      <xdr:col>24</xdr:col>
      <xdr:colOff>62865</xdr:colOff>
      <xdr:row>98</xdr:row>
      <xdr:rowOff>134613</xdr:rowOff>
    </xdr:to>
    <xdr:cxnSp macro="">
      <xdr:nvCxnSpPr>
        <xdr:cNvPr id="230" name="直線コネクタ 229"/>
        <xdr:cNvCxnSpPr/>
      </xdr:nvCxnSpPr>
      <xdr:spPr>
        <a:xfrm flipV="1">
          <a:off x="4633595" y="15709379"/>
          <a:ext cx="1270" cy="122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138440</xdr:rowOff>
    </xdr:from>
    <xdr:ext cx="534377" cy="259045"/>
    <xdr:sp macro="" textlink="">
      <xdr:nvSpPr>
        <xdr:cNvPr id="231" name="衛生費最小値テキスト"/>
        <xdr:cNvSpPr txBox="1"/>
      </xdr:nvSpPr>
      <xdr:spPr>
        <a:xfrm>
          <a:off x="4686300" y="169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134613</xdr:rowOff>
    </xdr:from>
    <xdr:to>
      <xdr:col>24</xdr:col>
      <xdr:colOff>152400</xdr:colOff>
      <xdr:row>98</xdr:row>
      <xdr:rowOff>134613</xdr:rowOff>
    </xdr:to>
    <xdr:cxnSp macro="">
      <xdr:nvCxnSpPr>
        <xdr:cNvPr id="232" name="直線コネクタ 231"/>
        <xdr:cNvCxnSpPr/>
      </xdr:nvCxnSpPr>
      <xdr:spPr>
        <a:xfrm>
          <a:off x="4546600" y="1693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54106</xdr:rowOff>
    </xdr:from>
    <xdr:ext cx="534377" cy="259045"/>
    <xdr:sp macro="" textlink="">
      <xdr:nvSpPr>
        <xdr:cNvPr id="233" name="衛生費最大値テキスト"/>
        <xdr:cNvSpPr txBox="1"/>
      </xdr:nvSpPr>
      <xdr:spPr>
        <a:xfrm>
          <a:off x="4686300" y="154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107429</xdr:rowOff>
    </xdr:from>
    <xdr:to>
      <xdr:col>24</xdr:col>
      <xdr:colOff>152400</xdr:colOff>
      <xdr:row>91</xdr:row>
      <xdr:rowOff>107429</xdr:rowOff>
    </xdr:to>
    <xdr:cxnSp macro="">
      <xdr:nvCxnSpPr>
        <xdr:cNvPr id="234" name="直線コネクタ 233"/>
        <xdr:cNvCxnSpPr/>
      </xdr:nvCxnSpPr>
      <xdr:spPr>
        <a:xfrm>
          <a:off x="4546600" y="1570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110668</xdr:rowOff>
    </xdr:from>
    <xdr:to>
      <xdr:col>24</xdr:col>
      <xdr:colOff>63500</xdr:colOff>
      <xdr:row>96</xdr:row>
      <xdr:rowOff>117373</xdr:rowOff>
    </xdr:to>
    <xdr:cxnSp macro="">
      <xdr:nvCxnSpPr>
        <xdr:cNvPr id="235" name="直線コネクタ 234"/>
        <xdr:cNvCxnSpPr/>
      </xdr:nvCxnSpPr>
      <xdr:spPr>
        <a:xfrm flipV="1">
          <a:off x="3797300" y="16569868"/>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130827</xdr:rowOff>
    </xdr:from>
    <xdr:ext cx="534377" cy="259045"/>
    <xdr:sp macro="" textlink="">
      <xdr:nvSpPr>
        <xdr:cNvPr id="236" name="衛生費平均値テキスト"/>
        <xdr:cNvSpPr txBox="1"/>
      </xdr:nvSpPr>
      <xdr:spPr>
        <a:xfrm>
          <a:off x="4686300" y="162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7" name="フローチャート: 判断 236"/>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69196</xdr:rowOff>
    </xdr:from>
    <xdr:to>
      <xdr:col>19</xdr:col>
      <xdr:colOff>177800</xdr:colOff>
      <xdr:row>96</xdr:row>
      <xdr:rowOff>117373</xdr:rowOff>
    </xdr:to>
    <xdr:cxnSp macro="">
      <xdr:nvCxnSpPr>
        <xdr:cNvPr id="238" name="直線コネクタ 237"/>
        <xdr:cNvCxnSpPr/>
      </xdr:nvCxnSpPr>
      <xdr:spPr>
        <a:xfrm>
          <a:off x="2908300" y="16528396"/>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27026</xdr:rowOff>
    </xdr:from>
    <xdr:to>
      <xdr:col>20</xdr:col>
      <xdr:colOff>38100</xdr:colOff>
      <xdr:row>95</xdr:row>
      <xdr:rowOff>128626</xdr:rowOff>
    </xdr:to>
    <xdr:sp macro="" textlink="">
      <xdr:nvSpPr>
        <xdr:cNvPr id="239" name="フローチャート: 判断 238"/>
        <xdr:cNvSpPr/>
      </xdr:nvSpPr>
      <xdr:spPr>
        <a:xfrm>
          <a:off x="3746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145153</xdr:rowOff>
    </xdr:from>
    <xdr:ext cx="534377" cy="259045"/>
    <xdr:sp macro="" textlink="">
      <xdr:nvSpPr>
        <xdr:cNvPr id="240" name="テキスト ボックス 239"/>
        <xdr:cNvSpPr txBox="1"/>
      </xdr:nvSpPr>
      <xdr:spPr>
        <a:xfrm>
          <a:off x="3530111" y="160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69196</xdr:rowOff>
    </xdr:from>
    <xdr:to>
      <xdr:col>15</xdr:col>
      <xdr:colOff>50800</xdr:colOff>
      <xdr:row>96</xdr:row>
      <xdr:rowOff>93714</xdr:rowOff>
    </xdr:to>
    <xdr:cxnSp macro="">
      <xdr:nvCxnSpPr>
        <xdr:cNvPr id="241" name="直線コネクタ 240"/>
        <xdr:cNvCxnSpPr/>
      </xdr:nvCxnSpPr>
      <xdr:spPr>
        <a:xfrm flipV="1">
          <a:off x="2019300" y="16528396"/>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139345</xdr:rowOff>
    </xdr:from>
    <xdr:to>
      <xdr:col>15</xdr:col>
      <xdr:colOff>101600</xdr:colOff>
      <xdr:row>96</xdr:row>
      <xdr:rowOff>69495</xdr:rowOff>
    </xdr:to>
    <xdr:sp macro="" textlink="">
      <xdr:nvSpPr>
        <xdr:cNvPr id="242" name="フローチャート: 判断 241"/>
        <xdr:cNvSpPr/>
      </xdr:nvSpPr>
      <xdr:spPr>
        <a:xfrm>
          <a:off x="2857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86022</xdr:rowOff>
    </xdr:from>
    <xdr:ext cx="534377" cy="259045"/>
    <xdr:sp macro="" textlink="">
      <xdr:nvSpPr>
        <xdr:cNvPr id="243" name="テキスト ボックス 242"/>
        <xdr:cNvSpPr txBox="1"/>
      </xdr:nvSpPr>
      <xdr:spPr>
        <a:xfrm>
          <a:off x="2641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88379</xdr:rowOff>
    </xdr:from>
    <xdr:to>
      <xdr:col>10</xdr:col>
      <xdr:colOff>114300</xdr:colOff>
      <xdr:row>96</xdr:row>
      <xdr:rowOff>93714</xdr:rowOff>
    </xdr:to>
    <xdr:cxnSp macro="">
      <xdr:nvCxnSpPr>
        <xdr:cNvPr id="244" name="直線コネクタ 243"/>
        <xdr:cNvCxnSpPr/>
      </xdr:nvCxnSpPr>
      <xdr:spPr>
        <a:xfrm>
          <a:off x="1130300" y="165475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64878</xdr:rowOff>
    </xdr:from>
    <xdr:to>
      <xdr:col>10</xdr:col>
      <xdr:colOff>165100</xdr:colOff>
      <xdr:row>96</xdr:row>
      <xdr:rowOff>166478</xdr:rowOff>
    </xdr:to>
    <xdr:sp macro="" textlink="">
      <xdr:nvSpPr>
        <xdr:cNvPr id="245" name="フローチャート: 判断 244"/>
        <xdr:cNvSpPr/>
      </xdr:nvSpPr>
      <xdr:spPr>
        <a:xfrm>
          <a:off x="1968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157605</xdr:rowOff>
    </xdr:from>
    <xdr:ext cx="534377" cy="259045"/>
    <xdr:sp macro="" textlink="">
      <xdr:nvSpPr>
        <xdr:cNvPr id="246" name="テキスト ボックス 245"/>
        <xdr:cNvSpPr txBox="1"/>
      </xdr:nvSpPr>
      <xdr:spPr>
        <a:xfrm>
          <a:off x="1752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94938</xdr:rowOff>
    </xdr:from>
    <xdr:to>
      <xdr:col>6</xdr:col>
      <xdr:colOff>38100</xdr:colOff>
      <xdr:row>97</xdr:row>
      <xdr:rowOff>25088</xdr:rowOff>
    </xdr:to>
    <xdr:sp macro="" textlink="">
      <xdr:nvSpPr>
        <xdr:cNvPr id="247" name="フローチャート: 判断 246"/>
        <xdr:cNvSpPr/>
      </xdr:nvSpPr>
      <xdr:spPr>
        <a:xfrm>
          <a:off x="1079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16215</xdr:rowOff>
    </xdr:from>
    <xdr:ext cx="534377" cy="259045"/>
    <xdr:sp macro="" textlink="">
      <xdr:nvSpPr>
        <xdr:cNvPr id="248" name="テキスト ボックス 247"/>
        <xdr:cNvSpPr txBox="1"/>
      </xdr:nvSpPr>
      <xdr:spPr>
        <a:xfrm>
          <a:off x="863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59868</xdr:rowOff>
    </xdr:from>
    <xdr:to>
      <xdr:col>24</xdr:col>
      <xdr:colOff>114300</xdr:colOff>
      <xdr:row>96</xdr:row>
      <xdr:rowOff>161468</xdr:rowOff>
    </xdr:to>
    <xdr:sp macro="" textlink="">
      <xdr:nvSpPr>
        <xdr:cNvPr id="254" name="楕円 253"/>
        <xdr:cNvSpPr/>
      </xdr:nvSpPr>
      <xdr:spPr>
        <a:xfrm>
          <a:off x="45847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38295</xdr:rowOff>
    </xdr:from>
    <xdr:ext cx="534377" cy="259045"/>
    <xdr:sp macro="" textlink="">
      <xdr:nvSpPr>
        <xdr:cNvPr id="255" name="衛生費該当値テキスト"/>
        <xdr:cNvSpPr txBox="1"/>
      </xdr:nvSpPr>
      <xdr:spPr>
        <a:xfrm>
          <a:off x="4686300" y="164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66573</xdr:rowOff>
    </xdr:from>
    <xdr:to>
      <xdr:col>20</xdr:col>
      <xdr:colOff>38100</xdr:colOff>
      <xdr:row>96</xdr:row>
      <xdr:rowOff>168173</xdr:rowOff>
    </xdr:to>
    <xdr:sp macro="" textlink="">
      <xdr:nvSpPr>
        <xdr:cNvPr id="256" name="楕円 255"/>
        <xdr:cNvSpPr/>
      </xdr:nvSpPr>
      <xdr:spPr>
        <a:xfrm>
          <a:off x="37465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159300</xdr:rowOff>
    </xdr:from>
    <xdr:ext cx="534377" cy="259045"/>
    <xdr:sp macro="" textlink="">
      <xdr:nvSpPr>
        <xdr:cNvPr id="257" name="テキスト ボックス 256"/>
        <xdr:cNvSpPr txBox="1"/>
      </xdr:nvSpPr>
      <xdr:spPr>
        <a:xfrm>
          <a:off x="3530111" y="166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18396</xdr:rowOff>
    </xdr:from>
    <xdr:to>
      <xdr:col>15</xdr:col>
      <xdr:colOff>101600</xdr:colOff>
      <xdr:row>96</xdr:row>
      <xdr:rowOff>119996</xdr:rowOff>
    </xdr:to>
    <xdr:sp macro="" textlink="">
      <xdr:nvSpPr>
        <xdr:cNvPr id="258" name="楕円 257"/>
        <xdr:cNvSpPr/>
      </xdr:nvSpPr>
      <xdr:spPr>
        <a:xfrm>
          <a:off x="2857500" y="164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111123</xdr:rowOff>
    </xdr:from>
    <xdr:ext cx="534377" cy="259045"/>
    <xdr:sp macro="" textlink="">
      <xdr:nvSpPr>
        <xdr:cNvPr id="259" name="テキスト ボックス 258"/>
        <xdr:cNvSpPr txBox="1"/>
      </xdr:nvSpPr>
      <xdr:spPr>
        <a:xfrm>
          <a:off x="2641111" y="165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42914</xdr:rowOff>
    </xdr:from>
    <xdr:to>
      <xdr:col>10</xdr:col>
      <xdr:colOff>165100</xdr:colOff>
      <xdr:row>96</xdr:row>
      <xdr:rowOff>144514</xdr:rowOff>
    </xdr:to>
    <xdr:sp macro="" textlink="">
      <xdr:nvSpPr>
        <xdr:cNvPr id="260" name="楕円 259"/>
        <xdr:cNvSpPr/>
      </xdr:nvSpPr>
      <xdr:spPr>
        <a:xfrm>
          <a:off x="1968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161041</xdr:rowOff>
    </xdr:from>
    <xdr:ext cx="534377" cy="259045"/>
    <xdr:sp macro="" textlink="">
      <xdr:nvSpPr>
        <xdr:cNvPr id="261" name="テキスト ボックス 260"/>
        <xdr:cNvSpPr txBox="1"/>
      </xdr:nvSpPr>
      <xdr:spPr>
        <a:xfrm>
          <a:off x="1752111"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37579</xdr:rowOff>
    </xdr:from>
    <xdr:to>
      <xdr:col>6</xdr:col>
      <xdr:colOff>38100</xdr:colOff>
      <xdr:row>96</xdr:row>
      <xdr:rowOff>139179</xdr:rowOff>
    </xdr:to>
    <xdr:sp macro="" textlink="">
      <xdr:nvSpPr>
        <xdr:cNvPr id="262" name="楕円 261"/>
        <xdr:cNvSpPr/>
      </xdr:nvSpPr>
      <xdr:spPr>
        <a:xfrm>
          <a:off x="1079500" y="16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155706</xdr:rowOff>
    </xdr:from>
    <xdr:ext cx="534377" cy="259045"/>
    <xdr:sp macro="" textlink="">
      <xdr:nvSpPr>
        <xdr:cNvPr id="263" name="テキスト ボックス 262"/>
        <xdr:cNvSpPr txBox="1"/>
      </xdr:nvSpPr>
      <xdr:spPr>
        <a:xfrm>
          <a:off x="863111" y="16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5" name="テキスト ボックス 27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9" name="テキスト ボックス 278"/>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81978</xdr:rowOff>
    </xdr:from>
    <xdr:to>
      <xdr:col>54</xdr:col>
      <xdr:colOff>189865</xdr:colOff>
      <xdr:row>38</xdr:row>
      <xdr:rowOff>25400</xdr:rowOff>
    </xdr:to>
    <xdr:cxnSp macro="">
      <xdr:nvCxnSpPr>
        <xdr:cNvPr id="283" name="直線コネクタ 282"/>
        <xdr:cNvCxnSpPr/>
      </xdr:nvCxnSpPr>
      <xdr:spPr>
        <a:xfrm flipV="1">
          <a:off x="10475595" y="5911278"/>
          <a:ext cx="1270" cy="62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4"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5" name="直線コネクタ 284"/>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28655</xdr:rowOff>
    </xdr:from>
    <xdr:ext cx="469744" cy="259045"/>
    <xdr:sp macro="" textlink="">
      <xdr:nvSpPr>
        <xdr:cNvPr id="286" name="労働費最大値テキスト"/>
        <xdr:cNvSpPr txBox="1"/>
      </xdr:nvSpPr>
      <xdr:spPr>
        <a:xfrm>
          <a:off x="10528300" y="568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81978</xdr:rowOff>
    </xdr:from>
    <xdr:to>
      <xdr:col>55</xdr:col>
      <xdr:colOff>88900</xdr:colOff>
      <xdr:row>34</xdr:row>
      <xdr:rowOff>81978</xdr:rowOff>
    </xdr:to>
    <xdr:cxnSp macro="">
      <xdr:nvCxnSpPr>
        <xdr:cNvPr id="287" name="直線コネクタ 286"/>
        <xdr:cNvCxnSpPr/>
      </xdr:nvCxnSpPr>
      <xdr:spPr>
        <a:xfrm>
          <a:off x="10388600" y="59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49403</xdr:rowOff>
    </xdr:from>
    <xdr:to>
      <xdr:col>55</xdr:col>
      <xdr:colOff>0</xdr:colOff>
      <xdr:row>34</xdr:row>
      <xdr:rowOff>81978</xdr:rowOff>
    </xdr:to>
    <xdr:cxnSp macro="">
      <xdr:nvCxnSpPr>
        <xdr:cNvPr id="288" name="直線コネクタ 287"/>
        <xdr:cNvCxnSpPr/>
      </xdr:nvCxnSpPr>
      <xdr:spPr>
        <a:xfrm>
          <a:off x="9639300" y="5878703"/>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44467</xdr:rowOff>
    </xdr:from>
    <xdr:ext cx="378565" cy="259045"/>
    <xdr:sp macro="" textlink="">
      <xdr:nvSpPr>
        <xdr:cNvPr id="289" name="労働費平均値テキスト"/>
        <xdr:cNvSpPr txBox="1"/>
      </xdr:nvSpPr>
      <xdr:spPr>
        <a:xfrm>
          <a:off x="10528300" y="6216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66040</xdr:rowOff>
    </xdr:from>
    <xdr:to>
      <xdr:col>55</xdr:col>
      <xdr:colOff>50800</xdr:colOff>
      <xdr:row>36</xdr:row>
      <xdr:rowOff>167640</xdr:rowOff>
    </xdr:to>
    <xdr:sp macro="" textlink="">
      <xdr:nvSpPr>
        <xdr:cNvPr id="290" name="フローチャート: 判断 289"/>
        <xdr:cNvSpPr/>
      </xdr:nvSpPr>
      <xdr:spPr>
        <a:xfrm>
          <a:off x="104267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162560</xdr:rowOff>
    </xdr:from>
    <xdr:to>
      <xdr:col>50</xdr:col>
      <xdr:colOff>114300</xdr:colOff>
      <xdr:row>34</xdr:row>
      <xdr:rowOff>49403</xdr:rowOff>
    </xdr:to>
    <xdr:cxnSp macro="">
      <xdr:nvCxnSpPr>
        <xdr:cNvPr id="291" name="直線コネクタ 290"/>
        <xdr:cNvCxnSpPr/>
      </xdr:nvCxnSpPr>
      <xdr:spPr>
        <a:xfrm>
          <a:off x="8750300" y="5477510"/>
          <a:ext cx="8890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169482</xdr:rowOff>
    </xdr:from>
    <xdr:to>
      <xdr:col>50</xdr:col>
      <xdr:colOff>165100</xdr:colOff>
      <xdr:row>36</xdr:row>
      <xdr:rowOff>99632</xdr:rowOff>
    </xdr:to>
    <xdr:sp macro="" textlink="">
      <xdr:nvSpPr>
        <xdr:cNvPr id="292" name="フローチャート: 判断 291"/>
        <xdr:cNvSpPr/>
      </xdr:nvSpPr>
      <xdr:spPr>
        <a:xfrm>
          <a:off x="95885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90759</xdr:rowOff>
    </xdr:from>
    <xdr:ext cx="378565" cy="259045"/>
    <xdr:sp macro="" textlink="">
      <xdr:nvSpPr>
        <xdr:cNvPr id="293" name="テキスト ボックス 292"/>
        <xdr:cNvSpPr txBox="1"/>
      </xdr:nvSpPr>
      <xdr:spPr>
        <a:xfrm>
          <a:off x="9450017" y="626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162560</xdr:rowOff>
    </xdr:from>
    <xdr:to>
      <xdr:col>45</xdr:col>
      <xdr:colOff>177800</xdr:colOff>
      <xdr:row>32</xdr:row>
      <xdr:rowOff>121984</xdr:rowOff>
    </xdr:to>
    <xdr:cxnSp macro="">
      <xdr:nvCxnSpPr>
        <xdr:cNvPr id="294" name="直線コネクタ 293"/>
        <xdr:cNvCxnSpPr/>
      </xdr:nvCxnSpPr>
      <xdr:spPr>
        <a:xfrm flipV="1">
          <a:off x="7861300" y="54775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80899</xdr:rowOff>
    </xdr:from>
    <xdr:to>
      <xdr:col>46</xdr:col>
      <xdr:colOff>38100</xdr:colOff>
      <xdr:row>36</xdr:row>
      <xdr:rowOff>11049</xdr:rowOff>
    </xdr:to>
    <xdr:sp macro="" textlink="">
      <xdr:nvSpPr>
        <xdr:cNvPr id="295" name="フローチャート: 判断 294"/>
        <xdr:cNvSpPr/>
      </xdr:nvSpPr>
      <xdr:spPr>
        <a:xfrm>
          <a:off x="8699500" y="60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2176</xdr:rowOff>
    </xdr:from>
    <xdr:ext cx="378565" cy="259045"/>
    <xdr:sp macro="" textlink="">
      <xdr:nvSpPr>
        <xdr:cNvPr id="296" name="テキスト ボックス 295"/>
        <xdr:cNvSpPr txBox="1"/>
      </xdr:nvSpPr>
      <xdr:spPr>
        <a:xfrm>
          <a:off x="8561017" y="617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28258</xdr:rowOff>
    </xdr:from>
    <xdr:to>
      <xdr:col>41</xdr:col>
      <xdr:colOff>50800</xdr:colOff>
      <xdr:row>32</xdr:row>
      <xdr:rowOff>121984</xdr:rowOff>
    </xdr:to>
    <xdr:cxnSp macro="">
      <xdr:nvCxnSpPr>
        <xdr:cNvPr id="297" name="直線コネクタ 296"/>
        <xdr:cNvCxnSpPr/>
      </xdr:nvCxnSpPr>
      <xdr:spPr>
        <a:xfrm>
          <a:off x="6972300" y="53432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84899</xdr:rowOff>
    </xdr:from>
    <xdr:to>
      <xdr:col>41</xdr:col>
      <xdr:colOff>101600</xdr:colOff>
      <xdr:row>35</xdr:row>
      <xdr:rowOff>15049</xdr:rowOff>
    </xdr:to>
    <xdr:sp macro="" textlink="">
      <xdr:nvSpPr>
        <xdr:cNvPr id="298" name="フローチャート: 判断 297"/>
        <xdr:cNvSpPr/>
      </xdr:nvSpPr>
      <xdr:spPr>
        <a:xfrm>
          <a:off x="7810500" y="59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6176</xdr:rowOff>
    </xdr:from>
    <xdr:ext cx="469744" cy="259045"/>
    <xdr:sp macro="" textlink="">
      <xdr:nvSpPr>
        <xdr:cNvPr id="299" name="テキスト ボックス 298"/>
        <xdr:cNvSpPr txBox="1"/>
      </xdr:nvSpPr>
      <xdr:spPr>
        <a:xfrm>
          <a:off x="7626428" y="600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50038</xdr:rowOff>
    </xdr:from>
    <xdr:to>
      <xdr:col>36</xdr:col>
      <xdr:colOff>165100</xdr:colOff>
      <xdr:row>33</xdr:row>
      <xdr:rowOff>151638</xdr:rowOff>
    </xdr:to>
    <xdr:sp macro="" textlink="">
      <xdr:nvSpPr>
        <xdr:cNvPr id="300" name="フローチャート: 判断 299"/>
        <xdr:cNvSpPr/>
      </xdr:nvSpPr>
      <xdr:spPr>
        <a:xfrm>
          <a:off x="6921500" y="57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142765</xdr:rowOff>
    </xdr:from>
    <xdr:ext cx="469744" cy="259045"/>
    <xdr:sp macro="" textlink="">
      <xdr:nvSpPr>
        <xdr:cNvPr id="301" name="テキスト ボックス 300"/>
        <xdr:cNvSpPr txBox="1"/>
      </xdr:nvSpPr>
      <xdr:spPr>
        <a:xfrm>
          <a:off x="6737428"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31178</xdr:rowOff>
    </xdr:from>
    <xdr:to>
      <xdr:col>55</xdr:col>
      <xdr:colOff>50800</xdr:colOff>
      <xdr:row>34</xdr:row>
      <xdr:rowOff>132778</xdr:rowOff>
    </xdr:to>
    <xdr:sp macro="" textlink="">
      <xdr:nvSpPr>
        <xdr:cNvPr id="307" name="楕円 306"/>
        <xdr:cNvSpPr/>
      </xdr:nvSpPr>
      <xdr:spPr>
        <a:xfrm>
          <a:off x="10426700" y="58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155655</xdr:rowOff>
    </xdr:from>
    <xdr:ext cx="469744" cy="259045"/>
    <xdr:sp macro="" textlink="">
      <xdr:nvSpPr>
        <xdr:cNvPr id="308" name="労働費該当値テキスト"/>
        <xdr:cNvSpPr txBox="1"/>
      </xdr:nvSpPr>
      <xdr:spPr>
        <a:xfrm>
          <a:off x="10528300" y="581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170053</xdr:rowOff>
    </xdr:from>
    <xdr:to>
      <xdr:col>50</xdr:col>
      <xdr:colOff>165100</xdr:colOff>
      <xdr:row>34</xdr:row>
      <xdr:rowOff>100203</xdr:rowOff>
    </xdr:to>
    <xdr:sp macro="" textlink="">
      <xdr:nvSpPr>
        <xdr:cNvPr id="309" name="楕円 308"/>
        <xdr:cNvSpPr/>
      </xdr:nvSpPr>
      <xdr:spPr>
        <a:xfrm>
          <a:off x="9588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116730</xdr:rowOff>
    </xdr:from>
    <xdr:ext cx="469744" cy="259045"/>
    <xdr:sp macro="" textlink="">
      <xdr:nvSpPr>
        <xdr:cNvPr id="310" name="テキスト ボックス 309"/>
        <xdr:cNvSpPr txBox="1"/>
      </xdr:nvSpPr>
      <xdr:spPr>
        <a:xfrm>
          <a:off x="9404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111760</xdr:rowOff>
    </xdr:from>
    <xdr:to>
      <xdr:col>46</xdr:col>
      <xdr:colOff>38100</xdr:colOff>
      <xdr:row>32</xdr:row>
      <xdr:rowOff>41910</xdr:rowOff>
    </xdr:to>
    <xdr:sp macro="" textlink="">
      <xdr:nvSpPr>
        <xdr:cNvPr id="311" name="楕円 310"/>
        <xdr:cNvSpPr/>
      </xdr:nvSpPr>
      <xdr:spPr>
        <a:xfrm>
          <a:off x="8699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58437</xdr:rowOff>
    </xdr:from>
    <xdr:ext cx="469744" cy="259045"/>
    <xdr:sp macro="" textlink="">
      <xdr:nvSpPr>
        <xdr:cNvPr id="312" name="テキスト ボックス 311"/>
        <xdr:cNvSpPr txBox="1"/>
      </xdr:nvSpPr>
      <xdr:spPr>
        <a:xfrm>
          <a:off x="8515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71184</xdr:rowOff>
    </xdr:from>
    <xdr:to>
      <xdr:col>41</xdr:col>
      <xdr:colOff>101600</xdr:colOff>
      <xdr:row>33</xdr:row>
      <xdr:rowOff>1334</xdr:rowOff>
    </xdr:to>
    <xdr:sp macro="" textlink="">
      <xdr:nvSpPr>
        <xdr:cNvPr id="313" name="楕円 312"/>
        <xdr:cNvSpPr/>
      </xdr:nvSpPr>
      <xdr:spPr>
        <a:xfrm>
          <a:off x="7810500" y="55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17861</xdr:rowOff>
    </xdr:from>
    <xdr:ext cx="469744" cy="259045"/>
    <xdr:sp macro="" textlink="">
      <xdr:nvSpPr>
        <xdr:cNvPr id="314" name="テキスト ボックス 313"/>
        <xdr:cNvSpPr txBox="1"/>
      </xdr:nvSpPr>
      <xdr:spPr>
        <a:xfrm>
          <a:off x="7626428" y="53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148908</xdr:rowOff>
    </xdr:from>
    <xdr:to>
      <xdr:col>36</xdr:col>
      <xdr:colOff>165100</xdr:colOff>
      <xdr:row>31</xdr:row>
      <xdr:rowOff>79058</xdr:rowOff>
    </xdr:to>
    <xdr:sp macro="" textlink="">
      <xdr:nvSpPr>
        <xdr:cNvPr id="315" name="楕円 314"/>
        <xdr:cNvSpPr/>
      </xdr:nvSpPr>
      <xdr:spPr>
        <a:xfrm>
          <a:off x="6921500" y="52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95585</xdr:rowOff>
    </xdr:from>
    <xdr:ext cx="469744" cy="259045"/>
    <xdr:sp macro="" textlink="">
      <xdr:nvSpPr>
        <xdr:cNvPr id="316" name="テキスト ボックス 315"/>
        <xdr:cNvSpPr txBox="1"/>
      </xdr:nvSpPr>
      <xdr:spPr>
        <a:xfrm>
          <a:off x="6737428" y="50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152730</xdr:rowOff>
    </xdr:from>
    <xdr:to>
      <xdr:col>54</xdr:col>
      <xdr:colOff>189865</xdr:colOff>
      <xdr:row>59</xdr:row>
      <xdr:rowOff>16965</xdr:rowOff>
    </xdr:to>
    <xdr:cxnSp macro="">
      <xdr:nvCxnSpPr>
        <xdr:cNvPr id="339" name="直線コネクタ 338"/>
        <xdr:cNvCxnSpPr/>
      </xdr:nvCxnSpPr>
      <xdr:spPr>
        <a:xfrm flipV="1">
          <a:off x="10475595" y="8725230"/>
          <a:ext cx="1270" cy="140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20792</xdr:rowOff>
    </xdr:from>
    <xdr:ext cx="534377" cy="259045"/>
    <xdr:sp macro="" textlink="">
      <xdr:nvSpPr>
        <xdr:cNvPr id="340" name="農林水産業費最小値テキスト"/>
        <xdr:cNvSpPr txBox="1"/>
      </xdr:nvSpPr>
      <xdr:spPr>
        <a:xfrm>
          <a:off x="10528300" y="10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16965</xdr:rowOff>
    </xdr:from>
    <xdr:to>
      <xdr:col>55</xdr:col>
      <xdr:colOff>88900</xdr:colOff>
      <xdr:row>59</xdr:row>
      <xdr:rowOff>16965</xdr:rowOff>
    </xdr:to>
    <xdr:cxnSp macro="">
      <xdr:nvCxnSpPr>
        <xdr:cNvPr id="341" name="直線コネクタ 340"/>
        <xdr:cNvCxnSpPr/>
      </xdr:nvCxnSpPr>
      <xdr:spPr>
        <a:xfrm>
          <a:off x="10388600" y="1013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99407</xdr:rowOff>
    </xdr:from>
    <xdr:ext cx="534377" cy="259045"/>
    <xdr:sp macro="" textlink="">
      <xdr:nvSpPr>
        <xdr:cNvPr id="342" name="農林水産業費最大値テキスト"/>
        <xdr:cNvSpPr txBox="1"/>
      </xdr:nvSpPr>
      <xdr:spPr>
        <a:xfrm>
          <a:off x="10528300" y="85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79,430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152730</xdr:rowOff>
    </xdr:from>
    <xdr:to>
      <xdr:col>55</xdr:col>
      <xdr:colOff>88900</xdr:colOff>
      <xdr:row>50</xdr:row>
      <xdr:rowOff>152730</xdr:rowOff>
    </xdr:to>
    <xdr:cxnSp macro="">
      <xdr:nvCxnSpPr>
        <xdr:cNvPr id="343" name="直線コネクタ 342"/>
        <xdr:cNvCxnSpPr/>
      </xdr:nvCxnSpPr>
      <xdr:spPr>
        <a:xfrm>
          <a:off x="10388600" y="872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34224</xdr:rowOff>
    </xdr:from>
    <xdr:to>
      <xdr:col>55</xdr:col>
      <xdr:colOff>0</xdr:colOff>
      <xdr:row>54</xdr:row>
      <xdr:rowOff>88585</xdr:rowOff>
    </xdr:to>
    <xdr:cxnSp macro="">
      <xdr:nvCxnSpPr>
        <xdr:cNvPr id="344" name="直線コネクタ 343"/>
        <xdr:cNvCxnSpPr/>
      </xdr:nvCxnSpPr>
      <xdr:spPr>
        <a:xfrm>
          <a:off x="9639300" y="8778174"/>
          <a:ext cx="838200" cy="5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59245</xdr:rowOff>
    </xdr:from>
    <xdr:ext cx="534377" cy="259045"/>
    <xdr:sp macro="" textlink="">
      <xdr:nvSpPr>
        <xdr:cNvPr id="345" name="農林水産業費平均値テキスト"/>
        <xdr:cNvSpPr txBox="1"/>
      </xdr:nvSpPr>
      <xdr:spPr>
        <a:xfrm>
          <a:off x="10528300" y="9146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36368</xdr:rowOff>
    </xdr:from>
    <xdr:to>
      <xdr:col>55</xdr:col>
      <xdr:colOff>50800</xdr:colOff>
      <xdr:row>54</xdr:row>
      <xdr:rowOff>137968</xdr:rowOff>
    </xdr:to>
    <xdr:sp macro="" textlink="">
      <xdr:nvSpPr>
        <xdr:cNvPr id="346" name="フローチャート: 判断 345"/>
        <xdr:cNvSpPr/>
      </xdr:nvSpPr>
      <xdr:spPr>
        <a:xfrm>
          <a:off x="104267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34224</xdr:rowOff>
    </xdr:from>
    <xdr:to>
      <xdr:col>50</xdr:col>
      <xdr:colOff>114300</xdr:colOff>
      <xdr:row>55</xdr:row>
      <xdr:rowOff>19731</xdr:rowOff>
    </xdr:to>
    <xdr:cxnSp macro="">
      <xdr:nvCxnSpPr>
        <xdr:cNvPr id="347" name="直線コネクタ 346"/>
        <xdr:cNvCxnSpPr/>
      </xdr:nvCxnSpPr>
      <xdr:spPr>
        <a:xfrm flipV="1">
          <a:off x="8750300" y="8778174"/>
          <a:ext cx="889000" cy="67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74909</xdr:rowOff>
    </xdr:from>
    <xdr:to>
      <xdr:col>50</xdr:col>
      <xdr:colOff>165100</xdr:colOff>
      <xdr:row>54</xdr:row>
      <xdr:rowOff>5059</xdr:rowOff>
    </xdr:to>
    <xdr:sp macro="" textlink="">
      <xdr:nvSpPr>
        <xdr:cNvPr id="348" name="フローチャート: 判断 347"/>
        <xdr:cNvSpPr/>
      </xdr:nvSpPr>
      <xdr:spPr>
        <a:xfrm>
          <a:off x="95885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167636</xdr:rowOff>
    </xdr:from>
    <xdr:ext cx="534377" cy="259045"/>
    <xdr:sp macro="" textlink="">
      <xdr:nvSpPr>
        <xdr:cNvPr id="349" name="テキスト ボックス 348"/>
        <xdr:cNvSpPr txBox="1"/>
      </xdr:nvSpPr>
      <xdr:spPr>
        <a:xfrm>
          <a:off x="9372111" y="92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19731</xdr:rowOff>
    </xdr:from>
    <xdr:to>
      <xdr:col>45</xdr:col>
      <xdr:colOff>177800</xdr:colOff>
      <xdr:row>55</xdr:row>
      <xdr:rowOff>49929</xdr:rowOff>
    </xdr:to>
    <xdr:cxnSp macro="">
      <xdr:nvCxnSpPr>
        <xdr:cNvPr id="350" name="直線コネクタ 349"/>
        <xdr:cNvCxnSpPr/>
      </xdr:nvCxnSpPr>
      <xdr:spPr>
        <a:xfrm flipV="1">
          <a:off x="7861300" y="9449481"/>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20320</xdr:rowOff>
    </xdr:from>
    <xdr:to>
      <xdr:col>46</xdr:col>
      <xdr:colOff>38100</xdr:colOff>
      <xdr:row>53</xdr:row>
      <xdr:rowOff>121920</xdr:rowOff>
    </xdr:to>
    <xdr:sp macro="" textlink="">
      <xdr:nvSpPr>
        <xdr:cNvPr id="351" name="フローチャート: 判断 350"/>
        <xdr:cNvSpPr/>
      </xdr:nvSpPr>
      <xdr:spPr>
        <a:xfrm>
          <a:off x="8699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138447</xdr:rowOff>
    </xdr:from>
    <xdr:ext cx="534377" cy="259045"/>
    <xdr:sp macro="" textlink="">
      <xdr:nvSpPr>
        <xdr:cNvPr id="352" name="テキスト ボックス 351"/>
        <xdr:cNvSpPr txBox="1"/>
      </xdr:nvSpPr>
      <xdr:spPr>
        <a:xfrm>
          <a:off x="8483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13398</xdr:rowOff>
    </xdr:from>
    <xdr:to>
      <xdr:col>41</xdr:col>
      <xdr:colOff>50800</xdr:colOff>
      <xdr:row>55</xdr:row>
      <xdr:rowOff>49929</xdr:rowOff>
    </xdr:to>
    <xdr:cxnSp macro="">
      <xdr:nvCxnSpPr>
        <xdr:cNvPr id="353" name="直線コネクタ 352"/>
        <xdr:cNvCxnSpPr/>
      </xdr:nvCxnSpPr>
      <xdr:spPr>
        <a:xfrm>
          <a:off x="6972300" y="9100248"/>
          <a:ext cx="889000" cy="3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88717</xdr:rowOff>
    </xdr:from>
    <xdr:to>
      <xdr:col>41</xdr:col>
      <xdr:colOff>101600</xdr:colOff>
      <xdr:row>56</xdr:row>
      <xdr:rowOff>18867</xdr:rowOff>
    </xdr:to>
    <xdr:sp macro="" textlink="">
      <xdr:nvSpPr>
        <xdr:cNvPr id="354" name="フローチャート: 判断 353"/>
        <xdr:cNvSpPr/>
      </xdr:nvSpPr>
      <xdr:spPr>
        <a:xfrm>
          <a:off x="7810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9994</xdr:rowOff>
    </xdr:from>
    <xdr:ext cx="534377" cy="259045"/>
    <xdr:sp macro="" textlink="">
      <xdr:nvSpPr>
        <xdr:cNvPr id="355" name="テキスト ボックス 354"/>
        <xdr:cNvSpPr txBox="1"/>
      </xdr:nvSpPr>
      <xdr:spPr>
        <a:xfrm>
          <a:off x="7594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56782</xdr:rowOff>
    </xdr:from>
    <xdr:to>
      <xdr:col>36</xdr:col>
      <xdr:colOff>165100</xdr:colOff>
      <xdr:row>54</xdr:row>
      <xdr:rowOff>158382</xdr:rowOff>
    </xdr:to>
    <xdr:sp macro="" textlink="">
      <xdr:nvSpPr>
        <xdr:cNvPr id="356" name="フローチャート: 判断 355"/>
        <xdr:cNvSpPr/>
      </xdr:nvSpPr>
      <xdr:spPr>
        <a:xfrm>
          <a:off x="6921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149509</xdr:rowOff>
    </xdr:from>
    <xdr:ext cx="534377" cy="259045"/>
    <xdr:sp macro="" textlink="">
      <xdr:nvSpPr>
        <xdr:cNvPr id="357" name="テキスト ボックス 356"/>
        <xdr:cNvSpPr txBox="1"/>
      </xdr:nvSpPr>
      <xdr:spPr>
        <a:xfrm>
          <a:off x="6705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37785</xdr:rowOff>
    </xdr:from>
    <xdr:to>
      <xdr:col>55</xdr:col>
      <xdr:colOff>50800</xdr:colOff>
      <xdr:row>54</xdr:row>
      <xdr:rowOff>139385</xdr:rowOff>
    </xdr:to>
    <xdr:sp macro="" textlink="">
      <xdr:nvSpPr>
        <xdr:cNvPr id="363" name="楕円 362"/>
        <xdr:cNvSpPr/>
      </xdr:nvSpPr>
      <xdr:spPr>
        <a:xfrm>
          <a:off x="10426700" y="92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16212</xdr:rowOff>
    </xdr:from>
    <xdr:ext cx="534377" cy="259045"/>
    <xdr:sp macro="" textlink="">
      <xdr:nvSpPr>
        <xdr:cNvPr id="364" name="農林水産業費該当値テキスト"/>
        <xdr:cNvSpPr txBox="1"/>
      </xdr:nvSpPr>
      <xdr:spPr>
        <a:xfrm>
          <a:off x="10528300" y="92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154874</xdr:rowOff>
    </xdr:from>
    <xdr:to>
      <xdr:col>50</xdr:col>
      <xdr:colOff>165100</xdr:colOff>
      <xdr:row>51</xdr:row>
      <xdr:rowOff>85024</xdr:rowOff>
    </xdr:to>
    <xdr:sp macro="" textlink="">
      <xdr:nvSpPr>
        <xdr:cNvPr id="365" name="楕円 364"/>
        <xdr:cNvSpPr/>
      </xdr:nvSpPr>
      <xdr:spPr>
        <a:xfrm>
          <a:off x="9588500" y="87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101551</xdr:rowOff>
    </xdr:from>
    <xdr:ext cx="534377" cy="259045"/>
    <xdr:sp macro="" textlink="">
      <xdr:nvSpPr>
        <xdr:cNvPr id="366" name="テキスト ボックス 365"/>
        <xdr:cNvSpPr txBox="1"/>
      </xdr:nvSpPr>
      <xdr:spPr>
        <a:xfrm>
          <a:off x="9372111" y="85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140381</xdr:rowOff>
    </xdr:from>
    <xdr:to>
      <xdr:col>46</xdr:col>
      <xdr:colOff>38100</xdr:colOff>
      <xdr:row>55</xdr:row>
      <xdr:rowOff>70531</xdr:rowOff>
    </xdr:to>
    <xdr:sp macro="" textlink="">
      <xdr:nvSpPr>
        <xdr:cNvPr id="367" name="楕円 366"/>
        <xdr:cNvSpPr/>
      </xdr:nvSpPr>
      <xdr:spPr>
        <a:xfrm>
          <a:off x="8699500" y="9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61658</xdr:rowOff>
    </xdr:from>
    <xdr:ext cx="534377" cy="259045"/>
    <xdr:sp macro="" textlink="">
      <xdr:nvSpPr>
        <xdr:cNvPr id="368" name="テキスト ボックス 367"/>
        <xdr:cNvSpPr txBox="1"/>
      </xdr:nvSpPr>
      <xdr:spPr>
        <a:xfrm>
          <a:off x="8483111" y="9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170579</xdr:rowOff>
    </xdr:from>
    <xdr:to>
      <xdr:col>41</xdr:col>
      <xdr:colOff>101600</xdr:colOff>
      <xdr:row>55</xdr:row>
      <xdr:rowOff>100729</xdr:rowOff>
    </xdr:to>
    <xdr:sp macro="" textlink="">
      <xdr:nvSpPr>
        <xdr:cNvPr id="369" name="楕円 368"/>
        <xdr:cNvSpPr/>
      </xdr:nvSpPr>
      <xdr:spPr>
        <a:xfrm>
          <a:off x="7810500" y="94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117256</xdr:rowOff>
    </xdr:from>
    <xdr:ext cx="534377" cy="259045"/>
    <xdr:sp macro="" textlink="">
      <xdr:nvSpPr>
        <xdr:cNvPr id="370" name="テキスト ボックス 369"/>
        <xdr:cNvSpPr txBox="1"/>
      </xdr:nvSpPr>
      <xdr:spPr>
        <a:xfrm>
          <a:off x="7594111" y="92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134048</xdr:rowOff>
    </xdr:from>
    <xdr:to>
      <xdr:col>36</xdr:col>
      <xdr:colOff>165100</xdr:colOff>
      <xdr:row>53</xdr:row>
      <xdr:rowOff>64198</xdr:rowOff>
    </xdr:to>
    <xdr:sp macro="" textlink="">
      <xdr:nvSpPr>
        <xdr:cNvPr id="371" name="楕円 370"/>
        <xdr:cNvSpPr/>
      </xdr:nvSpPr>
      <xdr:spPr>
        <a:xfrm>
          <a:off x="6921500" y="90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80725</xdr:rowOff>
    </xdr:from>
    <xdr:ext cx="534377" cy="259045"/>
    <xdr:sp macro="" textlink="">
      <xdr:nvSpPr>
        <xdr:cNvPr id="372" name="テキスト ボックス 371"/>
        <xdr:cNvSpPr txBox="1"/>
      </xdr:nvSpPr>
      <xdr:spPr>
        <a:xfrm>
          <a:off x="6705111" y="88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6" name="テキスト ボックス 38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88" name="テキスト ボックス 387"/>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0" name="テキスト ボックス 389"/>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91803</xdr:rowOff>
    </xdr:from>
    <xdr:to>
      <xdr:col>54</xdr:col>
      <xdr:colOff>189865</xdr:colOff>
      <xdr:row>78</xdr:row>
      <xdr:rowOff>29645</xdr:rowOff>
    </xdr:to>
    <xdr:cxnSp macro="">
      <xdr:nvCxnSpPr>
        <xdr:cNvPr id="398" name="直線コネクタ 397"/>
        <xdr:cNvCxnSpPr/>
      </xdr:nvCxnSpPr>
      <xdr:spPr>
        <a:xfrm flipV="1">
          <a:off x="10475595" y="12093303"/>
          <a:ext cx="1270" cy="130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33472</xdr:rowOff>
    </xdr:from>
    <xdr:ext cx="469744" cy="259045"/>
    <xdr:sp macro="" textlink="">
      <xdr:nvSpPr>
        <xdr:cNvPr id="399" name="商工費最小値テキスト"/>
        <xdr:cNvSpPr txBox="1"/>
      </xdr:nvSpPr>
      <xdr:spPr>
        <a:xfrm>
          <a:off x="10528300"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29645</xdr:rowOff>
    </xdr:from>
    <xdr:to>
      <xdr:col>55</xdr:col>
      <xdr:colOff>88900</xdr:colOff>
      <xdr:row>78</xdr:row>
      <xdr:rowOff>29645</xdr:rowOff>
    </xdr:to>
    <xdr:cxnSp macro="">
      <xdr:nvCxnSpPr>
        <xdr:cNvPr id="400" name="直線コネクタ 399"/>
        <xdr:cNvCxnSpPr/>
      </xdr:nvCxnSpPr>
      <xdr:spPr>
        <a:xfrm>
          <a:off x="10388600" y="1340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38480</xdr:rowOff>
    </xdr:from>
    <xdr:ext cx="534377" cy="259045"/>
    <xdr:sp macro="" textlink="">
      <xdr:nvSpPr>
        <xdr:cNvPr id="401" name="商工費最大値テキスト"/>
        <xdr:cNvSpPr txBox="1"/>
      </xdr:nvSpPr>
      <xdr:spPr>
        <a:xfrm>
          <a:off x="10528300" y="118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91803</xdr:rowOff>
    </xdr:from>
    <xdr:to>
      <xdr:col>55</xdr:col>
      <xdr:colOff>88900</xdr:colOff>
      <xdr:row>70</xdr:row>
      <xdr:rowOff>91803</xdr:rowOff>
    </xdr:to>
    <xdr:cxnSp macro="">
      <xdr:nvCxnSpPr>
        <xdr:cNvPr id="402" name="直線コネクタ 401"/>
        <xdr:cNvCxnSpPr/>
      </xdr:nvCxnSpPr>
      <xdr:spPr>
        <a:xfrm>
          <a:off x="10388600" y="1209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162234</xdr:rowOff>
    </xdr:from>
    <xdr:to>
      <xdr:col>55</xdr:col>
      <xdr:colOff>0</xdr:colOff>
      <xdr:row>75</xdr:row>
      <xdr:rowOff>254</xdr:rowOff>
    </xdr:to>
    <xdr:cxnSp macro="">
      <xdr:nvCxnSpPr>
        <xdr:cNvPr id="403" name="直線コネクタ 402"/>
        <xdr:cNvCxnSpPr/>
      </xdr:nvCxnSpPr>
      <xdr:spPr>
        <a:xfrm flipV="1">
          <a:off x="9639300" y="12849534"/>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19357</xdr:rowOff>
    </xdr:from>
    <xdr:ext cx="469744" cy="259045"/>
    <xdr:sp macro="" textlink="">
      <xdr:nvSpPr>
        <xdr:cNvPr id="404" name="商工費平均値テキスト"/>
        <xdr:cNvSpPr txBox="1"/>
      </xdr:nvSpPr>
      <xdr:spPr>
        <a:xfrm>
          <a:off x="10528300" y="1253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167930</xdr:rowOff>
    </xdr:from>
    <xdr:to>
      <xdr:col>55</xdr:col>
      <xdr:colOff>50800</xdr:colOff>
      <xdr:row>74</xdr:row>
      <xdr:rowOff>98080</xdr:rowOff>
    </xdr:to>
    <xdr:sp macro="" textlink="">
      <xdr:nvSpPr>
        <xdr:cNvPr id="405" name="フローチャート: 判断 404"/>
        <xdr:cNvSpPr/>
      </xdr:nvSpPr>
      <xdr:spPr>
        <a:xfrm>
          <a:off x="104267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94633</xdr:rowOff>
    </xdr:from>
    <xdr:to>
      <xdr:col>50</xdr:col>
      <xdr:colOff>114300</xdr:colOff>
      <xdr:row>75</xdr:row>
      <xdr:rowOff>254</xdr:rowOff>
    </xdr:to>
    <xdr:cxnSp macro="">
      <xdr:nvCxnSpPr>
        <xdr:cNvPr id="406" name="直線コネクタ 405"/>
        <xdr:cNvCxnSpPr/>
      </xdr:nvCxnSpPr>
      <xdr:spPr>
        <a:xfrm>
          <a:off x="8750300" y="12610483"/>
          <a:ext cx="8890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119707</xdr:rowOff>
    </xdr:from>
    <xdr:to>
      <xdr:col>50</xdr:col>
      <xdr:colOff>165100</xdr:colOff>
      <xdr:row>74</xdr:row>
      <xdr:rowOff>49857</xdr:rowOff>
    </xdr:to>
    <xdr:sp macro="" textlink="">
      <xdr:nvSpPr>
        <xdr:cNvPr id="407" name="フローチャート: 判断 406"/>
        <xdr:cNvSpPr/>
      </xdr:nvSpPr>
      <xdr:spPr>
        <a:xfrm>
          <a:off x="9588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72</xdr:row>
      <xdr:rowOff>66384</xdr:rowOff>
    </xdr:from>
    <xdr:ext cx="469744" cy="259045"/>
    <xdr:sp macro="" textlink="">
      <xdr:nvSpPr>
        <xdr:cNvPr id="408" name="テキスト ボックス 407"/>
        <xdr:cNvSpPr txBox="1"/>
      </xdr:nvSpPr>
      <xdr:spPr>
        <a:xfrm>
          <a:off x="9404428" y="124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94633</xdr:rowOff>
    </xdr:from>
    <xdr:to>
      <xdr:col>45</xdr:col>
      <xdr:colOff>177800</xdr:colOff>
      <xdr:row>74</xdr:row>
      <xdr:rowOff>150585</xdr:rowOff>
    </xdr:to>
    <xdr:cxnSp macro="">
      <xdr:nvCxnSpPr>
        <xdr:cNvPr id="409" name="直線コネクタ 408"/>
        <xdr:cNvCxnSpPr/>
      </xdr:nvCxnSpPr>
      <xdr:spPr>
        <a:xfrm flipV="1">
          <a:off x="7861300" y="12610483"/>
          <a:ext cx="889000" cy="2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149534</xdr:rowOff>
    </xdr:from>
    <xdr:to>
      <xdr:col>46</xdr:col>
      <xdr:colOff>38100</xdr:colOff>
      <xdr:row>71</xdr:row>
      <xdr:rowOff>79684</xdr:rowOff>
    </xdr:to>
    <xdr:sp macro="" textlink="">
      <xdr:nvSpPr>
        <xdr:cNvPr id="410" name="フローチャート: 判断 409"/>
        <xdr:cNvSpPr/>
      </xdr:nvSpPr>
      <xdr:spPr>
        <a:xfrm>
          <a:off x="8699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96211</xdr:rowOff>
    </xdr:from>
    <xdr:ext cx="534377" cy="259045"/>
    <xdr:sp macro="" textlink="">
      <xdr:nvSpPr>
        <xdr:cNvPr id="411" name="テキスト ボックス 410"/>
        <xdr:cNvSpPr txBox="1"/>
      </xdr:nvSpPr>
      <xdr:spPr>
        <a:xfrm>
          <a:off x="8483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106499</xdr:rowOff>
    </xdr:from>
    <xdr:to>
      <xdr:col>41</xdr:col>
      <xdr:colOff>50800</xdr:colOff>
      <xdr:row>74</xdr:row>
      <xdr:rowOff>150585</xdr:rowOff>
    </xdr:to>
    <xdr:cxnSp macro="">
      <xdr:nvCxnSpPr>
        <xdr:cNvPr id="412" name="直線コネクタ 411"/>
        <xdr:cNvCxnSpPr/>
      </xdr:nvCxnSpPr>
      <xdr:spPr>
        <a:xfrm>
          <a:off x="6972300" y="12622349"/>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31968</xdr:rowOff>
    </xdr:from>
    <xdr:to>
      <xdr:col>41</xdr:col>
      <xdr:colOff>101600</xdr:colOff>
      <xdr:row>73</xdr:row>
      <xdr:rowOff>133568</xdr:rowOff>
    </xdr:to>
    <xdr:sp macro="" textlink="">
      <xdr:nvSpPr>
        <xdr:cNvPr id="413" name="フローチャート: 判断 412"/>
        <xdr:cNvSpPr/>
      </xdr:nvSpPr>
      <xdr:spPr>
        <a:xfrm>
          <a:off x="7810500" y="1254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71</xdr:row>
      <xdr:rowOff>150095</xdr:rowOff>
    </xdr:from>
    <xdr:ext cx="469744" cy="259045"/>
    <xdr:sp macro="" textlink="">
      <xdr:nvSpPr>
        <xdr:cNvPr id="414" name="テキスト ボックス 413"/>
        <xdr:cNvSpPr txBox="1"/>
      </xdr:nvSpPr>
      <xdr:spPr>
        <a:xfrm>
          <a:off x="7626428" y="123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139192</xdr:rowOff>
    </xdr:from>
    <xdr:to>
      <xdr:col>36</xdr:col>
      <xdr:colOff>165100</xdr:colOff>
      <xdr:row>73</xdr:row>
      <xdr:rowOff>69342</xdr:rowOff>
    </xdr:to>
    <xdr:sp macro="" textlink="">
      <xdr:nvSpPr>
        <xdr:cNvPr id="415" name="フローチャート: 判断 414"/>
        <xdr:cNvSpPr/>
      </xdr:nvSpPr>
      <xdr:spPr>
        <a:xfrm>
          <a:off x="6921500" y="124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85869</xdr:rowOff>
    </xdr:from>
    <xdr:ext cx="534377" cy="259045"/>
    <xdr:sp macro="" textlink="">
      <xdr:nvSpPr>
        <xdr:cNvPr id="416" name="テキスト ボックス 415"/>
        <xdr:cNvSpPr txBox="1"/>
      </xdr:nvSpPr>
      <xdr:spPr>
        <a:xfrm>
          <a:off x="6705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111434</xdr:rowOff>
    </xdr:from>
    <xdr:to>
      <xdr:col>55</xdr:col>
      <xdr:colOff>50800</xdr:colOff>
      <xdr:row>75</xdr:row>
      <xdr:rowOff>41584</xdr:rowOff>
    </xdr:to>
    <xdr:sp macro="" textlink="">
      <xdr:nvSpPr>
        <xdr:cNvPr id="422" name="楕円 421"/>
        <xdr:cNvSpPr/>
      </xdr:nvSpPr>
      <xdr:spPr>
        <a:xfrm>
          <a:off x="10426700" y="12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89861</xdr:rowOff>
    </xdr:from>
    <xdr:ext cx="469744" cy="259045"/>
    <xdr:sp macro="" textlink="">
      <xdr:nvSpPr>
        <xdr:cNvPr id="423" name="商工費該当値テキスト"/>
        <xdr:cNvSpPr txBox="1"/>
      </xdr:nvSpPr>
      <xdr:spPr>
        <a:xfrm>
          <a:off x="10528300" y="127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120904</xdr:rowOff>
    </xdr:from>
    <xdr:to>
      <xdr:col>50</xdr:col>
      <xdr:colOff>165100</xdr:colOff>
      <xdr:row>75</xdr:row>
      <xdr:rowOff>51054</xdr:rowOff>
    </xdr:to>
    <xdr:sp macro="" textlink="">
      <xdr:nvSpPr>
        <xdr:cNvPr id="424" name="楕円 423"/>
        <xdr:cNvSpPr/>
      </xdr:nvSpPr>
      <xdr:spPr>
        <a:xfrm>
          <a:off x="9588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42181</xdr:rowOff>
    </xdr:from>
    <xdr:ext cx="469744" cy="259045"/>
    <xdr:sp macro="" textlink="">
      <xdr:nvSpPr>
        <xdr:cNvPr id="425" name="テキスト ボックス 424"/>
        <xdr:cNvSpPr txBox="1"/>
      </xdr:nvSpPr>
      <xdr:spPr>
        <a:xfrm>
          <a:off x="9404428" y="129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43833</xdr:rowOff>
    </xdr:from>
    <xdr:to>
      <xdr:col>46</xdr:col>
      <xdr:colOff>38100</xdr:colOff>
      <xdr:row>73</xdr:row>
      <xdr:rowOff>145433</xdr:rowOff>
    </xdr:to>
    <xdr:sp macro="" textlink="">
      <xdr:nvSpPr>
        <xdr:cNvPr id="426" name="楕円 425"/>
        <xdr:cNvSpPr/>
      </xdr:nvSpPr>
      <xdr:spPr>
        <a:xfrm>
          <a:off x="8699500" y="125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136560</xdr:rowOff>
    </xdr:from>
    <xdr:ext cx="469744" cy="259045"/>
    <xdr:sp macro="" textlink="">
      <xdr:nvSpPr>
        <xdr:cNvPr id="427" name="テキスト ボックス 426"/>
        <xdr:cNvSpPr txBox="1"/>
      </xdr:nvSpPr>
      <xdr:spPr>
        <a:xfrm>
          <a:off x="8515428" y="126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99785</xdr:rowOff>
    </xdr:from>
    <xdr:to>
      <xdr:col>41</xdr:col>
      <xdr:colOff>101600</xdr:colOff>
      <xdr:row>75</xdr:row>
      <xdr:rowOff>29935</xdr:rowOff>
    </xdr:to>
    <xdr:sp macro="" textlink="">
      <xdr:nvSpPr>
        <xdr:cNvPr id="428" name="楕円 427"/>
        <xdr:cNvSpPr/>
      </xdr:nvSpPr>
      <xdr:spPr>
        <a:xfrm>
          <a:off x="7810500" y="127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21062</xdr:rowOff>
    </xdr:from>
    <xdr:ext cx="469744" cy="259045"/>
    <xdr:sp macro="" textlink="">
      <xdr:nvSpPr>
        <xdr:cNvPr id="429" name="テキスト ボックス 428"/>
        <xdr:cNvSpPr txBox="1"/>
      </xdr:nvSpPr>
      <xdr:spPr>
        <a:xfrm>
          <a:off x="7626428" y="128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55699</xdr:rowOff>
    </xdr:from>
    <xdr:to>
      <xdr:col>36</xdr:col>
      <xdr:colOff>165100</xdr:colOff>
      <xdr:row>73</xdr:row>
      <xdr:rowOff>157299</xdr:rowOff>
    </xdr:to>
    <xdr:sp macro="" textlink="">
      <xdr:nvSpPr>
        <xdr:cNvPr id="430" name="楕円 429"/>
        <xdr:cNvSpPr/>
      </xdr:nvSpPr>
      <xdr:spPr>
        <a:xfrm>
          <a:off x="6921500" y="125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148426</xdr:rowOff>
    </xdr:from>
    <xdr:ext cx="469744" cy="259045"/>
    <xdr:sp macro="" textlink="">
      <xdr:nvSpPr>
        <xdr:cNvPr id="431" name="テキスト ボックス 430"/>
        <xdr:cNvSpPr txBox="1"/>
      </xdr:nvSpPr>
      <xdr:spPr>
        <a:xfrm>
          <a:off x="6737428" y="1266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147892</xdr:rowOff>
    </xdr:from>
    <xdr:to>
      <xdr:col>54</xdr:col>
      <xdr:colOff>189865</xdr:colOff>
      <xdr:row>99</xdr:row>
      <xdr:rowOff>87085</xdr:rowOff>
    </xdr:to>
    <xdr:cxnSp macro="">
      <xdr:nvCxnSpPr>
        <xdr:cNvPr id="456" name="直線コネクタ 455"/>
        <xdr:cNvCxnSpPr/>
      </xdr:nvCxnSpPr>
      <xdr:spPr>
        <a:xfrm flipV="1">
          <a:off x="10475595" y="15578392"/>
          <a:ext cx="1270" cy="1482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90912</xdr:rowOff>
    </xdr:from>
    <xdr:ext cx="534377" cy="259045"/>
    <xdr:sp macro="" textlink="">
      <xdr:nvSpPr>
        <xdr:cNvPr id="457" name="土木費最小値テキスト"/>
        <xdr:cNvSpPr txBox="1"/>
      </xdr:nvSpPr>
      <xdr:spPr>
        <a:xfrm>
          <a:off x="10528300" y="170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87085</xdr:rowOff>
    </xdr:from>
    <xdr:to>
      <xdr:col>55</xdr:col>
      <xdr:colOff>88900</xdr:colOff>
      <xdr:row>99</xdr:row>
      <xdr:rowOff>87085</xdr:rowOff>
    </xdr:to>
    <xdr:cxnSp macro="">
      <xdr:nvCxnSpPr>
        <xdr:cNvPr id="458" name="直線コネクタ 457"/>
        <xdr:cNvCxnSpPr/>
      </xdr:nvCxnSpPr>
      <xdr:spPr>
        <a:xfrm>
          <a:off x="10388600" y="17060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94569</xdr:rowOff>
    </xdr:from>
    <xdr:ext cx="534377" cy="259045"/>
    <xdr:sp macro="" textlink="">
      <xdr:nvSpPr>
        <xdr:cNvPr id="459" name="土木費最大値テキスト"/>
        <xdr:cNvSpPr txBox="1"/>
      </xdr:nvSpPr>
      <xdr:spPr>
        <a:xfrm>
          <a:off x="10528300" y="153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147892</xdr:rowOff>
    </xdr:from>
    <xdr:to>
      <xdr:col>55</xdr:col>
      <xdr:colOff>88900</xdr:colOff>
      <xdr:row>90</xdr:row>
      <xdr:rowOff>147892</xdr:rowOff>
    </xdr:to>
    <xdr:cxnSp macro="">
      <xdr:nvCxnSpPr>
        <xdr:cNvPr id="460" name="直線コネクタ 459"/>
        <xdr:cNvCxnSpPr/>
      </xdr:nvCxnSpPr>
      <xdr:spPr>
        <a:xfrm>
          <a:off x="10388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150749</xdr:rowOff>
    </xdr:from>
    <xdr:to>
      <xdr:col>55</xdr:col>
      <xdr:colOff>0</xdr:colOff>
      <xdr:row>95</xdr:row>
      <xdr:rowOff>159322</xdr:rowOff>
    </xdr:to>
    <xdr:cxnSp macro="">
      <xdr:nvCxnSpPr>
        <xdr:cNvPr id="461" name="直線コネクタ 460"/>
        <xdr:cNvCxnSpPr/>
      </xdr:nvCxnSpPr>
      <xdr:spPr>
        <a:xfrm flipV="1">
          <a:off x="9639300" y="16267049"/>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117963</xdr:rowOff>
    </xdr:from>
    <xdr:ext cx="534377" cy="259045"/>
    <xdr:sp macro="" textlink="">
      <xdr:nvSpPr>
        <xdr:cNvPr id="462" name="土木費平均値テキスト"/>
        <xdr:cNvSpPr txBox="1"/>
      </xdr:nvSpPr>
      <xdr:spPr>
        <a:xfrm>
          <a:off x="10528300" y="16405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139536</xdr:rowOff>
    </xdr:from>
    <xdr:to>
      <xdr:col>55</xdr:col>
      <xdr:colOff>50800</xdr:colOff>
      <xdr:row>96</xdr:row>
      <xdr:rowOff>69686</xdr:rowOff>
    </xdr:to>
    <xdr:sp macro="" textlink="">
      <xdr:nvSpPr>
        <xdr:cNvPr id="463" name="フローチャート: 判断 462"/>
        <xdr:cNvSpPr/>
      </xdr:nvSpPr>
      <xdr:spPr>
        <a:xfrm>
          <a:off x="10426700" y="164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159322</xdr:rowOff>
    </xdr:from>
    <xdr:to>
      <xdr:col>50</xdr:col>
      <xdr:colOff>114300</xdr:colOff>
      <xdr:row>97</xdr:row>
      <xdr:rowOff>85255</xdr:rowOff>
    </xdr:to>
    <xdr:cxnSp macro="">
      <xdr:nvCxnSpPr>
        <xdr:cNvPr id="464" name="直線コネクタ 463"/>
        <xdr:cNvCxnSpPr/>
      </xdr:nvCxnSpPr>
      <xdr:spPr>
        <a:xfrm flipV="1">
          <a:off x="8750300" y="16447072"/>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47104</xdr:rowOff>
    </xdr:from>
    <xdr:to>
      <xdr:col>50</xdr:col>
      <xdr:colOff>165100</xdr:colOff>
      <xdr:row>95</xdr:row>
      <xdr:rowOff>148704</xdr:rowOff>
    </xdr:to>
    <xdr:sp macro="" textlink="">
      <xdr:nvSpPr>
        <xdr:cNvPr id="465" name="フローチャート: 判断 464"/>
        <xdr:cNvSpPr/>
      </xdr:nvSpPr>
      <xdr:spPr>
        <a:xfrm>
          <a:off x="9588500" y="163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165231</xdr:rowOff>
    </xdr:from>
    <xdr:ext cx="534377" cy="259045"/>
    <xdr:sp macro="" textlink="">
      <xdr:nvSpPr>
        <xdr:cNvPr id="466" name="テキスト ボックス 465"/>
        <xdr:cNvSpPr txBox="1"/>
      </xdr:nvSpPr>
      <xdr:spPr>
        <a:xfrm>
          <a:off x="9372111" y="161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85255</xdr:rowOff>
    </xdr:from>
    <xdr:to>
      <xdr:col>45</xdr:col>
      <xdr:colOff>177800</xdr:colOff>
      <xdr:row>98</xdr:row>
      <xdr:rowOff>64452</xdr:rowOff>
    </xdr:to>
    <xdr:cxnSp macro="">
      <xdr:nvCxnSpPr>
        <xdr:cNvPr id="467" name="直線コネクタ 466"/>
        <xdr:cNvCxnSpPr/>
      </xdr:nvCxnSpPr>
      <xdr:spPr>
        <a:xfrm flipV="1">
          <a:off x="7861300" y="16715905"/>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113588</xdr:rowOff>
    </xdr:from>
    <xdr:to>
      <xdr:col>46</xdr:col>
      <xdr:colOff>38100</xdr:colOff>
      <xdr:row>96</xdr:row>
      <xdr:rowOff>43738</xdr:rowOff>
    </xdr:to>
    <xdr:sp macro="" textlink="">
      <xdr:nvSpPr>
        <xdr:cNvPr id="468" name="フローチャート: 判断 467"/>
        <xdr:cNvSpPr/>
      </xdr:nvSpPr>
      <xdr:spPr>
        <a:xfrm>
          <a:off x="8699500" y="1640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60265</xdr:rowOff>
    </xdr:from>
    <xdr:ext cx="534377" cy="259045"/>
    <xdr:sp macro="" textlink="">
      <xdr:nvSpPr>
        <xdr:cNvPr id="469" name="テキスト ボックス 468"/>
        <xdr:cNvSpPr txBox="1"/>
      </xdr:nvSpPr>
      <xdr:spPr>
        <a:xfrm>
          <a:off x="8483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111164</xdr:rowOff>
    </xdr:from>
    <xdr:to>
      <xdr:col>41</xdr:col>
      <xdr:colOff>50800</xdr:colOff>
      <xdr:row>98</xdr:row>
      <xdr:rowOff>64452</xdr:rowOff>
    </xdr:to>
    <xdr:cxnSp macro="">
      <xdr:nvCxnSpPr>
        <xdr:cNvPr id="470" name="直線コネクタ 469"/>
        <xdr:cNvCxnSpPr/>
      </xdr:nvCxnSpPr>
      <xdr:spPr>
        <a:xfrm>
          <a:off x="6972300" y="16741814"/>
          <a:ext cx="889000" cy="1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59906</xdr:rowOff>
    </xdr:from>
    <xdr:to>
      <xdr:col>41</xdr:col>
      <xdr:colOff>101600</xdr:colOff>
      <xdr:row>96</xdr:row>
      <xdr:rowOff>161506</xdr:rowOff>
    </xdr:to>
    <xdr:sp macro="" textlink="">
      <xdr:nvSpPr>
        <xdr:cNvPr id="471" name="フローチャート: 判断 470"/>
        <xdr:cNvSpPr/>
      </xdr:nvSpPr>
      <xdr:spPr>
        <a:xfrm>
          <a:off x="7810500" y="1651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6583</xdr:rowOff>
    </xdr:from>
    <xdr:ext cx="534377" cy="259045"/>
    <xdr:sp macro="" textlink="">
      <xdr:nvSpPr>
        <xdr:cNvPr id="472" name="テキスト ボックス 471"/>
        <xdr:cNvSpPr txBox="1"/>
      </xdr:nvSpPr>
      <xdr:spPr>
        <a:xfrm>
          <a:off x="7594111" y="162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158432</xdr:rowOff>
    </xdr:from>
    <xdr:to>
      <xdr:col>36</xdr:col>
      <xdr:colOff>165100</xdr:colOff>
      <xdr:row>96</xdr:row>
      <xdr:rowOff>88582</xdr:rowOff>
    </xdr:to>
    <xdr:sp macro="" textlink="">
      <xdr:nvSpPr>
        <xdr:cNvPr id="473" name="フローチャート: 判断 472"/>
        <xdr:cNvSpPr/>
      </xdr:nvSpPr>
      <xdr:spPr>
        <a:xfrm>
          <a:off x="6921500" y="1644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105109</xdr:rowOff>
    </xdr:from>
    <xdr:ext cx="534377" cy="259045"/>
    <xdr:sp macro="" textlink="">
      <xdr:nvSpPr>
        <xdr:cNvPr id="474" name="テキスト ボックス 473"/>
        <xdr:cNvSpPr txBox="1"/>
      </xdr:nvSpPr>
      <xdr:spPr>
        <a:xfrm>
          <a:off x="6705111" y="162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99949</xdr:rowOff>
    </xdr:from>
    <xdr:to>
      <xdr:col>55</xdr:col>
      <xdr:colOff>50800</xdr:colOff>
      <xdr:row>95</xdr:row>
      <xdr:rowOff>30099</xdr:rowOff>
    </xdr:to>
    <xdr:sp macro="" textlink="">
      <xdr:nvSpPr>
        <xdr:cNvPr id="480" name="楕円 479"/>
        <xdr:cNvSpPr/>
      </xdr:nvSpPr>
      <xdr:spPr>
        <a:xfrm>
          <a:off x="10426700" y="162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122826</xdr:rowOff>
    </xdr:from>
    <xdr:ext cx="534377" cy="259045"/>
    <xdr:sp macro="" textlink="">
      <xdr:nvSpPr>
        <xdr:cNvPr id="481" name="土木費該当値テキスト"/>
        <xdr:cNvSpPr txBox="1"/>
      </xdr:nvSpPr>
      <xdr:spPr>
        <a:xfrm>
          <a:off x="10528300" y="16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108522</xdr:rowOff>
    </xdr:from>
    <xdr:to>
      <xdr:col>50</xdr:col>
      <xdr:colOff>165100</xdr:colOff>
      <xdr:row>96</xdr:row>
      <xdr:rowOff>38672</xdr:rowOff>
    </xdr:to>
    <xdr:sp macro="" textlink="">
      <xdr:nvSpPr>
        <xdr:cNvPr id="482" name="楕円 481"/>
        <xdr:cNvSpPr/>
      </xdr:nvSpPr>
      <xdr:spPr>
        <a:xfrm>
          <a:off x="9588500" y="163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29799</xdr:rowOff>
    </xdr:from>
    <xdr:ext cx="534377" cy="259045"/>
    <xdr:sp macro="" textlink="">
      <xdr:nvSpPr>
        <xdr:cNvPr id="483" name="テキスト ボックス 482"/>
        <xdr:cNvSpPr txBox="1"/>
      </xdr:nvSpPr>
      <xdr:spPr>
        <a:xfrm>
          <a:off x="9372111" y="164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34455</xdr:rowOff>
    </xdr:from>
    <xdr:to>
      <xdr:col>46</xdr:col>
      <xdr:colOff>38100</xdr:colOff>
      <xdr:row>97</xdr:row>
      <xdr:rowOff>136055</xdr:rowOff>
    </xdr:to>
    <xdr:sp macro="" textlink="">
      <xdr:nvSpPr>
        <xdr:cNvPr id="484" name="楕円 483"/>
        <xdr:cNvSpPr/>
      </xdr:nvSpPr>
      <xdr:spPr>
        <a:xfrm>
          <a:off x="8699500" y="1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127182</xdr:rowOff>
    </xdr:from>
    <xdr:ext cx="534377" cy="259045"/>
    <xdr:sp macro="" textlink="">
      <xdr:nvSpPr>
        <xdr:cNvPr id="485" name="テキスト ボックス 484"/>
        <xdr:cNvSpPr txBox="1"/>
      </xdr:nvSpPr>
      <xdr:spPr>
        <a:xfrm>
          <a:off x="8483111" y="167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13652</xdr:rowOff>
    </xdr:from>
    <xdr:to>
      <xdr:col>41</xdr:col>
      <xdr:colOff>101600</xdr:colOff>
      <xdr:row>98</xdr:row>
      <xdr:rowOff>115252</xdr:rowOff>
    </xdr:to>
    <xdr:sp macro="" textlink="">
      <xdr:nvSpPr>
        <xdr:cNvPr id="486" name="楕円 485"/>
        <xdr:cNvSpPr/>
      </xdr:nvSpPr>
      <xdr:spPr>
        <a:xfrm>
          <a:off x="7810500" y="168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106379</xdr:rowOff>
    </xdr:from>
    <xdr:ext cx="534377" cy="259045"/>
    <xdr:sp macro="" textlink="">
      <xdr:nvSpPr>
        <xdr:cNvPr id="487" name="テキスト ボックス 486"/>
        <xdr:cNvSpPr txBox="1"/>
      </xdr:nvSpPr>
      <xdr:spPr>
        <a:xfrm>
          <a:off x="7594111" y="169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60364</xdr:rowOff>
    </xdr:from>
    <xdr:to>
      <xdr:col>36</xdr:col>
      <xdr:colOff>165100</xdr:colOff>
      <xdr:row>97</xdr:row>
      <xdr:rowOff>161964</xdr:rowOff>
    </xdr:to>
    <xdr:sp macro="" textlink="">
      <xdr:nvSpPr>
        <xdr:cNvPr id="488" name="楕円 487"/>
        <xdr:cNvSpPr/>
      </xdr:nvSpPr>
      <xdr:spPr>
        <a:xfrm>
          <a:off x="6921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153091</xdr:rowOff>
    </xdr:from>
    <xdr:ext cx="534377" cy="259045"/>
    <xdr:sp macro="" textlink="">
      <xdr:nvSpPr>
        <xdr:cNvPr id="489" name="テキスト ボックス 488"/>
        <xdr:cNvSpPr txBox="1"/>
      </xdr:nvSpPr>
      <xdr:spPr>
        <a:xfrm>
          <a:off x="6705111" y="167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46791</xdr:rowOff>
    </xdr:from>
    <xdr:to>
      <xdr:col>85</xdr:col>
      <xdr:colOff>126364</xdr:colOff>
      <xdr:row>38</xdr:row>
      <xdr:rowOff>85489</xdr:rowOff>
    </xdr:to>
    <xdr:cxnSp macro="">
      <xdr:nvCxnSpPr>
        <xdr:cNvPr id="516" name="直線コネクタ 515"/>
        <xdr:cNvCxnSpPr/>
      </xdr:nvCxnSpPr>
      <xdr:spPr>
        <a:xfrm flipV="1">
          <a:off x="16317595" y="5704641"/>
          <a:ext cx="1269" cy="8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89316</xdr:rowOff>
    </xdr:from>
    <xdr:ext cx="534377" cy="259045"/>
    <xdr:sp macro="" textlink="">
      <xdr:nvSpPr>
        <xdr:cNvPr id="517" name="消防費最小値テキスト"/>
        <xdr:cNvSpPr txBox="1"/>
      </xdr:nvSpPr>
      <xdr:spPr>
        <a:xfrm>
          <a:off x="16370300" y="66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85489</xdr:rowOff>
    </xdr:from>
    <xdr:to>
      <xdr:col>86</xdr:col>
      <xdr:colOff>25400</xdr:colOff>
      <xdr:row>38</xdr:row>
      <xdr:rowOff>85489</xdr:rowOff>
    </xdr:to>
    <xdr:cxnSp macro="">
      <xdr:nvCxnSpPr>
        <xdr:cNvPr id="518" name="直線コネクタ 517"/>
        <xdr:cNvCxnSpPr/>
      </xdr:nvCxnSpPr>
      <xdr:spPr>
        <a:xfrm>
          <a:off x="16230600" y="660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164918</xdr:rowOff>
    </xdr:from>
    <xdr:ext cx="534377" cy="259045"/>
    <xdr:sp macro="" textlink="">
      <xdr:nvSpPr>
        <xdr:cNvPr id="519" name="消防費最大値テキスト"/>
        <xdr:cNvSpPr txBox="1"/>
      </xdr:nvSpPr>
      <xdr:spPr>
        <a:xfrm>
          <a:off x="16370300" y="54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46791</xdr:rowOff>
    </xdr:from>
    <xdr:to>
      <xdr:col>86</xdr:col>
      <xdr:colOff>25400</xdr:colOff>
      <xdr:row>33</xdr:row>
      <xdr:rowOff>46791</xdr:rowOff>
    </xdr:to>
    <xdr:cxnSp macro="">
      <xdr:nvCxnSpPr>
        <xdr:cNvPr id="520" name="直線コネクタ 519"/>
        <xdr:cNvCxnSpPr/>
      </xdr:nvCxnSpPr>
      <xdr:spPr>
        <a:xfrm>
          <a:off x="16230600" y="5704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170038</xdr:rowOff>
    </xdr:from>
    <xdr:to>
      <xdr:col>85</xdr:col>
      <xdr:colOff>127000</xdr:colOff>
      <xdr:row>36</xdr:row>
      <xdr:rowOff>76607</xdr:rowOff>
    </xdr:to>
    <xdr:cxnSp macro="">
      <xdr:nvCxnSpPr>
        <xdr:cNvPr id="521" name="直線コネクタ 520"/>
        <xdr:cNvCxnSpPr/>
      </xdr:nvCxnSpPr>
      <xdr:spPr>
        <a:xfrm>
          <a:off x="15481300" y="6170788"/>
          <a:ext cx="838200" cy="7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16549</xdr:rowOff>
    </xdr:from>
    <xdr:ext cx="534377" cy="259045"/>
    <xdr:sp macro="" textlink="">
      <xdr:nvSpPr>
        <xdr:cNvPr id="522" name="消防費平均値テキスト"/>
        <xdr:cNvSpPr txBox="1"/>
      </xdr:nvSpPr>
      <xdr:spPr>
        <a:xfrm>
          <a:off x="16370300" y="601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165122</xdr:rowOff>
    </xdr:from>
    <xdr:to>
      <xdr:col>85</xdr:col>
      <xdr:colOff>177800</xdr:colOff>
      <xdr:row>36</xdr:row>
      <xdr:rowOff>95272</xdr:rowOff>
    </xdr:to>
    <xdr:sp macro="" textlink="">
      <xdr:nvSpPr>
        <xdr:cNvPr id="523" name="フローチャート: 判断 522"/>
        <xdr:cNvSpPr/>
      </xdr:nvSpPr>
      <xdr:spPr>
        <a:xfrm>
          <a:off x="162687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170038</xdr:rowOff>
    </xdr:from>
    <xdr:to>
      <xdr:col>81</xdr:col>
      <xdr:colOff>50800</xdr:colOff>
      <xdr:row>36</xdr:row>
      <xdr:rowOff>37875</xdr:rowOff>
    </xdr:to>
    <xdr:cxnSp macro="">
      <xdr:nvCxnSpPr>
        <xdr:cNvPr id="524" name="直線コネクタ 523"/>
        <xdr:cNvCxnSpPr/>
      </xdr:nvCxnSpPr>
      <xdr:spPr>
        <a:xfrm flipV="1">
          <a:off x="14592300" y="6170788"/>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108004</xdr:rowOff>
    </xdr:from>
    <xdr:to>
      <xdr:col>81</xdr:col>
      <xdr:colOff>101600</xdr:colOff>
      <xdr:row>37</xdr:row>
      <xdr:rowOff>38154</xdr:rowOff>
    </xdr:to>
    <xdr:sp macro="" textlink="">
      <xdr:nvSpPr>
        <xdr:cNvPr id="525" name="フローチャート: 判断 524"/>
        <xdr:cNvSpPr/>
      </xdr:nvSpPr>
      <xdr:spPr>
        <a:xfrm>
          <a:off x="15430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29281</xdr:rowOff>
    </xdr:from>
    <xdr:ext cx="534377" cy="259045"/>
    <xdr:sp macro="" textlink="">
      <xdr:nvSpPr>
        <xdr:cNvPr id="526" name="テキスト ボックス 525"/>
        <xdr:cNvSpPr txBox="1"/>
      </xdr:nvSpPr>
      <xdr:spPr>
        <a:xfrm>
          <a:off x="15214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70042</xdr:rowOff>
    </xdr:from>
    <xdr:to>
      <xdr:col>76</xdr:col>
      <xdr:colOff>114300</xdr:colOff>
      <xdr:row>36</xdr:row>
      <xdr:rowOff>37875</xdr:rowOff>
    </xdr:to>
    <xdr:cxnSp macro="">
      <xdr:nvCxnSpPr>
        <xdr:cNvPr id="527" name="直線コネクタ 526"/>
        <xdr:cNvCxnSpPr/>
      </xdr:nvCxnSpPr>
      <xdr:spPr>
        <a:xfrm>
          <a:off x="13703300" y="6070792"/>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69338</xdr:rowOff>
    </xdr:from>
    <xdr:to>
      <xdr:col>76</xdr:col>
      <xdr:colOff>165100</xdr:colOff>
      <xdr:row>36</xdr:row>
      <xdr:rowOff>170938</xdr:rowOff>
    </xdr:to>
    <xdr:sp macro="" textlink="">
      <xdr:nvSpPr>
        <xdr:cNvPr id="528" name="フローチャート: 判断 527"/>
        <xdr:cNvSpPr/>
      </xdr:nvSpPr>
      <xdr:spPr>
        <a:xfrm>
          <a:off x="145415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162065</xdr:rowOff>
    </xdr:from>
    <xdr:ext cx="534377" cy="259045"/>
    <xdr:sp macro="" textlink="">
      <xdr:nvSpPr>
        <xdr:cNvPr id="529" name="テキスト ボックス 528"/>
        <xdr:cNvSpPr txBox="1"/>
      </xdr:nvSpPr>
      <xdr:spPr>
        <a:xfrm>
          <a:off x="14325111" y="633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32552</xdr:rowOff>
    </xdr:from>
    <xdr:to>
      <xdr:col>71</xdr:col>
      <xdr:colOff>177800</xdr:colOff>
      <xdr:row>35</xdr:row>
      <xdr:rowOff>70042</xdr:rowOff>
    </xdr:to>
    <xdr:cxnSp macro="">
      <xdr:nvCxnSpPr>
        <xdr:cNvPr id="530" name="直線コネクタ 529"/>
        <xdr:cNvCxnSpPr/>
      </xdr:nvCxnSpPr>
      <xdr:spPr>
        <a:xfrm>
          <a:off x="12814300" y="5176052"/>
          <a:ext cx="889000" cy="8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77731</xdr:rowOff>
    </xdr:from>
    <xdr:to>
      <xdr:col>72</xdr:col>
      <xdr:colOff>38100</xdr:colOff>
      <xdr:row>36</xdr:row>
      <xdr:rowOff>7881</xdr:rowOff>
    </xdr:to>
    <xdr:sp macro="" textlink="">
      <xdr:nvSpPr>
        <xdr:cNvPr id="531" name="フローチャート: 判断 530"/>
        <xdr:cNvSpPr/>
      </xdr:nvSpPr>
      <xdr:spPr>
        <a:xfrm>
          <a:off x="13652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170458</xdr:rowOff>
    </xdr:from>
    <xdr:ext cx="534377" cy="259045"/>
    <xdr:sp macro="" textlink="">
      <xdr:nvSpPr>
        <xdr:cNvPr id="532" name="テキスト ボックス 531"/>
        <xdr:cNvSpPr txBox="1"/>
      </xdr:nvSpPr>
      <xdr:spPr>
        <a:xfrm>
          <a:off x="13436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126358</xdr:rowOff>
    </xdr:from>
    <xdr:to>
      <xdr:col>67</xdr:col>
      <xdr:colOff>101600</xdr:colOff>
      <xdr:row>36</xdr:row>
      <xdr:rowOff>56508</xdr:rowOff>
    </xdr:to>
    <xdr:sp macro="" textlink="">
      <xdr:nvSpPr>
        <xdr:cNvPr id="533" name="フローチャート: 判断 532"/>
        <xdr:cNvSpPr/>
      </xdr:nvSpPr>
      <xdr:spPr>
        <a:xfrm>
          <a:off x="12763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47635</xdr:rowOff>
    </xdr:from>
    <xdr:ext cx="534377" cy="259045"/>
    <xdr:sp macro="" textlink="">
      <xdr:nvSpPr>
        <xdr:cNvPr id="534" name="テキスト ボックス 533"/>
        <xdr:cNvSpPr txBox="1"/>
      </xdr:nvSpPr>
      <xdr:spPr>
        <a:xfrm>
          <a:off x="12547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25807</xdr:rowOff>
    </xdr:from>
    <xdr:to>
      <xdr:col>85</xdr:col>
      <xdr:colOff>177800</xdr:colOff>
      <xdr:row>36</xdr:row>
      <xdr:rowOff>127407</xdr:rowOff>
    </xdr:to>
    <xdr:sp macro="" textlink="">
      <xdr:nvSpPr>
        <xdr:cNvPr id="540" name="楕円 539"/>
        <xdr:cNvSpPr/>
      </xdr:nvSpPr>
      <xdr:spPr>
        <a:xfrm>
          <a:off x="162687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4234</xdr:rowOff>
    </xdr:from>
    <xdr:ext cx="534377" cy="259045"/>
    <xdr:sp macro="" textlink="">
      <xdr:nvSpPr>
        <xdr:cNvPr id="541" name="消防費該当値テキスト"/>
        <xdr:cNvSpPr txBox="1"/>
      </xdr:nvSpPr>
      <xdr:spPr>
        <a:xfrm>
          <a:off x="16370300" y="6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119238</xdr:rowOff>
    </xdr:from>
    <xdr:to>
      <xdr:col>81</xdr:col>
      <xdr:colOff>101600</xdr:colOff>
      <xdr:row>36</xdr:row>
      <xdr:rowOff>49388</xdr:rowOff>
    </xdr:to>
    <xdr:sp macro="" textlink="">
      <xdr:nvSpPr>
        <xdr:cNvPr id="542" name="楕円 541"/>
        <xdr:cNvSpPr/>
      </xdr:nvSpPr>
      <xdr:spPr>
        <a:xfrm>
          <a:off x="15430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65915</xdr:rowOff>
    </xdr:from>
    <xdr:ext cx="534377" cy="259045"/>
    <xdr:sp macro="" textlink="">
      <xdr:nvSpPr>
        <xdr:cNvPr id="543" name="テキスト ボックス 542"/>
        <xdr:cNvSpPr txBox="1"/>
      </xdr:nvSpPr>
      <xdr:spPr>
        <a:xfrm>
          <a:off x="15214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158525</xdr:rowOff>
    </xdr:from>
    <xdr:to>
      <xdr:col>76</xdr:col>
      <xdr:colOff>165100</xdr:colOff>
      <xdr:row>36</xdr:row>
      <xdr:rowOff>88675</xdr:rowOff>
    </xdr:to>
    <xdr:sp macro="" textlink="">
      <xdr:nvSpPr>
        <xdr:cNvPr id="544" name="楕円 543"/>
        <xdr:cNvSpPr/>
      </xdr:nvSpPr>
      <xdr:spPr>
        <a:xfrm>
          <a:off x="14541500" y="61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105202</xdr:rowOff>
    </xdr:from>
    <xdr:ext cx="534377" cy="259045"/>
    <xdr:sp macro="" textlink="">
      <xdr:nvSpPr>
        <xdr:cNvPr id="545" name="テキスト ボックス 544"/>
        <xdr:cNvSpPr txBox="1"/>
      </xdr:nvSpPr>
      <xdr:spPr>
        <a:xfrm>
          <a:off x="14325111" y="5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19242</xdr:rowOff>
    </xdr:from>
    <xdr:to>
      <xdr:col>72</xdr:col>
      <xdr:colOff>38100</xdr:colOff>
      <xdr:row>35</xdr:row>
      <xdr:rowOff>120842</xdr:rowOff>
    </xdr:to>
    <xdr:sp macro="" textlink="">
      <xdr:nvSpPr>
        <xdr:cNvPr id="546" name="楕円 545"/>
        <xdr:cNvSpPr/>
      </xdr:nvSpPr>
      <xdr:spPr>
        <a:xfrm>
          <a:off x="13652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137369</xdr:rowOff>
    </xdr:from>
    <xdr:ext cx="534377" cy="259045"/>
    <xdr:sp macro="" textlink="">
      <xdr:nvSpPr>
        <xdr:cNvPr id="547" name="テキスト ボックス 546"/>
        <xdr:cNvSpPr txBox="1"/>
      </xdr:nvSpPr>
      <xdr:spPr>
        <a:xfrm>
          <a:off x="13436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153202</xdr:rowOff>
    </xdr:from>
    <xdr:to>
      <xdr:col>67</xdr:col>
      <xdr:colOff>101600</xdr:colOff>
      <xdr:row>30</xdr:row>
      <xdr:rowOff>83352</xdr:rowOff>
    </xdr:to>
    <xdr:sp macro="" textlink="">
      <xdr:nvSpPr>
        <xdr:cNvPr id="548" name="楕円 547"/>
        <xdr:cNvSpPr/>
      </xdr:nvSpPr>
      <xdr:spPr>
        <a:xfrm>
          <a:off x="12763500" y="51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99879</xdr:rowOff>
    </xdr:from>
    <xdr:ext cx="534377" cy="259045"/>
    <xdr:sp macro="" textlink="">
      <xdr:nvSpPr>
        <xdr:cNvPr id="549" name="テキスト ボックス 548"/>
        <xdr:cNvSpPr txBox="1"/>
      </xdr:nvSpPr>
      <xdr:spPr>
        <a:xfrm>
          <a:off x="12547111" y="49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48489</xdr:rowOff>
    </xdr:from>
    <xdr:to>
      <xdr:col>85</xdr:col>
      <xdr:colOff>126364</xdr:colOff>
      <xdr:row>57</xdr:row>
      <xdr:rowOff>28875</xdr:rowOff>
    </xdr:to>
    <xdr:cxnSp macro="">
      <xdr:nvCxnSpPr>
        <xdr:cNvPr id="572" name="直線コネクタ 571"/>
        <xdr:cNvCxnSpPr/>
      </xdr:nvCxnSpPr>
      <xdr:spPr>
        <a:xfrm flipV="1">
          <a:off x="16317595" y="8620989"/>
          <a:ext cx="1269" cy="118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32702</xdr:rowOff>
    </xdr:from>
    <xdr:ext cx="534377" cy="259045"/>
    <xdr:sp macro="" textlink="">
      <xdr:nvSpPr>
        <xdr:cNvPr id="573" name="教育費最小値テキスト"/>
        <xdr:cNvSpPr txBox="1"/>
      </xdr:nvSpPr>
      <xdr:spPr>
        <a:xfrm>
          <a:off x="16370300" y="98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28875</xdr:rowOff>
    </xdr:from>
    <xdr:to>
      <xdr:col>86</xdr:col>
      <xdr:colOff>25400</xdr:colOff>
      <xdr:row>57</xdr:row>
      <xdr:rowOff>28875</xdr:rowOff>
    </xdr:to>
    <xdr:cxnSp macro="">
      <xdr:nvCxnSpPr>
        <xdr:cNvPr id="574" name="直線コネクタ 573"/>
        <xdr:cNvCxnSpPr/>
      </xdr:nvCxnSpPr>
      <xdr:spPr>
        <a:xfrm>
          <a:off x="16230600" y="980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166616</xdr:rowOff>
    </xdr:from>
    <xdr:ext cx="534377" cy="259045"/>
    <xdr:sp macro="" textlink="">
      <xdr:nvSpPr>
        <xdr:cNvPr id="575" name="教育費最大値テキスト"/>
        <xdr:cNvSpPr txBox="1"/>
      </xdr:nvSpPr>
      <xdr:spPr>
        <a:xfrm>
          <a:off x="16370300" y="83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61,995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48489</xdr:rowOff>
    </xdr:from>
    <xdr:to>
      <xdr:col>86</xdr:col>
      <xdr:colOff>25400</xdr:colOff>
      <xdr:row>50</xdr:row>
      <xdr:rowOff>48489</xdr:rowOff>
    </xdr:to>
    <xdr:cxnSp macro="">
      <xdr:nvCxnSpPr>
        <xdr:cNvPr id="576" name="直線コネクタ 575"/>
        <xdr:cNvCxnSpPr/>
      </xdr:nvCxnSpPr>
      <xdr:spPr>
        <a:xfrm>
          <a:off x="16230600" y="862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45425</xdr:rowOff>
    </xdr:from>
    <xdr:to>
      <xdr:col>85</xdr:col>
      <xdr:colOff>127000</xdr:colOff>
      <xdr:row>55</xdr:row>
      <xdr:rowOff>45562</xdr:rowOff>
    </xdr:to>
    <xdr:cxnSp macro="">
      <xdr:nvCxnSpPr>
        <xdr:cNvPr id="577" name="直線コネクタ 576"/>
        <xdr:cNvCxnSpPr/>
      </xdr:nvCxnSpPr>
      <xdr:spPr>
        <a:xfrm flipV="1">
          <a:off x="15481300" y="947517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58924</xdr:rowOff>
    </xdr:from>
    <xdr:ext cx="534377" cy="259045"/>
    <xdr:sp macro="" textlink="">
      <xdr:nvSpPr>
        <xdr:cNvPr id="578" name="教育費平均値テキスト"/>
        <xdr:cNvSpPr txBox="1"/>
      </xdr:nvSpPr>
      <xdr:spPr>
        <a:xfrm>
          <a:off x="16370300" y="897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36047</xdr:rowOff>
    </xdr:from>
    <xdr:to>
      <xdr:col>85</xdr:col>
      <xdr:colOff>177800</xdr:colOff>
      <xdr:row>53</xdr:row>
      <xdr:rowOff>137647</xdr:rowOff>
    </xdr:to>
    <xdr:sp macro="" textlink="">
      <xdr:nvSpPr>
        <xdr:cNvPr id="579" name="フローチャート: 判断 578"/>
        <xdr:cNvSpPr/>
      </xdr:nvSpPr>
      <xdr:spPr>
        <a:xfrm>
          <a:off x="16268700" y="912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45562</xdr:rowOff>
    </xdr:from>
    <xdr:to>
      <xdr:col>81</xdr:col>
      <xdr:colOff>50800</xdr:colOff>
      <xdr:row>56</xdr:row>
      <xdr:rowOff>105044</xdr:rowOff>
    </xdr:to>
    <xdr:cxnSp macro="">
      <xdr:nvCxnSpPr>
        <xdr:cNvPr id="580" name="直線コネクタ 579"/>
        <xdr:cNvCxnSpPr/>
      </xdr:nvCxnSpPr>
      <xdr:spPr>
        <a:xfrm flipV="1">
          <a:off x="14592300" y="9475312"/>
          <a:ext cx="889000" cy="2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156977</xdr:rowOff>
    </xdr:from>
    <xdr:to>
      <xdr:col>81</xdr:col>
      <xdr:colOff>101600</xdr:colOff>
      <xdr:row>52</xdr:row>
      <xdr:rowOff>87127</xdr:rowOff>
    </xdr:to>
    <xdr:sp macro="" textlink="">
      <xdr:nvSpPr>
        <xdr:cNvPr id="581" name="フローチャート: 判断 580"/>
        <xdr:cNvSpPr/>
      </xdr:nvSpPr>
      <xdr:spPr>
        <a:xfrm>
          <a:off x="15430500" y="89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103654</xdr:rowOff>
    </xdr:from>
    <xdr:ext cx="534377" cy="259045"/>
    <xdr:sp macro="" textlink="">
      <xdr:nvSpPr>
        <xdr:cNvPr id="582" name="テキスト ボックス 581"/>
        <xdr:cNvSpPr txBox="1"/>
      </xdr:nvSpPr>
      <xdr:spPr>
        <a:xfrm>
          <a:off x="15214111" y="8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143312</xdr:rowOff>
    </xdr:from>
    <xdr:to>
      <xdr:col>76</xdr:col>
      <xdr:colOff>114300</xdr:colOff>
      <xdr:row>56</xdr:row>
      <xdr:rowOff>105044</xdr:rowOff>
    </xdr:to>
    <xdr:cxnSp macro="">
      <xdr:nvCxnSpPr>
        <xdr:cNvPr id="583" name="直線コネクタ 582"/>
        <xdr:cNvCxnSpPr/>
      </xdr:nvCxnSpPr>
      <xdr:spPr>
        <a:xfrm>
          <a:off x="13703300" y="9573062"/>
          <a:ext cx="889000" cy="13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116652</xdr:rowOff>
    </xdr:from>
    <xdr:to>
      <xdr:col>76</xdr:col>
      <xdr:colOff>165100</xdr:colOff>
      <xdr:row>53</xdr:row>
      <xdr:rowOff>46802</xdr:rowOff>
    </xdr:to>
    <xdr:sp macro="" textlink="">
      <xdr:nvSpPr>
        <xdr:cNvPr id="584" name="フローチャート: 判断 583"/>
        <xdr:cNvSpPr/>
      </xdr:nvSpPr>
      <xdr:spPr>
        <a:xfrm>
          <a:off x="14541500" y="90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63329</xdr:rowOff>
    </xdr:from>
    <xdr:ext cx="534377" cy="259045"/>
    <xdr:sp macro="" textlink="">
      <xdr:nvSpPr>
        <xdr:cNvPr id="585" name="テキスト ボックス 584"/>
        <xdr:cNvSpPr txBox="1"/>
      </xdr:nvSpPr>
      <xdr:spPr>
        <a:xfrm>
          <a:off x="14325111" y="88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52786</xdr:rowOff>
    </xdr:from>
    <xdr:to>
      <xdr:col>71</xdr:col>
      <xdr:colOff>177800</xdr:colOff>
      <xdr:row>55</xdr:row>
      <xdr:rowOff>143312</xdr:rowOff>
    </xdr:to>
    <xdr:cxnSp macro="">
      <xdr:nvCxnSpPr>
        <xdr:cNvPr id="586" name="直線コネクタ 585"/>
        <xdr:cNvCxnSpPr/>
      </xdr:nvCxnSpPr>
      <xdr:spPr>
        <a:xfrm>
          <a:off x="12814300" y="8625286"/>
          <a:ext cx="889000" cy="9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168042</xdr:rowOff>
    </xdr:from>
    <xdr:to>
      <xdr:col>72</xdr:col>
      <xdr:colOff>38100</xdr:colOff>
      <xdr:row>52</xdr:row>
      <xdr:rowOff>98192</xdr:rowOff>
    </xdr:to>
    <xdr:sp macro="" textlink="">
      <xdr:nvSpPr>
        <xdr:cNvPr id="587" name="フローチャート: 判断 586"/>
        <xdr:cNvSpPr/>
      </xdr:nvSpPr>
      <xdr:spPr>
        <a:xfrm>
          <a:off x="13652500" y="891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114719</xdr:rowOff>
    </xdr:from>
    <xdr:ext cx="534377" cy="259045"/>
    <xdr:sp macro="" textlink="">
      <xdr:nvSpPr>
        <xdr:cNvPr id="588" name="テキスト ボックス 587"/>
        <xdr:cNvSpPr txBox="1"/>
      </xdr:nvSpPr>
      <xdr:spPr>
        <a:xfrm>
          <a:off x="13436111" y="86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145501</xdr:rowOff>
    </xdr:from>
    <xdr:to>
      <xdr:col>67</xdr:col>
      <xdr:colOff>101600</xdr:colOff>
      <xdr:row>52</xdr:row>
      <xdr:rowOff>75651</xdr:rowOff>
    </xdr:to>
    <xdr:sp macro="" textlink="">
      <xdr:nvSpPr>
        <xdr:cNvPr id="589" name="フローチャート: 判断 588"/>
        <xdr:cNvSpPr/>
      </xdr:nvSpPr>
      <xdr:spPr>
        <a:xfrm>
          <a:off x="12763500" y="888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66778</xdr:rowOff>
    </xdr:from>
    <xdr:ext cx="534377" cy="259045"/>
    <xdr:sp macro="" textlink="">
      <xdr:nvSpPr>
        <xdr:cNvPr id="590" name="テキスト ボックス 589"/>
        <xdr:cNvSpPr txBox="1"/>
      </xdr:nvSpPr>
      <xdr:spPr>
        <a:xfrm>
          <a:off x="12547111" y="898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166075</xdr:rowOff>
    </xdr:from>
    <xdr:to>
      <xdr:col>85</xdr:col>
      <xdr:colOff>177800</xdr:colOff>
      <xdr:row>55</xdr:row>
      <xdr:rowOff>96225</xdr:rowOff>
    </xdr:to>
    <xdr:sp macro="" textlink="">
      <xdr:nvSpPr>
        <xdr:cNvPr id="596" name="楕円 595"/>
        <xdr:cNvSpPr/>
      </xdr:nvSpPr>
      <xdr:spPr>
        <a:xfrm>
          <a:off x="16268700" y="94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144502</xdr:rowOff>
    </xdr:from>
    <xdr:ext cx="534377" cy="259045"/>
    <xdr:sp macro="" textlink="">
      <xdr:nvSpPr>
        <xdr:cNvPr id="597" name="教育費該当値テキスト"/>
        <xdr:cNvSpPr txBox="1"/>
      </xdr:nvSpPr>
      <xdr:spPr>
        <a:xfrm>
          <a:off x="16370300" y="94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166212</xdr:rowOff>
    </xdr:from>
    <xdr:to>
      <xdr:col>81</xdr:col>
      <xdr:colOff>101600</xdr:colOff>
      <xdr:row>55</xdr:row>
      <xdr:rowOff>96362</xdr:rowOff>
    </xdr:to>
    <xdr:sp macro="" textlink="">
      <xdr:nvSpPr>
        <xdr:cNvPr id="598" name="楕円 597"/>
        <xdr:cNvSpPr/>
      </xdr:nvSpPr>
      <xdr:spPr>
        <a:xfrm>
          <a:off x="15430500" y="94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87489</xdr:rowOff>
    </xdr:from>
    <xdr:ext cx="534377" cy="259045"/>
    <xdr:sp macro="" textlink="">
      <xdr:nvSpPr>
        <xdr:cNvPr id="599" name="テキスト ボックス 598"/>
        <xdr:cNvSpPr txBox="1"/>
      </xdr:nvSpPr>
      <xdr:spPr>
        <a:xfrm>
          <a:off x="15214111" y="95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54244</xdr:rowOff>
    </xdr:from>
    <xdr:to>
      <xdr:col>76</xdr:col>
      <xdr:colOff>165100</xdr:colOff>
      <xdr:row>56</xdr:row>
      <xdr:rowOff>155844</xdr:rowOff>
    </xdr:to>
    <xdr:sp macro="" textlink="">
      <xdr:nvSpPr>
        <xdr:cNvPr id="600" name="楕円 599"/>
        <xdr:cNvSpPr/>
      </xdr:nvSpPr>
      <xdr:spPr>
        <a:xfrm>
          <a:off x="14541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146971</xdr:rowOff>
    </xdr:from>
    <xdr:ext cx="534377" cy="259045"/>
    <xdr:sp macro="" textlink="">
      <xdr:nvSpPr>
        <xdr:cNvPr id="601" name="テキスト ボックス 600"/>
        <xdr:cNvSpPr txBox="1"/>
      </xdr:nvSpPr>
      <xdr:spPr>
        <a:xfrm>
          <a:off x="14325111" y="974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92512</xdr:rowOff>
    </xdr:from>
    <xdr:to>
      <xdr:col>72</xdr:col>
      <xdr:colOff>38100</xdr:colOff>
      <xdr:row>56</xdr:row>
      <xdr:rowOff>22662</xdr:rowOff>
    </xdr:to>
    <xdr:sp macro="" textlink="">
      <xdr:nvSpPr>
        <xdr:cNvPr id="602" name="楕円 601"/>
        <xdr:cNvSpPr/>
      </xdr:nvSpPr>
      <xdr:spPr>
        <a:xfrm>
          <a:off x="13652500" y="95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13789</xdr:rowOff>
    </xdr:from>
    <xdr:ext cx="534377" cy="259045"/>
    <xdr:sp macro="" textlink="">
      <xdr:nvSpPr>
        <xdr:cNvPr id="603" name="テキスト ボックス 602"/>
        <xdr:cNvSpPr txBox="1"/>
      </xdr:nvSpPr>
      <xdr:spPr>
        <a:xfrm>
          <a:off x="13436111" y="96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1986</xdr:rowOff>
    </xdr:from>
    <xdr:to>
      <xdr:col>67</xdr:col>
      <xdr:colOff>101600</xdr:colOff>
      <xdr:row>50</xdr:row>
      <xdr:rowOff>103586</xdr:rowOff>
    </xdr:to>
    <xdr:sp macro="" textlink="">
      <xdr:nvSpPr>
        <xdr:cNvPr id="604" name="楕円 603"/>
        <xdr:cNvSpPr/>
      </xdr:nvSpPr>
      <xdr:spPr>
        <a:xfrm>
          <a:off x="12763500" y="8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120113</xdr:rowOff>
    </xdr:from>
    <xdr:ext cx="534377" cy="259045"/>
    <xdr:sp macro="" textlink="">
      <xdr:nvSpPr>
        <xdr:cNvPr id="605" name="テキスト ボックス 604"/>
        <xdr:cNvSpPr txBox="1"/>
      </xdr:nvSpPr>
      <xdr:spPr>
        <a:xfrm>
          <a:off x="12547111" y="83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34818</xdr:rowOff>
    </xdr:from>
    <xdr:to>
      <xdr:col>85</xdr:col>
      <xdr:colOff>126364</xdr:colOff>
      <xdr:row>78</xdr:row>
      <xdr:rowOff>139700</xdr:rowOff>
    </xdr:to>
    <xdr:cxnSp macro="">
      <xdr:nvCxnSpPr>
        <xdr:cNvPr id="627" name="直線コネクタ 626"/>
        <xdr:cNvCxnSpPr/>
      </xdr:nvCxnSpPr>
      <xdr:spPr>
        <a:xfrm flipV="1">
          <a:off x="16317595" y="13065018"/>
          <a:ext cx="1269" cy="44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152945</xdr:rowOff>
    </xdr:from>
    <xdr:ext cx="469744" cy="259045"/>
    <xdr:sp macro="" textlink="">
      <xdr:nvSpPr>
        <xdr:cNvPr id="630" name="災害復旧費最大値テキスト"/>
        <xdr:cNvSpPr txBox="1"/>
      </xdr:nvSpPr>
      <xdr:spPr>
        <a:xfrm>
          <a:off x="16370300" y="1284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34818</xdr:rowOff>
    </xdr:from>
    <xdr:to>
      <xdr:col>86</xdr:col>
      <xdr:colOff>25400</xdr:colOff>
      <xdr:row>76</xdr:row>
      <xdr:rowOff>34818</xdr:rowOff>
    </xdr:to>
    <xdr:cxnSp macro="">
      <xdr:nvCxnSpPr>
        <xdr:cNvPr id="631" name="直線コネクタ 630"/>
        <xdr:cNvCxnSpPr/>
      </xdr:nvCxnSpPr>
      <xdr:spPr>
        <a:xfrm>
          <a:off x="16230600" y="1306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122509</xdr:rowOff>
    </xdr:from>
    <xdr:to>
      <xdr:col>85</xdr:col>
      <xdr:colOff>127000</xdr:colOff>
      <xdr:row>77</xdr:row>
      <xdr:rowOff>13238</xdr:rowOff>
    </xdr:to>
    <xdr:cxnSp macro="">
      <xdr:nvCxnSpPr>
        <xdr:cNvPr id="632" name="直線コネクタ 631"/>
        <xdr:cNvCxnSpPr/>
      </xdr:nvCxnSpPr>
      <xdr:spPr>
        <a:xfrm flipV="1">
          <a:off x="15481300" y="13152709"/>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60286</xdr:rowOff>
    </xdr:from>
    <xdr:ext cx="469744" cy="259045"/>
    <xdr:sp macro="" textlink="">
      <xdr:nvSpPr>
        <xdr:cNvPr id="633" name="災害復旧費平均値テキスト"/>
        <xdr:cNvSpPr txBox="1"/>
      </xdr:nvSpPr>
      <xdr:spPr>
        <a:xfrm>
          <a:off x="16370300" y="1326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81859</xdr:rowOff>
    </xdr:from>
    <xdr:to>
      <xdr:col>85</xdr:col>
      <xdr:colOff>177800</xdr:colOff>
      <xdr:row>78</xdr:row>
      <xdr:rowOff>12009</xdr:rowOff>
    </xdr:to>
    <xdr:sp macro="" textlink="">
      <xdr:nvSpPr>
        <xdr:cNvPr id="634" name="フローチャート: 判断 633"/>
        <xdr:cNvSpPr/>
      </xdr:nvSpPr>
      <xdr:spPr>
        <a:xfrm>
          <a:off x="162687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72126</xdr:rowOff>
    </xdr:from>
    <xdr:to>
      <xdr:col>81</xdr:col>
      <xdr:colOff>50800</xdr:colOff>
      <xdr:row>77</xdr:row>
      <xdr:rowOff>13238</xdr:rowOff>
    </xdr:to>
    <xdr:cxnSp macro="">
      <xdr:nvCxnSpPr>
        <xdr:cNvPr id="635" name="直線コネクタ 634"/>
        <xdr:cNvCxnSpPr/>
      </xdr:nvCxnSpPr>
      <xdr:spPr>
        <a:xfrm>
          <a:off x="14592300" y="12073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14559</xdr:rowOff>
    </xdr:from>
    <xdr:to>
      <xdr:col>81</xdr:col>
      <xdr:colOff>101600</xdr:colOff>
      <xdr:row>76</xdr:row>
      <xdr:rowOff>116159</xdr:rowOff>
    </xdr:to>
    <xdr:sp macro="" textlink="">
      <xdr:nvSpPr>
        <xdr:cNvPr id="636" name="フローチャート: 判断 635"/>
        <xdr:cNvSpPr/>
      </xdr:nvSpPr>
      <xdr:spPr>
        <a:xfrm>
          <a:off x="15430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132687</xdr:rowOff>
    </xdr:from>
    <xdr:ext cx="469744" cy="259045"/>
    <xdr:sp macro="" textlink="">
      <xdr:nvSpPr>
        <xdr:cNvPr id="637" name="テキスト ボックス 636"/>
        <xdr:cNvSpPr txBox="1"/>
      </xdr:nvSpPr>
      <xdr:spPr>
        <a:xfrm>
          <a:off x="15246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72126</xdr:rowOff>
    </xdr:from>
    <xdr:to>
      <xdr:col>76</xdr:col>
      <xdr:colOff>114300</xdr:colOff>
      <xdr:row>72</xdr:row>
      <xdr:rowOff>37195</xdr:rowOff>
    </xdr:to>
    <xdr:cxnSp macro="">
      <xdr:nvCxnSpPr>
        <xdr:cNvPr id="638" name="直線コネクタ 637"/>
        <xdr:cNvCxnSpPr/>
      </xdr:nvCxnSpPr>
      <xdr:spPr>
        <a:xfrm flipV="1">
          <a:off x="13703300" y="12073626"/>
          <a:ext cx="889000" cy="30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84877</xdr:rowOff>
    </xdr:from>
    <xdr:to>
      <xdr:col>76</xdr:col>
      <xdr:colOff>165100</xdr:colOff>
      <xdr:row>77</xdr:row>
      <xdr:rowOff>15027</xdr:rowOff>
    </xdr:to>
    <xdr:sp macro="" textlink="">
      <xdr:nvSpPr>
        <xdr:cNvPr id="639" name="フローチャート: 判断 638"/>
        <xdr:cNvSpPr/>
      </xdr:nvSpPr>
      <xdr:spPr>
        <a:xfrm>
          <a:off x="14541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6154</xdr:rowOff>
    </xdr:from>
    <xdr:ext cx="469744" cy="259045"/>
    <xdr:sp macro="" textlink="">
      <xdr:nvSpPr>
        <xdr:cNvPr id="640" name="テキスト ボックス 639"/>
        <xdr:cNvSpPr txBox="1"/>
      </xdr:nvSpPr>
      <xdr:spPr>
        <a:xfrm>
          <a:off x="14357428" y="132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37195</xdr:rowOff>
    </xdr:from>
    <xdr:to>
      <xdr:col>71</xdr:col>
      <xdr:colOff>177800</xdr:colOff>
      <xdr:row>74</xdr:row>
      <xdr:rowOff>31069</xdr:rowOff>
    </xdr:to>
    <xdr:cxnSp macro="">
      <xdr:nvCxnSpPr>
        <xdr:cNvPr id="641" name="直線コネクタ 640"/>
        <xdr:cNvCxnSpPr/>
      </xdr:nvCxnSpPr>
      <xdr:spPr>
        <a:xfrm flipV="1">
          <a:off x="12814300" y="12381595"/>
          <a:ext cx="889000" cy="33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16297</xdr:rowOff>
    </xdr:from>
    <xdr:to>
      <xdr:col>72</xdr:col>
      <xdr:colOff>38100</xdr:colOff>
      <xdr:row>77</xdr:row>
      <xdr:rowOff>117897</xdr:rowOff>
    </xdr:to>
    <xdr:sp macro="" textlink="">
      <xdr:nvSpPr>
        <xdr:cNvPr id="642" name="フローチャート: 判断 641"/>
        <xdr:cNvSpPr/>
      </xdr:nvSpPr>
      <xdr:spPr>
        <a:xfrm>
          <a:off x="13652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109024</xdr:rowOff>
    </xdr:from>
    <xdr:ext cx="469744" cy="259045"/>
    <xdr:sp macro="" textlink="">
      <xdr:nvSpPr>
        <xdr:cNvPr id="643" name="テキスト ボックス 642"/>
        <xdr:cNvSpPr txBox="1"/>
      </xdr:nvSpPr>
      <xdr:spPr>
        <a:xfrm>
          <a:off x="13468428" y="133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31659</xdr:rowOff>
    </xdr:from>
    <xdr:to>
      <xdr:col>67</xdr:col>
      <xdr:colOff>101600</xdr:colOff>
      <xdr:row>77</xdr:row>
      <xdr:rowOff>133259</xdr:rowOff>
    </xdr:to>
    <xdr:sp macro="" textlink="">
      <xdr:nvSpPr>
        <xdr:cNvPr id="644" name="フローチャート: 判断 643"/>
        <xdr:cNvSpPr/>
      </xdr:nvSpPr>
      <xdr:spPr>
        <a:xfrm>
          <a:off x="12763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124386</xdr:rowOff>
    </xdr:from>
    <xdr:ext cx="469744" cy="259045"/>
    <xdr:sp macro="" textlink="">
      <xdr:nvSpPr>
        <xdr:cNvPr id="645" name="テキスト ボックス 644"/>
        <xdr:cNvSpPr txBox="1"/>
      </xdr:nvSpPr>
      <xdr:spPr>
        <a:xfrm>
          <a:off x="12579428" y="1332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71709</xdr:rowOff>
    </xdr:from>
    <xdr:to>
      <xdr:col>85</xdr:col>
      <xdr:colOff>177800</xdr:colOff>
      <xdr:row>77</xdr:row>
      <xdr:rowOff>1859</xdr:rowOff>
    </xdr:to>
    <xdr:sp macro="" textlink="">
      <xdr:nvSpPr>
        <xdr:cNvPr id="651" name="楕円 650"/>
        <xdr:cNvSpPr/>
      </xdr:nvSpPr>
      <xdr:spPr>
        <a:xfrm>
          <a:off x="162687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158086</xdr:rowOff>
    </xdr:from>
    <xdr:ext cx="469744" cy="259045"/>
    <xdr:sp macro="" textlink="">
      <xdr:nvSpPr>
        <xdr:cNvPr id="652" name="災害復旧費該当値テキスト"/>
        <xdr:cNvSpPr txBox="1"/>
      </xdr:nvSpPr>
      <xdr:spPr>
        <a:xfrm>
          <a:off x="16370300" y="130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133888</xdr:rowOff>
    </xdr:from>
    <xdr:to>
      <xdr:col>81</xdr:col>
      <xdr:colOff>101600</xdr:colOff>
      <xdr:row>77</xdr:row>
      <xdr:rowOff>64038</xdr:rowOff>
    </xdr:to>
    <xdr:sp macro="" textlink="">
      <xdr:nvSpPr>
        <xdr:cNvPr id="653" name="楕円 652"/>
        <xdr:cNvSpPr/>
      </xdr:nvSpPr>
      <xdr:spPr>
        <a:xfrm>
          <a:off x="15430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55165</xdr:rowOff>
    </xdr:from>
    <xdr:ext cx="469744" cy="259045"/>
    <xdr:sp macro="" textlink="">
      <xdr:nvSpPr>
        <xdr:cNvPr id="654" name="テキスト ボックス 653"/>
        <xdr:cNvSpPr txBox="1"/>
      </xdr:nvSpPr>
      <xdr:spPr>
        <a:xfrm>
          <a:off x="15246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21326</xdr:rowOff>
    </xdr:from>
    <xdr:to>
      <xdr:col>76</xdr:col>
      <xdr:colOff>165100</xdr:colOff>
      <xdr:row>70</xdr:row>
      <xdr:rowOff>122926</xdr:rowOff>
    </xdr:to>
    <xdr:sp macro="" textlink="">
      <xdr:nvSpPr>
        <xdr:cNvPr id="655" name="楕円 654"/>
        <xdr:cNvSpPr/>
      </xdr:nvSpPr>
      <xdr:spPr>
        <a:xfrm>
          <a:off x="14541500" y="12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139453</xdr:rowOff>
    </xdr:from>
    <xdr:ext cx="534377" cy="259045"/>
    <xdr:sp macro="" textlink="">
      <xdr:nvSpPr>
        <xdr:cNvPr id="656" name="テキスト ボックス 655"/>
        <xdr:cNvSpPr txBox="1"/>
      </xdr:nvSpPr>
      <xdr:spPr>
        <a:xfrm>
          <a:off x="14325111" y="117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157845</xdr:rowOff>
    </xdr:from>
    <xdr:to>
      <xdr:col>72</xdr:col>
      <xdr:colOff>38100</xdr:colOff>
      <xdr:row>72</xdr:row>
      <xdr:rowOff>87995</xdr:rowOff>
    </xdr:to>
    <xdr:sp macro="" textlink="">
      <xdr:nvSpPr>
        <xdr:cNvPr id="657" name="楕円 656"/>
        <xdr:cNvSpPr/>
      </xdr:nvSpPr>
      <xdr:spPr>
        <a:xfrm>
          <a:off x="13652500" y="123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104522</xdr:rowOff>
    </xdr:from>
    <xdr:ext cx="534377" cy="259045"/>
    <xdr:sp macro="" textlink="">
      <xdr:nvSpPr>
        <xdr:cNvPr id="658" name="テキスト ボックス 657"/>
        <xdr:cNvSpPr txBox="1"/>
      </xdr:nvSpPr>
      <xdr:spPr>
        <a:xfrm>
          <a:off x="13436111" y="121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151719</xdr:rowOff>
    </xdr:from>
    <xdr:to>
      <xdr:col>67</xdr:col>
      <xdr:colOff>101600</xdr:colOff>
      <xdr:row>74</xdr:row>
      <xdr:rowOff>81869</xdr:rowOff>
    </xdr:to>
    <xdr:sp macro="" textlink="">
      <xdr:nvSpPr>
        <xdr:cNvPr id="659" name="楕円 658"/>
        <xdr:cNvSpPr/>
      </xdr:nvSpPr>
      <xdr:spPr>
        <a:xfrm>
          <a:off x="12763500" y="126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98396</xdr:rowOff>
    </xdr:from>
    <xdr:ext cx="469744" cy="259045"/>
    <xdr:sp macro="" textlink="">
      <xdr:nvSpPr>
        <xdr:cNvPr id="660" name="テキスト ボックス 659"/>
        <xdr:cNvSpPr txBox="1"/>
      </xdr:nvSpPr>
      <xdr:spPr>
        <a:xfrm>
          <a:off x="12579428" y="1244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156502</xdr:rowOff>
    </xdr:from>
    <xdr:to>
      <xdr:col>85</xdr:col>
      <xdr:colOff>126364</xdr:colOff>
      <xdr:row>98</xdr:row>
      <xdr:rowOff>167001</xdr:rowOff>
    </xdr:to>
    <xdr:cxnSp macro="">
      <xdr:nvCxnSpPr>
        <xdr:cNvPr id="687" name="直線コネクタ 686"/>
        <xdr:cNvCxnSpPr/>
      </xdr:nvCxnSpPr>
      <xdr:spPr>
        <a:xfrm flipV="1">
          <a:off x="16317595" y="15415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170828</xdr:rowOff>
    </xdr:from>
    <xdr:ext cx="534377" cy="259045"/>
    <xdr:sp macro="" textlink="">
      <xdr:nvSpPr>
        <xdr:cNvPr id="688" name="公債費最小値テキスト"/>
        <xdr:cNvSpPr txBox="1"/>
      </xdr:nvSpPr>
      <xdr:spPr>
        <a:xfrm>
          <a:off x="16370300" y="169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167001</xdr:rowOff>
    </xdr:from>
    <xdr:to>
      <xdr:col>86</xdr:col>
      <xdr:colOff>25400</xdr:colOff>
      <xdr:row>98</xdr:row>
      <xdr:rowOff>167001</xdr:rowOff>
    </xdr:to>
    <xdr:cxnSp macro="">
      <xdr:nvCxnSpPr>
        <xdr:cNvPr id="689" name="直線コネクタ 688"/>
        <xdr:cNvCxnSpPr/>
      </xdr:nvCxnSpPr>
      <xdr:spPr>
        <a:xfrm>
          <a:off x="16230600" y="1696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103179</xdr:rowOff>
    </xdr:from>
    <xdr:ext cx="599010" cy="259045"/>
    <xdr:sp macro="" textlink="">
      <xdr:nvSpPr>
        <xdr:cNvPr id="690" name="公債費最大値テキスト"/>
        <xdr:cNvSpPr txBox="1"/>
      </xdr:nvSpPr>
      <xdr:spPr>
        <a:xfrm>
          <a:off x="16370300" y="151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156502</xdr:rowOff>
    </xdr:from>
    <xdr:to>
      <xdr:col>86</xdr:col>
      <xdr:colOff>25400</xdr:colOff>
      <xdr:row>89</xdr:row>
      <xdr:rowOff>156502</xdr:rowOff>
    </xdr:to>
    <xdr:cxnSp macro="">
      <xdr:nvCxnSpPr>
        <xdr:cNvPr id="691" name="直線コネクタ 690"/>
        <xdr:cNvCxnSpPr/>
      </xdr:nvCxnSpPr>
      <xdr:spPr>
        <a:xfrm>
          <a:off x="16230600" y="1541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135978</xdr:rowOff>
    </xdr:from>
    <xdr:to>
      <xdr:col>85</xdr:col>
      <xdr:colOff>127000</xdr:colOff>
      <xdr:row>92</xdr:row>
      <xdr:rowOff>63381</xdr:rowOff>
    </xdr:to>
    <xdr:cxnSp macro="">
      <xdr:nvCxnSpPr>
        <xdr:cNvPr id="692" name="直線コネクタ 691"/>
        <xdr:cNvCxnSpPr/>
      </xdr:nvCxnSpPr>
      <xdr:spPr>
        <a:xfrm flipV="1">
          <a:off x="15481300" y="15737928"/>
          <a:ext cx="8382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33755</xdr:rowOff>
    </xdr:from>
    <xdr:ext cx="534377" cy="259045"/>
    <xdr:sp macro="" textlink="">
      <xdr:nvSpPr>
        <xdr:cNvPr id="693" name="公債費平均値テキスト"/>
        <xdr:cNvSpPr txBox="1"/>
      </xdr:nvSpPr>
      <xdr:spPr>
        <a:xfrm>
          <a:off x="16370300" y="159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55328</xdr:rowOff>
    </xdr:from>
    <xdr:to>
      <xdr:col>85</xdr:col>
      <xdr:colOff>177800</xdr:colOff>
      <xdr:row>93</xdr:row>
      <xdr:rowOff>156928</xdr:rowOff>
    </xdr:to>
    <xdr:sp macro="" textlink="">
      <xdr:nvSpPr>
        <xdr:cNvPr id="694" name="フローチャート: 判断 693"/>
        <xdr:cNvSpPr/>
      </xdr:nvSpPr>
      <xdr:spPr>
        <a:xfrm>
          <a:off x="162687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63381</xdr:rowOff>
    </xdr:from>
    <xdr:to>
      <xdr:col>81</xdr:col>
      <xdr:colOff>50800</xdr:colOff>
      <xdr:row>92</xdr:row>
      <xdr:rowOff>82125</xdr:rowOff>
    </xdr:to>
    <xdr:cxnSp macro="">
      <xdr:nvCxnSpPr>
        <xdr:cNvPr id="695" name="直線コネクタ 694"/>
        <xdr:cNvCxnSpPr/>
      </xdr:nvCxnSpPr>
      <xdr:spPr>
        <a:xfrm flipV="1">
          <a:off x="14592300" y="15836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114650</xdr:rowOff>
    </xdr:from>
    <xdr:to>
      <xdr:col>81</xdr:col>
      <xdr:colOff>101600</xdr:colOff>
      <xdr:row>94</xdr:row>
      <xdr:rowOff>44800</xdr:rowOff>
    </xdr:to>
    <xdr:sp macro="" textlink="">
      <xdr:nvSpPr>
        <xdr:cNvPr id="696" name="フローチャート: 判断 695"/>
        <xdr:cNvSpPr/>
      </xdr:nvSpPr>
      <xdr:spPr>
        <a:xfrm>
          <a:off x="15430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35927</xdr:rowOff>
    </xdr:from>
    <xdr:ext cx="534377" cy="259045"/>
    <xdr:sp macro="" textlink="">
      <xdr:nvSpPr>
        <xdr:cNvPr id="697" name="テキスト ボックス 696"/>
        <xdr:cNvSpPr txBox="1"/>
      </xdr:nvSpPr>
      <xdr:spPr>
        <a:xfrm>
          <a:off x="15214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82125</xdr:rowOff>
    </xdr:from>
    <xdr:to>
      <xdr:col>76</xdr:col>
      <xdr:colOff>114300</xdr:colOff>
      <xdr:row>92</xdr:row>
      <xdr:rowOff>145464</xdr:rowOff>
    </xdr:to>
    <xdr:cxnSp macro="">
      <xdr:nvCxnSpPr>
        <xdr:cNvPr id="698" name="直線コネクタ 697"/>
        <xdr:cNvCxnSpPr/>
      </xdr:nvCxnSpPr>
      <xdr:spPr>
        <a:xfrm flipV="1">
          <a:off x="13703300" y="15855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141216</xdr:rowOff>
    </xdr:from>
    <xdr:to>
      <xdr:col>76</xdr:col>
      <xdr:colOff>165100</xdr:colOff>
      <xdr:row>94</xdr:row>
      <xdr:rowOff>71366</xdr:rowOff>
    </xdr:to>
    <xdr:sp macro="" textlink="">
      <xdr:nvSpPr>
        <xdr:cNvPr id="699" name="フローチャート: 判断 698"/>
        <xdr:cNvSpPr/>
      </xdr:nvSpPr>
      <xdr:spPr>
        <a:xfrm>
          <a:off x="14541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62493</xdr:rowOff>
    </xdr:from>
    <xdr:ext cx="534377" cy="259045"/>
    <xdr:sp macro="" textlink="">
      <xdr:nvSpPr>
        <xdr:cNvPr id="700" name="テキスト ボックス 699"/>
        <xdr:cNvSpPr txBox="1"/>
      </xdr:nvSpPr>
      <xdr:spPr>
        <a:xfrm>
          <a:off x="14325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52570</xdr:rowOff>
    </xdr:from>
    <xdr:to>
      <xdr:col>71</xdr:col>
      <xdr:colOff>177800</xdr:colOff>
      <xdr:row>92</xdr:row>
      <xdr:rowOff>145464</xdr:rowOff>
    </xdr:to>
    <xdr:cxnSp macro="">
      <xdr:nvCxnSpPr>
        <xdr:cNvPr id="701" name="直線コネクタ 700"/>
        <xdr:cNvCxnSpPr/>
      </xdr:nvCxnSpPr>
      <xdr:spPr>
        <a:xfrm>
          <a:off x="12814300" y="15825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59492</xdr:rowOff>
    </xdr:from>
    <xdr:to>
      <xdr:col>72</xdr:col>
      <xdr:colOff>38100</xdr:colOff>
      <xdr:row>94</xdr:row>
      <xdr:rowOff>161092</xdr:rowOff>
    </xdr:to>
    <xdr:sp macro="" textlink="">
      <xdr:nvSpPr>
        <xdr:cNvPr id="702" name="フローチャート: 判断 701"/>
        <xdr:cNvSpPr/>
      </xdr:nvSpPr>
      <xdr:spPr>
        <a:xfrm>
          <a:off x="13652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152219</xdr:rowOff>
    </xdr:from>
    <xdr:ext cx="534377" cy="259045"/>
    <xdr:sp macro="" textlink="">
      <xdr:nvSpPr>
        <xdr:cNvPr id="703" name="テキスト ボックス 702"/>
        <xdr:cNvSpPr txBox="1"/>
      </xdr:nvSpPr>
      <xdr:spPr>
        <a:xfrm>
          <a:off x="13436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7012</xdr:rowOff>
    </xdr:from>
    <xdr:to>
      <xdr:col>67</xdr:col>
      <xdr:colOff>101600</xdr:colOff>
      <xdr:row>94</xdr:row>
      <xdr:rowOff>108612</xdr:rowOff>
    </xdr:to>
    <xdr:sp macro="" textlink="">
      <xdr:nvSpPr>
        <xdr:cNvPr id="704" name="フローチャート: 判断 703"/>
        <xdr:cNvSpPr/>
      </xdr:nvSpPr>
      <xdr:spPr>
        <a:xfrm>
          <a:off x="12763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99739</xdr:rowOff>
    </xdr:from>
    <xdr:ext cx="534377" cy="259045"/>
    <xdr:sp macro="" textlink="">
      <xdr:nvSpPr>
        <xdr:cNvPr id="705" name="テキスト ボックス 704"/>
        <xdr:cNvSpPr txBox="1"/>
      </xdr:nvSpPr>
      <xdr:spPr>
        <a:xfrm>
          <a:off x="12547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85178</xdr:rowOff>
    </xdr:from>
    <xdr:to>
      <xdr:col>85</xdr:col>
      <xdr:colOff>177800</xdr:colOff>
      <xdr:row>92</xdr:row>
      <xdr:rowOff>15328</xdr:rowOff>
    </xdr:to>
    <xdr:sp macro="" textlink="">
      <xdr:nvSpPr>
        <xdr:cNvPr id="711" name="楕円 710"/>
        <xdr:cNvSpPr/>
      </xdr:nvSpPr>
      <xdr:spPr>
        <a:xfrm>
          <a:off x="162687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108055</xdr:rowOff>
    </xdr:from>
    <xdr:ext cx="599010" cy="259045"/>
    <xdr:sp macro="" textlink="">
      <xdr:nvSpPr>
        <xdr:cNvPr id="712" name="公債費該当値テキスト"/>
        <xdr:cNvSpPr txBox="1"/>
      </xdr:nvSpPr>
      <xdr:spPr>
        <a:xfrm>
          <a:off x="16370300" y="155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12581</xdr:rowOff>
    </xdr:from>
    <xdr:to>
      <xdr:col>81</xdr:col>
      <xdr:colOff>101600</xdr:colOff>
      <xdr:row>92</xdr:row>
      <xdr:rowOff>114181</xdr:rowOff>
    </xdr:to>
    <xdr:sp macro="" textlink="">
      <xdr:nvSpPr>
        <xdr:cNvPr id="713" name="楕円 712"/>
        <xdr:cNvSpPr/>
      </xdr:nvSpPr>
      <xdr:spPr>
        <a:xfrm>
          <a:off x="15430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130708</xdr:rowOff>
    </xdr:from>
    <xdr:ext cx="534377" cy="259045"/>
    <xdr:sp macro="" textlink="">
      <xdr:nvSpPr>
        <xdr:cNvPr id="714" name="テキスト ボックス 713"/>
        <xdr:cNvSpPr txBox="1"/>
      </xdr:nvSpPr>
      <xdr:spPr>
        <a:xfrm>
          <a:off x="15214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31325</xdr:rowOff>
    </xdr:from>
    <xdr:to>
      <xdr:col>76</xdr:col>
      <xdr:colOff>165100</xdr:colOff>
      <xdr:row>92</xdr:row>
      <xdr:rowOff>132925</xdr:rowOff>
    </xdr:to>
    <xdr:sp macro="" textlink="">
      <xdr:nvSpPr>
        <xdr:cNvPr id="715" name="楕円 714"/>
        <xdr:cNvSpPr/>
      </xdr:nvSpPr>
      <xdr:spPr>
        <a:xfrm>
          <a:off x="14541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149452</xdr:rowOff>
    </xdr:from>
    <xdr:ext cx="534377" cy="259045"/>
    <xdr:sp macro="" textlink="">
      <xdr:nvSpPr>
        <xdr:cNvPr id="716" name="テキスト ボックス 715"/>
        <xdr:cNvSpPr txBox="1"/>
      </xdr:nvSpPr>
      <xdr:spPr>
        <a:xfrm>
          <a:off x="14325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94664</xdr:rowOff>
    </xdr:from>
    <xdr:to>
      <xdr:col>72</xdr:col>
      <xdr:colOff>38100</xdr:colOff>
      <xdr:row>93</xdr:row>
      <xdr:rowOff>24814</xdr:rowOff>
    </xdr:to>
    <xdr:sp macro="" textlink="">
      <xdr:nvSpPr>
        <xdr:cNvPr id="717" name="楕円 716"/>
        <xdr:cNvSpPr/>
      </xdr:nvSpPr>
      <xdr:spPr>
        <a:xfrm>
          <a:off x="13652500" y="15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41341</xdr:rowOff>
    </xdr:from>
    <xdr:ext cx="534377" cy="259045"/>
    <xdr:sp macro="" textlink="">
      <xdr:nvSpPr>
        <xdr:cNvPr id="718" name="テキスト ボックス 717"/>
        <xdr:cNvSpPr txBox="1"/>
      </xdr:nvSpPr>
      <xdr:spPr>
        <a:xfrm>
          <a:off x="13436111" y="156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1770</xdr:rowOff>
    </xdr:from>
    <xdr:to>
      <xdr:col>67</xdr:col>
      <xdr:colOff>101600</xdr:colOff>
      <xdr:row>92</xdr:row>
      <xdr:rowOff>103370</xdr:rowOff>
    </xdr:to>
    <xdr:sp macro="" textlink="">
      <xdr:nvSpPr>
        <xdr:cNvPr id="719" name="楕円 718"/>
        <xdr:cNvSpPr/>
      </xdr:nvSpPr>
      <xdr:spPr>
        <a:xfrm>
          <a:off x="12763500" y="15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119897</xdr:rowOff>
    </xdr:from>
    <xdr:ext cx="534377" cy="259045"/>
    <xdr:sp macro="" textlink="">
      <xdr:nvSpPr>
        <xdr:cNvPr id="720" name="テキスト ボックス 719"/>
        <xdr:cNvSpPr txBox="1"/>
      </xdr:nvSpPr>
      <xdr:spPr>
        <a:xfrm>
          <a:off x="12547111" y="15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142177</xdr:rowOff>
    </xdr:from>
    <xdr:to>
      <xdr:col>116</xdr:col>
      <xdr:colOff>62864</xdr:colOff>
      <xdr:row>39</xdr:row>
      <xdr:rowOff>44450</xdr:rowOff>
    </xdr:to>
    <xdr:cxnSp macro="">
      <xdr:nvCxnSpPr>
        <xdr:cNvPr id="744" name="直線コネクタ 743"/>
        <xdr:cNvCxnSpPr/>
      </xdr:nvCxnSpPr>
      <xdr:spPr>
        <a:xfrm flipV="1">
          <a:off x="22159595" y="5285677"/>
          <a:ext cx="1269" cy="144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88854</xdr:rowOff>
    </xdr:from>
    <xdr:ext cx="469744" cy="259045"/>
    <xdr:sp macro="" textlink="">
      <xdr:nvSpPr>
        <xdr:cNvPr id="747" name="諸支出金最大値テキスト"/>
        <xdr:cNvSpPr txBox="1"/>
      </xdr:nvSpPr>
      <xdr:spPr>
        <a:xfrm>
          <a:off x="22212300" y="50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142177</xdr:rowOff>
    </xdr:from>
    <xdr:to>
      <xdr:col>116</xdr:col>
      <xdr:colOff>152400</xdr:colOff>
      <xdr:row>30</xdr:row>
      <xdr:rowOff>142177</xdr:rowOff>
    </xdr:to>
    <xdr:cxnSp macro="">
      <xdr:nvCxnSpPr>
        <xdr:cNvPr id="748" name="直線コネクタ 747"/>
        <xdr:cNvCxnSpPr/>
      </xdr:nvCxnSpPr>
      <xdr:spPr>
        <a:xfrm>
          <a:off x="22072600" y="528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41482</xdr:rowOff>
    </xdr:from>
    <xdr:ext cx="469744" cy="259045"/>
    <xdr:sp macro="" textlink="">
      <xdr:nvSpPr>
        <xdr:cNvPr id="750" name="諸支出金平均値テキスト"/>
        <xdr:cNvSpPr txBox="1"/>
      </xdr:nvSpPr>
      <xdr:spPr>
        <a:xfrm>
          <a:off x="22212300" y="621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18605</xdr:rowOff>
    </xdr:from>
    <xdr:to>
      <xdr:col>116</xdr:col>
      <xdr:colOff>114300</xdr:colOff>
      <xdr:row>37</xdr:row>
      <xdr:rowOff>120205</xdr:rowOff>
    </xdr:to>
    <xdr:sp macro="" textlink="">
      <xdr:nvSpPr>
        <xdr:cNvPr id="751" name="フローチャート: 判断 750"/>
        <xdr:cNvSpPr/>
      </xdr:nvSpPr>
      <xdr:spPr>
        <a:xfrm>
          <a:off x="221107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53" name="フローチャート: 判断 752"/>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80344</xdr:rowOff>
    </xdr:from>
    <xdr:ext cx="378565" cy="259045"/>
    <xdr:sp macro="" textlink="">
      <xdr:nvSpPr>
        <xdr:cNvPr id="754" name="テキスト ボックス 753"/>
        <xdr:cNvSpPr txBox="1"/>
      </xdr:nvSpPr>
      <xdr:spPr>
        <a:xfrm>
          <a:off x="21134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137096</xdr:rowOff>
    </xdr:from>
    <xdr:to>
      <xdr:col>107</xdr:col>
      <xdr:colOff>101600</xdr:colOff>
      <xdr:row>39</xdr:row>
      <xdr:rowOff>67246</xdr:rowOff>
    </xdr:to>
    <xdr:sp macro="" textlink="">
      <xdr:nvSpPr>
        <xdr:cNvPr id="756" name="フローチャート: 判断 755"/>
        <xdr:cNvSpPr/>
      </xdr:nvSpPr>
      <xdr:spPr>
        <a:xfrm>
          <a:off x="20383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83774</xdr:rowOff>
    </xdr:from>
    <xdr:ext cx="378565" cy="259045"/>
    <xdr:sp macro="" textlink="">
      <xdr:nvSpPr>
        <xdr:cNvPr id="757" name="テキスト ボックス 756"/>
        <xdr:cNvSpPr txBox="1"/>
      </xdr:nvSpPr>
      <xdr:spPr>
        <a:xfrm>
          <a:off x="20245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145097</xdr:rowOff>
    </xdr:from>
    <xdr:to>
      <xdr:col>102</xdr:col>
      <xdr:colOff>165100</xdr:colOff>
      <xdr:row>39</xdr:row>
      <xdr:rowOff>75247</xdr:rowOff>
    </xdr:to>
    <xdr:sp macro="" textlink="">
      <xdr:nvSpPr>
        <xdr:cNvPr id="759" name="フローチャート: 判断 758"/>
        <xdr:cNvSpPr/>
      </xdr:nvSpPr>
      <xdr:spPr>
        <a:xfrm>
          <a:off x="19494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91774</xdr:rowOff>
    </xdr:from>
    <xdr:ext cx="378565" cy="259045"/>
    <xdr:sp macro="" textlink="">
      <xdr:nvSpPr>
        <xdr:cNvPr id="760" name="テキスト ボックス 759"/>
        <xdr:cNvSpPr txBox="1"/>
      </xdr:nvSpPr>
      <xdr:spPr>
        <a:xfrm>
          <a:off x="19356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61" name="フローチャート: 判断 760"/>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99204</xdr:rowOff>
    </xdr:from>
    <xdr:ext cx="313932" cy="259045"/>
    <xdr:sp macro="" textlink="">
      <xdr:nvSpPr>
        <xdr:cNvPr id="762" name="テキスト ボックス 761"/>
        <xdr:cNvSpPr txBox="1"/>
      </xdr:nvSpPr>
      <xdr:spPr>
        <a:xfrm>
          <a:off x="18499333" y="6442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559,974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594,074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円と比較すると低くなっている。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円となっており、全国、県、類似団体に比べ高い水準となっているが、雇用創出推進基金を活用し、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離職した失業者等の雇用機会を創出する取り組みを実施してきたことによるものであり、昨年度と比較すれば減少している。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49,710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円となっており、類似団体に比べ高い水準となって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道路橋梁維持費及び町道西丹生図出線新設事業において前年度と比較して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ているが、維持経費を平準化させるために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公共施設等総合管理計画に基づき、公共施設等の長寿命化や更新時期の分散化等に取り組む必要がある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、昨年度と同様の水準ではあるが、類似団体と比較すれば台風などによる災害被害があったと推測される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101,728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円となっており、合併特例債及び臨時財政対策債等の償還により増加している。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今後も一時的に公債費が増加傾向となるため、起債事業の見直しや取捨選択を図り、起債発行額を抑制し地方債残高の縮小を図っていく。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・実質収支額については、継続的に同程度の黒字を確保している。実質単年度収支についても昨年度と比較して、繰越事業費に伴う財源が減少したことなどにより黒字となった。また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すべて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高齢化社会に伴う医療費や介護サービス等利用者の増加が懸念されるため、保険税（料）の適正化や、健康増進や予防推進のための施策を実施するなど、経営の安定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抑制できるよう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、今後は修繕等を必要最小限のものに抑え、新電力移行や施設統合及び解体などを視野にいれながら維持管理費全体の精査を実施し、経営の健全化を図っていく必要がある。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666_&#26377;&#30000;&#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33.1</v>
          </cell>
          <cell r="CV51">
            <v>15</v>
          </cell>
        </row>
        <row r="53">
          <cell r="CN53">
            <v>52.2</v>
          </cell>
          <cell r="CV53">
            <v>53.3</v>
          </cell>
        </row>
        <row r="55">
          <cell r="AN55" t="str">
            <v>類似団体内平均値</v>
          </cell>
          <cell r="CN55">
            <v>42</v>
          </cell>
          <cell r="CV55">
            <v>38.200000000000003</v>
          </cell>
        </row>
        <row r="57">
          <cell r="CN57">
            <v>51.3</v>
          </cell>
          <cell r="CV57">
            <v>52.7</v>
          </cell>
        </row>
        <row r="72">
          <cell r="BP72" t="str">
            <v>H25</v>
          </cell>
          <cell r="BX72" t="str">
            <v>H26</v>
          </cell>
          <cell r="CF72" t="str">
            <v>H27</v>
          </cell>
          <cell r="CN72" t="str">
            <v>H28</v>
          </cell>
          <cell r="CV72" t="str">
            <v>H29</v>
          </cell>
        </row>
        <row r="73">
          <cell r="AN73" t="str">
            <v>当該団体値</v>
          </cell>
          <cell r="BP73">
            <v>65.900000000000006</v>
          </cell>
          <cell r="BX73">
            <v>54.6</v>
          </cell>
          <cell r="CF73">
            <v>44.2</v>
          </cell>
          <cell r="CN73">
            <v>33.1</v>
          </cell>
          <cell r="CV73">
            <v>15</v>
          </cell>
        </row>
        <row r="75">
          <cell r="BP75">
            <v>12.3</v>
          </cell>
          <cell r="BX75">
            <v>11.2</v>
          </cell>
          <cell r="CF75">
            <v>10.5</v>
          </cell>
          <cell r="CN75">
            <v>10.3</v>
          </cell>
          <cell r="CV75">
            <v>11.3</v>
          </cell>
        </row>
        <row r="77">
          <cell r="AN77" t="str">
            <v>類似団体内平均値</v>
          </cell>
          <cell r="BP77">
            <v>51.9</v>
          </cell>
          <cell r="BX77">
            <v>46.9</v>
          </cell>
          <cell r="CF77">
            <v>44.6</v>
          </cell>
          <cell r="CN77">
            <v>42</v>
          </cell>
          <cell r="CV77">
            <v>38.200000000000003</v>
          </cell>
        </row>
        <row r="79">
          <cell r="BP79">
            <v>11.7</v>
          </cell>
          <cell r="BX79">
            <v>10.4</v>
          </cell>
          <cell r="CF79">
            <v>9.9</v>
          </cell>
          <cell r="CN79">
            <v>9.1</v>
          </cell>
          <cell r="CV79">
            <v>9.3000000000000007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15473038</v>
      </c>
      <c r="BO4" s="372"/>
      <c r="BP4" s="372"/>
      <c r="BQ4" s="372"/>
      <c r="BR4" s="372"/>
      <c r="BS4" s="372"/>
      <c r="BT4" s="372"/>
      <c r="BU4" s="373"/>
      <c r="BV4" s="371">
        <v>16693320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3.5</v>
      </c>
      <c r="CU4" s="378"/>
      <c r="CV4" s="378"/>
      <c r="CW4" s="378"/>
      <c r="CX4" s="378"/>
      <c r="CY4" s="378"/>
      <c r="CZ4" s="378"/>
      <c r="DA4" s="379"/>
      <c r="DB4" s="377">
        <v>3.3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15073949</v>
      </c>
      <c r="BO5" s="409"/>
      <c r="BP5" s="409"/>
      <c r="BQ5" s="409"/>
      <c r="BR5" s="409"/>
      <c r="BS5" s="409"/>
      <c r="BT5" s="409"/>
      <c r="BU5" s="410"/>
      <c r="BV5" s="408">
        <v>16301756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88.3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399089</v>
      </c>
      <c r="BO6" s="409"/>
      <c r="BP6" s="409"/>
      <c r="BQ6" s="409"/>
      <c r="BR6" s="409"/>
      <c r="BS6" s="409"/>
      <c r="BT6" s="409"/>
      <c r="BU6" s="410"/>
      <c r="BV6" s="408">
        <v>391564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94.3</v>
      </c>
      <c r="CU6" s="446"/>
      <c r="CV6" s="446"/>
      <c r="CW6" s="446"/>
      <c r="CX6" s="446"/>
      <c r="CY6" s="446"/>
      <c r="CZ6" s="446"/>
      <c r="DA6" s="447"/>
      <c r="DB6" s="445">
        <v>92.4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47762</v>
      </c>
      <c r="BO7" s="409"/>
      <c r="BP7" s="409"/>
      <c r="BQ7" s="409"/>
      <c r="BR7" s="409"/>
      <c r="BS7" s="409"/>
      <c r="BT7" s="409"/>
      <c r="BU7" s="410"/>
      <c r="BV7" s="408">
        <v>63226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9992738</v>
      </c>
      <c r="CU7" s="409"/>
      <c r="CV7" s="409"/>
      <c r="CW7" s="409"/>
      <c r="CX7" s="409"/>
      <c r="CY7" s="409"/>
      <c r="CZ7" s="409"/>
      <c r="DA7" s="410"/>
      <c r="DB7" s="408">
        <v>9982062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351327</v>
      </c>
      <c r="BO8" s="409"/>
      <c r="BP8" s="409"/>
      <c r="BQ8" s="409"/>
      <c r="BR8" s="409"/>
      <c r="BS8" s="409"/>
      <c r="BT8" s="409"/>
      <c r="BU8" s="410"/>
      <c r="BV8" s="408">
        <v>328338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0.34</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26361</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22989</v>
      </c>
      <c r="BO9" s="409"/>
      <c r="BP9" s="409"/>
      <c r="BQ9" s="409"/>
      <c r="BR9" s="409"/>
      <c r="BS9" s="409"/>
      <c r="BT9" s="409"/>
      <c r="BU9" s="410"/>
      <c r="BV9" s="408">
        <v>-67755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23.9</v>
      </c>
      <c r="CU9" s="406"/>
      <c r="CV9" s="406"/>
      <c r="CW9" s="406"/>
      <c r="CX9" s="406"/>
      <c r="CY9" s="406"/>
      <c r="CZ9" s="406"/>
      <c r="DA9" s="407"/>
      <c r="DB9" s="405">
        <v>22.6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27162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7337</v>
      </c>
      <c r="BO10" s="409"/>
      <c r="BP10" s="409"/>
      <c r="BQ10" s="409"/>
      <c r="BR10" s="409"/>
      <c r="BS10" s="409"/>
      <c r="BT10" s="409"/>
      <c r="BU10" s="410"/>
      <c r="BV10" s="408">
        <v>8604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26919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26835</v>
      </c>
      <c r="S13" s="490"/>
      <c r="T13" s="490"/>
      <c r="U13" s="490"/>
      <c r="V13" s="491"/>
      <c r="W13" s="424" t="s">
        <v>135</v>
      </c>
      <c r="X13" s="425"/>
      <c r="Y13" s="425"/>
      <c r="Z13" s="425"/>
      <c r="AA13" s="425"/>
      <c r="AB13" s="415"/>
      <c r="AC13" s="459">
        <v>3701</v>
      </c>
      <c r="AD13" s="460"/>
      <c r="AE13" s="460"/>
      <c r="AF13" s="460"/>
      <c r="AG13" s="499"/>
      <c r="AH13" s="459">
        <v>4059</v>
      </c>
      <c r="AI13" s="460"/>
      <c r="AJ13" s="460"/>
      <c r="AK13" s="460"/>
      <c r="AL13" s="461"/>
      <c r="AM13" s="437" t="s">
        <v>136</v>
      </c>
      <c r="AN13" s="438"/>
      <c r="AO13" s="438"/>
      <c r="AP13" s="438"/>
      <c r="AQ13" s="438"/>
      <c r="AR13" s="438"/>
      <c r="AS13" s="438"/>
      <c r="AT13" s="439"/>
      <c r="AU13" s="440" t="s">
        <v>120</v>
      </c>
      <c r="AV13" s="441"/>
      <c r="AW13" s="441"/>
      <c r="AX13" s="441"/>
      <c r="AY13" s="442" t="s">
        <v>137</v>
      </c>
      <c r="AZ13" s="443"/>
      <c r="BA13" s="443"/>
      <c r="BB13" s="443"/>
      <c r="BC13" s="443"/>
      <c r="BD13" s="443"/>
      <c r="BE13" s="443"/>
      <c r="BF13" s="443"/>
      <c r="BG13" s="443"/>
      <c r="BH13" s="443"/>
      <c r="BI13" s="443"/>
      <c r="BJ13" s="443"/>
      <c r="BK13" s="443"/>
      <c r="BL13" s="443"/>
      <c r="BM13" s="444"/>
      <c r="BN13" s="408">
        <v>30326</v>
      </c>
      <c r="BO13" s="409"/>
      <c r="BP13" s="409"/>
      <c r="BQ13" s="409"/>
      <c r="BR13" s="409"/>
      <c r="BS13" s="409"/>
      <c r="BT13" s="409"/>
      <c r="BU13" s="410"/>
      <c r="BV13" s="408">
        <v>-59151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11.3</v>
      </c>
      <c r="CU13" s="406"/>
      <c r="CV13" s="406"/>
      <c r="CW13" s="406"/>
      <c r="CX13" s="406"/>
      <c r="CY13" s="406"/>
      <c r="CZ13" s="406"/>
      <c r="DA13" s="407"/>
      <c r="DB13" s="405">
        <v>10.3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27130</v>
      </c>
      <c r="S14" s="490"/>
      <c r="T14" s="490"/>
      <c r="U14" s="490"/>
      <c r="V14" s="491"/>
      <c r="W14" s="398"/>
      <c r="X14" s="399"/>
      <c r="Y14" s="399"/>
      <c r="Z14" s="399"/>
      <c r="AA14" s="399"/>
      <c r="AB14" s="388"/>
      <c r="AC14" s="492">
        <v>27.1</v>
      </c>
      <c r="AD14" s="493"/>
      <c r="AE14" s="493"/>
      <c r="AF14" s="493"/>
      <c r="AG14" s="494"/>
      <c r="AH14" s="492">
        <v>30</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15</v>
      </c>
      <c r="CU14" s="504"/>
      <c r="CV14" s="504"/>
      <c r="CW14" s="504"/>
      <c r="CX14" s="504"/>
      <c r="CY14" s="504"/>
      <c r="CZ14" s="504"/>
      <c r="DA14" s="505"/>
      <c r="DB14" s="503">
        <v>33.1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27052</v>
      </c>
      <c r="S15" s="490"/>
      <c r="T15" s="490"/>
      <c r="U15" s="490"/>
      <c r="V15" s="491"/>
      <c r="W15" s="424" t="s">
        <v>142</v>
      </c>
      <c r="X15" s="425"/>
      <c r="Y15" s="425"/>
      <c r="Z15" s="425"/>
      <c r="AA15" s="425"/>
      <c r="AB15" s="415"/>
      <c r="AC15" s="459">
        <v>2751</v>
      </c>
      <c r="AD15" s="460"/>
      <c r="AE15" s="460"/>
      <c r="AF15" s="460"/>
      <c r="AG15" s="499"/>
      <c r="AH15" s="459">
        <v>2636</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2859230</v>
      </c>
      <c r="BO15" s="372"/>
      <c r="BP15" s="372"/>
      <c r="BQ15" s="372"/>
      <c r="BR15" s="372"/>
      <c r="BS15" s="372"/>
      <c r="BT15" s="372"/>
      <c r="BU15" s="373"/>
      <c r="BV15" s="371">
        <v>2842438</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20.2</v>
      </c>
      <c r="AD16" s="493"/>
      <c r="AE16" s="493"/>
      <c r="AF16" s="493"/>
      <c r="AG16" s="494"/>
      <c r="AH16" s="492">
        <v>19.5</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8448962</v>
      </c>
      <c r="BO16" s="409"/>
      <c r="BP16" s="409"/>
      <c r="BQ16" s="409"/>
      <c r="BR16" s="409"/>
      <c r="BS16" s="409"/>
      <c r="BT16" s="409"/>
      <c r="BU16" s="410"/>
      <c r="BV16" s="408">
        <v>8313288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7182</v>
      </c>
      <c r="AD17" s="460"/>
      <c r="AE17" s="460"/>
      <c r="AF17" s="460"/>
      <c r="AG17" s="499"/>
      <c r="AH17" s="459">
        <v>6817</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3634008</v>
      </c>
      <c r="BO17" s="409"/>
      <c r="BP17" s="409"/>
      <c r="BQ17" s="409"/>
      <c r="BR17" s="409"/>
      <c r="BS17" s="409"/>
      <c r="BT17" s="409"/>
      <c r="BU17" s="410"/>
      <c r="BV17" s="408">
        <v>3603471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351.84</v>
      </c>
      <c r="M18" s="521"/>
      <c r="N18" s="521"/>
      <c r="O18" s="521"/>
      <c r="P18" s="521"/>
      <c r="Q18" s="521"/>
      <c r="R18" s="522"/>
      <c r="S18" s="522"/>
      <c r="T18" s="522"/>
      <c r="U18" s="522"/>
      <c r="V18" s="523"/>
      <c r="W18" s="426"/>
      <c r="X18" s="427"/>
      <c r="Y18" s="427"/>
      <c r="Z18" s="427"/>
      <c r="AA18" s="427"/>
      <c r="AB18" s="418"/>
      <c r="AC18" s="524">
        <v>52.7</v>
      </c>
      <c r="AD18" s="525"/>
      <c r="AE18" s="525"/>
      <c r="AF18" s="525"/>
      <c r="AG18" s="526"/>
      <c r="AH18" s="524">
        <v>50.5</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9098186</v>
      </c>
      <c r="BO18" s="409"/>
      <c r="BP18" s="409"/>
      <c r="BQ18" s="409"/>
      <c r="BR18" s="409"/>
      <c r="BS18" s="409"/>
      <c r="BT18" s="409"/>
      <c r="BU18" s="410"/>
      <c r="BV18" s="408">
        <v>8863320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75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11414414</v>
      </c>
      <c r="BO19" s="409"/>
      <c r="BP19" s="409"/>
      <c r="BQ19" s="409"/>
      <c r="BR19" s="409"/>
      <c r="BS19" s="409"/>
      <c r="BT19" s="409"/>
      <c r="BU19" s="410"/>
      <c r="BV19" s="408">
        <v>11424075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9426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21081498</v>
      </c>
      <c r="BO23" s="409"/>
      <c r="BP23" s="409"/>
      <c r="BQ23" s="409"/>
      <c r="BR23" s="409"/>
      <c r="BS23" s="409"/>
      <c r="BT23" s="409"/>
      <c r="BU23" s="410"/>
      <c r="BV23" s="408">
        <v>22379450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7000</v>
      </c>
      <c r="R24" s="460"/>
      <c r="S24" s="460"/>
      <c r="T24" s="460"/>
      <c r="U24" s="460"/>
      <c r="V24" s="499"/>
      <c r="W24" s="558"/>
      <c r="X24" s="546"/>
      <c r="Y24" s="547"/>
      <c r="Z24" s="458" t="s">
        <v>166</v>
      </c>
      <c r="AA24" s="438"/>
      <c r="AB24" s="438"/>
      <c r="AC24" s="438"/>
      <c r="AD24" s="438"/>
      <c r="AE24" s="438"/>
      <c r="AF24" s="438"/>
      <c r="AG24" s="439"/>
      <c r="AH24" s="459">
        <v>316</v>
      </c>
      <c r="AI24" s="460"/>
      <c r="AJ24" s="460"/>
      <c r="AK24" s="460"/>
      <c r="AL24" s="499"/>
      <c r="AM24" s="459">
        <v>968540</v>
      </c>
      <c r="AN24" s="460"/>
      <c r="AO24" s="460"/>
      <c r="AP24" s="460"/>
      <c r="AQ24" s="460"/>
      <c r="AR24" s="499"/>
      <c r="AS24" s="459">
        <v>3065</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14427952</v>
      </c>
      <c r="BO24" s="409"/>
      <c r="BP24" s="409"/>
      <c r="BQ24" s="409"/>
      <c r="BR24" s="409"/>
      <c r="BS24" s="409"/>
      <c r="BT24" s="409"/>
      <c r="BU24" s="410"/>
      <c r="BV24" s="408">
        <v>15391522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5800</v>
      </c>
      <c r="R25" s="460"/>
      <c r="S25" s="460"/>
      <c r="T25" s="460"/>
      <c r="U25" s="460"/>
      <c r="V25" s="499"/>
      <c r="W25" s="558"/>
      <c r="X25" s="546"/>
      <c r="Y25" s="547"/>
      <c r="Z25" s="458" t="s">
        <v>169</v>
      </c>
      <c r="AA25" s="438"/>
      <c r="AB25" s="438"/>
      <c r="AC25" s="438"/>
      <c r="AD25" s="438"/>
      <c r="AE25" s="438"/>
      <c r="AF25" s="438"/>
      <c r="AG25" s="439"/>
      <c r="AH25" s="459">
        <v>66</v>
      </c>
      <c r="AI25" s="460"/>
      <c r="AJ25" s="460"/>
      <c r="AK25" s="460"/>
      <c r="AL25" s="499"/>
      <c r="AM25" s="459">
        <v>192720</v>
      </c>
      <c r="AN25" s="460"/>
      <c r="AO25" s="460"/>
      <c r="AP25" s="460"/>
      <c r="AQ25" s="460"/>
      <c r="AR25" s="499"/>
      <c r="AS25" s="459">
        <v>2920</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1839282</v>
      </c>
      <c r="BO25" s="372"/>
      <c r="BP25" s="372"/>
      <c r="BQ25" s="372"/>
      <c r="BR25" s="372"/>
      <c r="BS25" s="372"/>
      <c r="BT25" s="372"/>
      <c r="BU25" s="373"/>
      <c r="BV25" s="371">
        <v>835799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5000</v>
      </c>
      <c r="R26" s="460"/>
      <c r="S26" s="460"/>
      <c r="T26" s="460"/>
      <c r="U26" s="460"/>
      <c r="V26" s="499"/>
      <c r="W26" s="558"/>
      <c r="X26" s="546"/>
      <c r="Y26" s="547"/>
      <c r="Z26" s="458" t="s">
        <v>172</v>
      </c>
      <c r="AA26" s="568"/>
      <c r="AB26" s="568"/>
      <c r="AC26" s="568"/>
      <c r="AD26" s="568"/>
      <c r="AE26" s="568"/>
      <c r="AF26" s="568"/>
      <c r="AG26" s="569"/>
      <c r="AH26" s="459">
        <v>20</v>
      </c>
      <c r="AI26" s="460"/>
      <c r="AJ26" s="460"/>
      <c r="AK26" s="460"/>
      <c r="AL26" s="499"/>
      <c r="AM26" s="459">
        <v>68600</v>
      </c>
      <c r="AN26" s="460"/>
      <c r="AO26" s="460"/>
      <c r="AP26" s="460"/>
      <c r="AQ26" s="460"/>
      <c r="AR26" s="499"/>
      <c r="AS26" s="459">
        <v>3430</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174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3000</v>
      </c>
      <c r="R27" s="460"/>
      <c r="S27" s="460"/>
      <c r="T27" s="460"/>
      <c r="U27" s="460"/>
      <c r="V27" s="499"/>
      <c r="W27" s="558"/>
      <c r="X27" s="546"/>
      <c r="Y27" s="547"/>
      <c r="Z27" s="458" t="s">
        <v>176</v>
      </c>
      <c r="AA27" s="438"/>
      <c r="AB27" s="438"/>
      <c r="AC27" s="438"/>
      <c r="AD27" s="438"/>
      <c r="AE27" s="438"/>
      <c r="AF27" s="438"/>
      <c r="AG27" s="439"/>
      <c r="AH27" s="459">
        <v>3</v>
      </c>
      <c r="AI27" s="460"/>
      <c r="AJ27" s="460"/>
      <c r="AK27" s="460"/>
      <c r="AL27" s="499"/>
      <c r="AM27" s="459">
        <v>11712</v>
      </c>
      <c r="AN27" s="460"/>
      <c r="AO27" s="460"/>
      <c r="AP27" s="460"/>
      <c r="AQ27" s="460"/>
      <c r="AR27" s="499"/>
      <c r="AS27" s="459">
        <v>3904</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123</v>
      </c>
      <c r="BO27" s="582"/>
      <c r="BP27" s="582"/>
      <c r="BQ27" s="582"/>
      <c r="BR27" s="582"/>
      <c r="BS27" s="582"/>
      <c r="BT27" s="582"/>
      <c r="BU27" s="583"/>
      <c r="BV27" s="581" t="s">
        <v>132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2500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174</v>
      </c>
      <c r="AN28" s="460"/>
      <c r="AO28" s="460"/>
      <c r="AP28" s="460"/>
      <c r="AQ28" s="460"/>
      <c r="AR28" s="499"/>
      <c r="AS28" s="459" t="s">
        <v>180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4082202</v>
      </c>
      <c r="BO28" s="372"/>
      <c r="BP28" s="372"/>
      <c r="BQ28" s="372"/>
      <c r="BR28" s="372"/>
      <c r="BS28" s="372"/>
      <c r="BT28" s="372"/>
      <c r="BU28" s="373"/>
      <c r="BV28" s="371">
        <v>4074865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14</v>
      </c>
      <c r="M29" s="460"/>
      <c r="N29" s="460"/>
      <c r="O29" s="460"/>
      <c r="P29" s="499"/>
      <c r="Q29" s="459">
        <v>2300</v>
      </c>
      <c r="R29" s="460"/>
      <c r="S29" s="460"/>
      <c r="T29" s="460"/>
      <c r="U29" s="460"/>
      <c r="V29" s="499"/>
      <c r="W29" s="559"/>
      <c r="X29" s="560"/>
      <c r="Y29" s="561"/>
      <c r="Z29" s="458" t="s">
        <v>183</v>
      </c>
      <c r="AA29" s="438"/>
      <c r="AB29" s="438"/>
      <c r="AC29" s="438"/>
      <c r="AD29" s="438"/>
      <c r="AE29" s="438"/>
      <c r="AF29" s="438"/>
      <c r="AG29" s="439"/>
      <c r="AH29" s="459">
        <v>319</v>
      </c>
      <c r="AI29" s="460"/>
      <c r="AJ29" s="460"/>
      <c r="AK29" s="460"/>
      <c r="AL29" s="499"/>
      <c r="AM29" s="459">
        <v>980252</v>
      </c>
      <c r="AN29" s="460"/>
      <c r="AO29" s="460"/>
      <c r="AP29" s="460"/>
      <c r="AQ29" s="460"/>
      <c r="AR29" s="499"/>
      <c r="AS29" s="459">
        <v>3073</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1846470</v>
      </c>
      <c r="BO29" s="409"/>
      <c r="BP29" s="409"/>
      <c r="BQ29" s="409"/>
      <c r="BR29" s="409"/>
      <c r="BS29" s="409"/>
      <c r="BT29" s="409"/>
      <c r="BU29" s="410"/>
      <c r="BV29" s="408">
        <v>1643239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6857331</v>
      </c>
      <c r="BO30" s="582"/>
      <c r="BP30" s="582"/>
      <c r="BQ30" s="582"/>
      <c r="BR30" s="582"/>
      <c r="BS30" s="582"/>
      <c r="BT30" s="582"/>
      <c r="BU30" s="583"/>
      <c r="BV30" s="581">
        <v>6464923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有田川町一般会計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有田川町国民健康保険事業特別会計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有田川町水道事業会計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有田川町簡易水道事業特別会計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和歌山県市町村総合事務組合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有田川町ふるさと開発公社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有田川町介護保険事業特別会計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有田川町公共下水道事業特別会計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和歌山地方税回収機構</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有田観光物産センター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有田川町後期高齢者医療特別会計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IF('各会計、関係団体の財政状況及び健全化判断比率'!B35="","",'各会計、関係団体の財政状況及び健全化判断比率'!B35)</f>
        <v>有田川町農業集落排水事業特別会計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有田周辺広域圏事務組合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有田川町特別養護老人ホーム等事業特別会計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10</v>
      </c>
      <c r="BF37" s="594"/>
      <c r="BG37" s="595" t="str">
        <f>IF('各会計、関係団体の財政状況及び健全化判断比率'!B36="","",'各会計、関係団体の財政状況及び健全化判断比率'!B36)</f>
        <v>有田川町簡易排水事業特別会計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有田郡老人福祉施設事務組合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11</v>
      </c>
      <c r="BF38" s="594"/>
      <c r="BG38" s="595" t="str">
        <f>IF('各会計、関係団体の財政状況及び健全化判断比率'!B37="","",'各会計、関係団体の財政状況及び健全化判断比率'!B37)</f>
        <v>有田川町浄化槽事業特別会計</v>
      </c>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有田聖苑事務組合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12</v>
      </c>
      <c r="BF39" s="594"/>
      <c r="BG39" s="595" t="str">
        <f>IF('各会計、関係団体の財政状況及び健全化判断比率'!B38="","",'各会計、関係団体の財政状況及び健全化判断比率'!B38)</f>
        <v>有田川町かなや明恵峡温泉特別会計</v>
      </c>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和歌山県後期高齢者医療広域連合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有田周辺広域圏事務組合（公営企業会計）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和歌山県後期高齢者医療広域連合（特別会計）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B4MXIkNakRZdCqIMIvodLpIHRXkB3jywSU3bt1oIr8hR5m0OIht0MODGszbEk4Yd2WbA6coTAWG5Ug5MSOiog==" saltValue="e+c/+niCt7Cws9BS5QU1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570</v>
      </c>
      <c r="D34" s="1186"/>
      <c r="E34" s="1187"/>
      <c r="F34" s="32">
        <v>7.3</v>
      </c>
      <c r="G34" s="33">
        <v>7.7</v>
      </c>
      <c r="H34" s="33">
        <v>7.74</v>
      </c>
      <c r="I34" s="33">
        <v>7.58</v>
      </c>
      <c r="J34" s="34">
        <v>8.1999999999999993</v>
      </c>
      <c r="K34" s="22"/>
      <c r="L34" s="22"/>
      <c r="M34" s="22"/>
      <c r="N34" s="22"/>
      <c r="O34" s="22"/>
      <c r="P34" s="22"/>
    </row>
    <row r="35" spans="1:16" ht="39" customHeight="1" x14ac:dyDescent="0.15">
      <c r="A35" s="22"/>
      <c r="B35" s="35"/>
      <c r="C35" s="1180" t="s">
        <v>571</v>
      </c>
      <c r="D35" s="1181"/>
      <c r="E35" s="1182"/>
      <c r="F35" s="36">
        <v>2.34</v>
      </c>
      <c r="G35" s="37">
        <v>3.1</v>
      </c>
      <c r="H35" s="37">
        <v>3.91</v>
      </c>
      <c r="I35" s="37">
        <v>3.28</v>
      </c>
      <c r="J35" s="38">
        <v>3.51</v>
      </c>
      <c r="K35" s="22"/>
      <c r="L35" s="22"/>
      <c r="M35" s="22"/>
      <c r="N35" s="22"/>
      <c r="O35" s="22"/>
      <c r="P35" s="22"/>
    </row>
    <row r="36" spans="1:16" ht="39" customHeight="1" x14ac:dyDescent="0.15">
      <c r="A36" s="22"/>
      <c r="B36" s="35"/>
      <c r="C36" s="1180" t="s">
        <v>572</v>
      </c>
      <c r="D36" s="1181"/>
      <c r="E36" s="1182"/>
      <c r="F36" s="36">
        <v>0.62</v>
      </c>
      <c r="G36" s="37">
        <v>0.66</v>
      </c>
      <c r="H36" s="37">
        <v>0.03</v>
      </c>
      <c r="I36" s="37">
        <v>0.01</v>
      </c>
      <c r="J36" s="38">
        <v>0.71</v>
      </c>
      <c r="K36" s="22"/>
      <c r="L36" s="22"/>
      <c r="M36" s="22"/>
      <c r="N36" s="22"/>
      <c r="O36" s="22"/>
      <c r="P36" s="22"/>
    </row>
    <row r="37" spans="1:16" ht="39" customHeight="1" x14ac:dyDescent="0.15">
      <c r="A37" s="22"/>
      <c r="B37" s="35"/>
      <c r="C37" s="1180" t="s">
        <v>573</v>
      </c>
      <c r="D37" s="1181"/>
      <c r="E37" s="1182"/>
      <c r="F37" s="36">
        <v>0.12</v>
      </c>
      <c r="G37" s="37">
        <v>0</v>
      </c>
      <c r="H37" s="37">
        <v>0.28999999999999998</v>
      </c>
      <c r="I37" s="37">
        <v>0.52</v>
      </c>
      <c r="J37" s="38">
        <v>0.5</v>
      </c>
      <c r="K37" s="22"/>
      <c r="L37" s="22"/>
      <c r="M37" s="22"/>
      <c r="N37" s="22"/>
      <c r="O37" s="22"/>
      <c r="P37" s="22"/>
    </row>
    <row r="38" spans="1:16" ht="39" customHeight="1" x14ac:dyDescent="0.15">
      <c r="A38" s="22"/>
      <c r="B38" s="35"/>
      <c r="C38" s="1180" t="s">
        <v>574</v>
      </c>
      <c r="D38" s="1181"/>
      <c r="E38" s="1182"/>
      <c r="F38" s="36">
        <v>0.05</v>
      </c>
      <c r="G38" s="37">
        <v>0.05</v>
      </c>
      <c r="H38" s="37">
        <v>0.05</v>
      </c>
      <c r="I38" s="37">
        <v>0.06</v>
      </c>
      <c r="J38" s="38">
        <v>0.08</v>
      </c>
      <c r="K38" s="22"/>
      <c r="L38" s="22"/>
      <c r="M38" s="22"/>
      <c r="N38" s="22"/>
      <c r="O38" s="22"/>
      <c r="P38" s="22"/>
    </row>
    <row r="39" spans="1:16" ht="39" customHeight="1" x14ac:dyDescent="0.15">
      <c r="A39" s="22"/>
      <c r="B39" s="35"/>
      <c r="C39" s="1180" t="s">
        <v>575</v>
      </c>
      <c r="D39" s="1181"/>
      <c r="E39" s="1182"/>
      <c r="F39" s="36">
        <v>0.03</v>
      </c>
      <c r="G39" s="37">
        <v>0</v>
      </c>
      <c r="H39" s="37">
        <v>0</v>
      </c>
      <c r="I39" s="37">
        <v>0</v>
      </c>
      <c r="J39" s="38">
        <v>0</v>
      </c>
      <c r="K39" s="22"/>
      <c r="L39" s="22"/>
      <c r="M39" s="22"/>
      <c r="N39" s="22"/>
      <c r="O39" s="22"/>
      <c r="P39" s="22"/>
    </row>
    <row r="40" spans="1:16" ht="39" customHeight="1" x14ac:dyDescent="0.15">
      <c r="A40" s="22"/>
      <c r="B40" s="35"/>
      <c r="C40" s="1180" t="s">
        <v>576</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577</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578</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579</v>
      </c>
      <c r="D43" s="1184"/>
      <c r="E43" s="1185"/>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jTWfBmBnKRUkX7ejHkYLF3SosyQXd6YnrAfXJoIdaT2n0TQ7ZIOjLpNZFaqlro7b/wItpGtacOZJfcD16AkVQ==" saltValue="M/SQSiA/wHK8fJCmWFvO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2656</v>
      </c>
      <c r="L45" s="60">
        <v>2489</v>
      </c>
      <c r="M45" s="60">
        <v>2579</v>
      </c>
      <c r="N45" s="60">
        <v>2596</v>
      </c>
      <c r="O45" s="61">
        <v>2738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476</v>
      </c>
      <c r="L48" s="64">
        <v>525</v>
      </c>
      <c r="M48" s="64">
        <v>555</v>
      </c>
      <c r="N48" s="64">
        <v>630</v>
      </c>
      <c r="O48" s="65">
        <v>765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218</v>
      </c>
      <c r="L49" s="64">
        <v>160</v>
      </c>
      <c r="M49" s="64">
        <v>33</v>
      </c>
      <c r="N49" s="64">
        <v>27</v>
      </c>
      <c r="O49" s="65">
        <v>30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2454</v>
      </c>
      <c r="L52" s="64">
        <v>2416</v>
      </c>
      <c r="M52" s="64">
        <v>2381</v>
      </c>
      <c r="N52" s="64">
        <v>2424</v>
      </c>
      <c r="O52" s="65">
        <v>2563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896</v>
      </c>
      <c r="L53" s="69">
        <v>758</v>
      </c>
      <c r="M53" s="69">
        <v>786</v>
      </c>
      <c r="N53" s="69">
        <v>829</v>
      </c>
      <c r="O53" s="70">
        <v>970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T1cxtwKsn/eEbosvFshJUbS1P5fTqwEbbeq6A05tvtmaKHa8c7sfUQL73+Fjb/yfNgiue5r9cPf6UeI3zxYVw==" saltValue="vVbrhlE6QgxPoHSMAxHi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04" t="s">
        <v>24</v>
      </c>
      <c r="C41" s="1205"/>
      <c r="D41" s="81"/>
      <c r="E41" s="1210" t="s">
        <v>25</v>
      </c>
      <c r="F41" s="1210"/>
      <c r="G41" s="1210"/>
      <c r="H41" s="1211"/>
      <c r="I41" s="82">
        <v>24349</v>
      </c>
      <c r="J41" s="83">
        <v>23550</v>
      </c>
      <c r="K41" s="83">
        <v>22949</v>
      </c>
      <c r="L41" s="83">
        <v>22379</v>
      </c>
      <c r="M41" s="84">
        <v>21081</v>
      </c>
    </row>
    <row r="42" spans="2:13" ht="27.75" customHeight="1" x14ac:dyDescent="0.15">
      <c r="B42" s="1206"/>
      <c r="C42" s="1207"/>
      <c r="D42" s="85"/>
      <c r="E42" s="1212" t="s">
        <v>26</v>
      </c>
      <c r="F42" s="1212"/>
      <c r="G42" s="1212"/>
      <c r="H42" s="1213"/>
      <c r="I42" s="86" t="s">
        <v>520</v>
      </c>
      <c r="J42" s="87" t="s">
        <v>520</v>
      </c>
      <c r="K42" s="87" t="s">
        <v>520</v>
      </c>
      <c r="L42" s="87" t="s">
        <v>520</v>
      </c>
      <c r="M42" s="88" t="s">
        <v>520</v>
      </c>
    </row>
    <row r="43" spans="2:13" ht="27.75" customHeight="1" x14ac:dyDescent="0.15">
      <c r="B43" s="1206"/>
      <c r="C43" s="1207"/>
      <c r="D43" s="85"/>
      <c r="E43" s="1212" t="s">
        <v>27</v>
      </c>
      <c r="F43" s="1212"/>
      <c r="G43" s="1212"/>
      <c r="H43" s="1213"/>
      <c r="I43" s="86">
        <v>8826</v>
      </c>
      <c r="J43" s="87">
        <v>9104</v>
      </c>
      <c r="K43" s="87">
        <v>9793</v>
      </c>
      <c r="L43" s="87">
        <v>10556</v>
      </c>
      <c r="M43" s="88">
        <v>11238</v>
      </c>
    </row>
    <row r="44" spans="2:13" ht="27.75" customHeight="1" x14ac:dyDescent="0.15">
      <c r="B44" s="1206"/>
      <c r="C44" s="1207"/>
      <c r="D44" s="85"/>
      <c r="E44" s="1212" t="s">
        <v>28</v>
      </c>
      <c r="F44" s="1212"/>
      <c r="G44" s="1212"/>
      <c r="H44" s="1213"/>
      <c r="I44" s="86">
        <v>380</v>
      </c>
      <c r="J44" s="87">
        <v>288</v>
      </c>
      <c r="K44" s="87">
        <v>257</v>
      </c>
      <c r="L44" s="87">
        <v>225</v>
      </c>
      <c r="M44" s="88">
        <v>196</v>
      </c>
    </row>
    <row r="45" spans="2:13" ht="27.75" customHeight="1" x14ac:dyDescent="0.15">
      <c r="B45" s="1206"/>
      <c r="C45" s="1207"/>
      <c r="D45" s="85"/>
      <c r="E45" s="1212" t="s">
        <v>29</v>
      </c>
      <c r="F45" s="1212"/>
      <c r="G45" s="1212"/>
      <c r="H45" s="1213"/>
      <c r="I45" s="86">
        <v>3628</v>
      </c>
      <c r="J45" s="87">
        <v>3440</v>
      </c>
      <c r="K45" s="87">
        <v>3389</v>
      </c>
      <c r="L45" s="87">
        <v>2883</v>
      </c>
      <c r="M45" s="88">
        <v>2848</v>
      </c>
    </row>
    <row r="46" spans="2:13" ht="27.75" customHeight="1" x14ac:dyDescent="0.15">
      <c r="B46" s="1206"/>
      <c r="C46" s="1207"/>
      <c r="D46" s="89"/>
      <c r="E46" s="1212" t="s">
        <v>30</v>
      </c>
      <c r="F46" s="1212"/>
      <c r="G46" s="1212"/>
      <c r="H46" s="1213"/>
      <c r="I46" s="86" t="s">
        <v>520</v>
      </c>
      <c r="J46" s="87" t="s">
        <v>520</v>
      </c>
      <c r="K46" s="87" t="s">
        <v>520</v>
      </c>
      <c r="L46" s="87" t="s">
        <v>520</v>
      </c>
      <c r="M46" s="88" t="s">
        <v>520</v>
      </c>
    </row>
    <row r="47" spans="2:13" ht="27.75" customHeight="1" x14ac:dyDescent="0.15">
      <c r="B47" s="1206"/>
      <c r="C47" s="1207"/>
      <c r="D47" s="90"/>
      <c r="E47" s="1214" t="s">
        <v>31</v>
      </c>
      <c r="F47" s="1215"/>
      <c r="G47" s="1215"/>
      <c r="H47" s="1216"/>
      <c r="I47" s="86" t="s">
        <v>520</v>
      </c>
      <c r="J47" s="87" t="s">
        <v>520</v>
      </c>
      <c r="K47" s="87" t="s">
        <v>520</v>
      </c>
      <c r="L47" s="87" t="s">
        <v>520</v>
      </c>
      <c r="M47" s="88" t="s">
        <v>520</v>
      </c>
    </row>
    <row r="48" spans="2:13" ht="27.75" customHeight="1" x14ac:dyDescent="0.15">
      <c r="B48" s="1206"/>
      <c r="C48" s="1207"/>
      <c r="D48" s="85"/>
      <c r="E48" s="1212" t="s">
        <v>32</v>
      </c>
      <c r="F48" s="1212"/>
      <c r="G48" s="1212"/>
      <c r="H48" s="1213"/>
      <c r="I48" s="86" t="s">
        <v>520</v>
      </c>
      <c r="J48" s="87" t="s">
        <v>520</v>
      </c>
      <c r="K48" s="87" t="s">
        <v>520</v>
      </c>
      <c r="L48" s="87" t="s">
        <v>520</v>
      </c>
      <c r="M48" s="88" t="s">
        <v>520</v>
      </c>
    </row>
    <row r="49" spans="2:13" ht="27.75" customHeight="1" x14ac:dyDescent="0.15">
      <c r="B49" s="1208"/>
      <c r="C49" s="1209"/>
      <c r="D49" s="85"/>
      <c r="E49" s="1212" t="s">
        <v>33</v>
      </c>
      <c r="F49" s="1212"/>
      <c r="G49" s="1212"/>
      <c r="H49" s="1213"/>
      <c r="I49" s="86" t="s">
        <v>520</v>
      </c>
      <c r="J49" s="87" t="s">
        <v>520</v>
      </c>
      <c r="K49" s="87" t="s">
        <v>520</v>
      </c>
      <c r="L49" s="87" t="s">
        <v>520</v>
      </c>
      <c r="M49" s="88" t="s">
        <v>520</v>
      </c>
    </row>
    <row r="50" spans="2:13" ht="27.75" customHeight="1" x14ac:dyDescent="0.15">
      <c r="B50" s="1217" t="s">
        <v>34</v>
      </c>
      <c r="C50" s="1218"/>
      <c r="D50" s="91"/>
      <c r="E50" s="1212" t="s">
        <v>35</v>
      </c>
      <c r="F50" s="1212"/>
      <c r="G50" s="1212"/>
      <c r="H50" s="1213"/>
      <c r="I50" s="86">
        <v>8140</v>
      </c>
      <c r="J50" s="87">
        <v>8999</v>
      </c>
      <c r="K50" s="87">
        <v>9875</v>
      </c>
      <c r="L50" s="87">
        <v>10640</v>
      </c>
      <c r="M50" s="88">
        <v>12024</v>
      </c>
    </row>
    <row r="51" spans="2:13" ht="27.75" customHeight="1" x14ac:dyDescent="0.15">
      <c r="B51" s="1206"/>
      <c r="C51" s="1207"/>
      <c r="D51" s="85"/>
      <c r="E51" s="1212" t="s">
        <v>36</v>
      </c>
      <c r="F51" s="1212"/>
      <c r="G51" s="1212"/>
      <c r="H51" s="1213"/>
      <c r="I51" s="86">
        <v>76</v>
      </c>
      <c r="J51" s="87">
        <v>51</v>
      </c>
      <c r="K51" s="87">
        <v>38</v>
      </c>
      <c r="L51" s="87">
        <v>30</v>
      </c>
      <c r="M51" s="88">
        <v>29</v>
      </c>
    </row>
    <row r="52" spans="2:13" ht="27.75" customHeight="1" x14ac:dyDescent="0.15">
      <c r="B52" s="1208"/>
      <c r="C52" s="1209"/>
      <c r="D52" s="85"/>
      <c r="E52" s="1212" t="s">
        <v>37</v>
      </c>
      <c r="F52" s="1212"/>
      <c r="G52" s="1212"/>
      <c r="H52" s="1213"/>
      <c r="I52" s="86">
        <v>23849</v>
      </c>
      <c r="J52" s="87">
        <v>23185</v>
      </c>
      <c r="K52" s="87">
        <v>23042</v>
      </c>
      <c r="L52" s="87">
        <v>22865</v>
      </c>
      <c r="M52" s="88">
        <v>22192</v>
      </c>
    </row>
    <row r="53" spans="2:13" ht="27.75" customHeight="1" thickBot="1" x14ac:dyDescent="0.2">
      <c r="B53" s="1219" t="s">
        <v>38</v>
      </c>
      <c r="C53" s="1220"/>
      <c r="D53" s="92"/>
      <c r="E53" s="1221" t="s">
        <v>39</v>
      </c>
      <c r="F53" s="1221"/>
      <c r="G53" s="1221"/>
      <c r="H53" s="1222"/>
      <c r="I53" s="93">
        <v>5117</v>
      </c>
      <c r="J53" s="94">
        <v>4147</v>
      </c>
      <c r="K53" s="94">
        <v>3434</v>
      </c>
      <c r="L53" s="94">
        <v>2509</v>
      </c>
      <c r="M53" s="95">
        <v>1118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qnyzAL3iZ99yrmPkElMy/dd++/Y9YwOaHqrn6MWIQXjmzMas+rmm/WHxpiXtEaJjTx9My873xY60/bWA7ImUQ==" saltValue="V6Td6ByiUkuxWe4KEfRQ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31" t="s">
        <v>42</v>
      </c>
      <c r="D55" s="1231"/>
      <c r="E55" s="1232"/>
      <c r="F55" s="107">
        <v>4066</v>
      </c>
      <c r="G55" s="107">
        <v>4075</v>
      </c>
      <c r="H55" s="108">
        <v>4082</v>
      </c>
    </row>
    <row r="56" spans="2:8" ht="52.5" customHeight="1" x14ac:dyDescent="0.15">
      <c r="B56" s="109"/>
      <c r="C56" s="1233" t="s">
        <v>43</v>
      </c>
      <c r="D56" s="1233"/>
      <c r="E56" s="1234"/>
      <c r="F56" s="110">
        <v>862</v>
      </c>
      <c r="G56" s="110">
        <v>1643</v>
      </c>
      <c r="H56" s="111">
        <v>1846</v>
      </c>
    </row>
    <row r="57" spans="2:8" ht="53.25" customHeight="1" x14ac:dyDescent="0.15">
      <c r="B57" s="109"/>
      <c r="C57" s="1235" t="s">
        <v>44</v>
      </c>
      <c r="D57" s="1235"/>
      <c r="E57" s="1236"/>
      <c r="F57" s="112">
        <v>6344</v>
      </c>
      <c r="G57" s="112">
        <v>6465</v>
      </c>
      <c r="H57" s="113">
        <v>6857</v>
      </c>
    </row>
    <row r="58" spans="2:8" ht="45.75" customHeight="1" x14ac:dyDescent="0.15">
      <c r="B58" s="114"/>
      <c r="C58" s="1223" t="s">
        <v>594</v>
      </c>
      <c r="D58" s="1224"/>
      <c r="E58" s="1225"/>
      <c r="F58" s="115">
        <v>2736</v>
      </c>
      <c r="G58" s="115">
        <v>2741</v>
      </c>
      <c r="H58" s="116">
        <v>2948</v>
      </c>
    </row>
    <row r="59" spans="2:8" ht="45.75" customHeight="1" x14ac:dyDescent="0.15">
      <c r="B59" s="114"/>
      <c r="C59" s="1223" t="s">
        <v>595</v>
      </c>
      <c r="D59" s="1224"/>
      <c r="E59" s="1225"/>
      <c r="F59" s="115">
        <v>1314</v>
      </c>
      <c r="G59" s="115">
        <v>1404</v>
      </c>
      <c r="H59" s="116">
        <v>1394</v>
      </c>
    </row>
    <row r="60" spans="2:8" ht="45.75" customHeight="1" x14ac:dyDescent="0.15">
      <c r="B60" s="114"/>
      <c r="C60" s="1223" t="s">
        <v>596</v>
      </c>
      <c r="D60" s="1224"/>
      <c r="E60" s="1225"/>
      <c r="F60" s="115">
        <v>667</v>
      </c>
      <c r="G60" s="115">
        <v>669</v>
      </c>
      <c r="H60" s="116">
        <v>671</v>
      </c>
    </row>
    <row r="61" spans="2:8" ht="45.75" customHeight="1" x14ac:dyDescent="0.15">
      <c r="B61" s="114"/>
      <c r="C61" s="1223" t="s">
        <v>597</v>
      </c>
      <c r="D61" s="1224"/>
      <c r="E61" s="1225"/>
      <c r="F61" s="115">
        <v>617</v>
      </c>
      <c r="G61" s="115">
        <v>619</v>
      </c>
      <c r="H61" s="116">
        <v>597</v>
      </c>
    </row>
    <row r="62" spans="2:8" ht="45.75" customHeight="1" thickBot="1" x14ac:dyDescent="0.2">
      <c r="B62" s="117"/>
      <c r="C62" s="1226" t="s">
        <v>598</v>
      </c>
      <c r="D62" s="1227"/>
      <c r="E62" s="1228"/>
      <c r="F62" s="118">
        <v>238</v>
      </c>
      <c r="G62" s="118">
        <v>297</v>
      </c>
      <c r="H62" s="119">
        <v>518</v>
      </c>
    </row>
    <row r="63" spans="2:8" ht="52.5" customHeight="1" thickBot="1" x14ac:dyDescent="0.2">
      <c r="B63" s="120"/>
      <c r="C63" s="1229" t="s">
        <v>45</v>
      </c>
      <c r="D63" s="1229"/>
      <c r="E63" s="1230"/>
      <c r="F63" s="121">
        <v>11272</v>
      </c>
      <c r="G63" s="121">
        <v>12183</v>
      </c>
      <c r="H63" s="122">
        <v>12786</v>
      </c>
    </row>
    <row r="64" spans="2:8" ht="15" customHeight="1" x14ac:dyDescent="0.15"/>
    <row r="65" ht="0" hidden="1" customHeight="1" x14ac:dyDescent="0.15"/>
    <row r="66" ht="0" hidden="1" customHeight="1" x14ac:dyDescent="0.15"/>
  </sheetData>
  <sheetProtection algorithmName="SHA-512" hashValue="YJ5pdY0pi7WZDTYfmmUiLcN6UWrzrHS3hFTQQYFq8CpaCXdJJiF8kTt19dhq/v0/XraaId9dyldJrAoSnyaJwg==" saltValue="W3bbP9/Bfpx5ChihLu2n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33.1</v>
      </c>
      <c r="CO51" s="1277"/>
      <c r="CP51" s="1277"/>
      <c r="CQ51" s="1277"/>
      <c r="CR51" s="1277"/>
      <c r="CS51" s="1277"/>
      <c r="CT51" s="1277"/>
      <c r="CU51" s="1277"/>
      <c r="CV51" s="1277">
        <v>15</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52.2</v>
      </c>
      <c r="CO53" s="1277"/>
      <c r="CP53" s="1277"/>
      <c r="CQ53" s="1277"/>
      <c r="CR53" s="1277"/>
      <c r="CS53" s="1277"/>
      <c r="CT53" s="1277"/>
      <c r="CU53" s="1277"/>
      <c r="CV53" s="1277">
        <v>53.3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42</v>
      </c>
      <c r="CO55" s="1277"/>
      <c r="CP55" s="1277"/>
      <c r="CQ55" s="1277"/>
      <c r="CR55" s="1277"/>
      <c r="CS55" s="1277"/>
      <c r="CT55" s="1277"/>
      <c r="CU55" s="1277"/>
      <c r="CV55" s="1277">
        <v>38.200000000000003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51.3</v>
      </c>
      <c r="CO57" s="1277"/>
      <c r="CP57" s="1277"/>
      <c r="CQ57" s="1277"/>
      <c r="CR57" s="1277"/>
      <c r="CS57" s="1277"/>
      <c r="CT57" s="1277"/>
      <c r="CU57" s="1277"/>
      <c r="CV57" s="1277">
        <v>52.7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609</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603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604</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v>65.900000000000006</v>
      </c>
      <c r="BQ73" s="1277"/>
      <c r="BR73" s="1277"/>
      <c r="BS73" s="1277"/>
      <c r="BT73" s="1277"/>
      <c r="BU73" s="1277"/>
      <c r="BV73" s="1277"/>
      <c r="BW73" s="1277"/>
      <c r="BX73" s="1277">
        <v>54.6</v>
      </c>
      <c r="BY73" s="1277"/>
      <c r="BZ73" s="1277"/>
      <c r="CA73" s="1277"/>
      <c r="CB73" s="1277"/>
      <c r="CC73" s="1277"/>
      <c r="CD73" s="1277"/>
      <c r="CE73" s="1277"/>
      <c r="CF73" s="1277">
        <v>44.2</v>
      </c>
      <c r="CG73" s="1277"/>
      <c r="CH73" s="1277"/>
      <c r="CI73" s="1277"/>
      <c r="CJ73" s="1277"/>
      <c r="CK73" s="1277"/>
      <c r="CL73" s="1277"/>
      <c r="CM73" s="1277"/>
      <c r="CN73" s="1277">
        <v>33.1</v>
      </c>
      <c r="CO73" s="1277"/>
      <c r="CP73" s="1277"/>
      <c r="CQ73" s="1277"/>
      <c r="CR73" s="1277"/>
      <c r="CS73" s="1277"/>
      <c r="CT73" s="1277"/>
      <c r="CU73" s="1277"/>
      <c r="CV73" s="1277">
        <v>15</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12.3</v>
      </c>
      <c r="BQ75" s="1277"/>
      <c r="BR75" s="1277"/>
      <c r="BS75" s="1277"/>
      <c r="BT75" s="1277"/>
      <c r="BU75" s="1277"/>
      <c r="BV75" s="1277"/>
      <c r="BW75" s="1277"/>
      <c r="BX75" s="1277">
        <v>11.2</v>
      </c>
      <c r="BY75" s="1277"/>
      <c r="BZ75" s="1277"/>
      <c r="CA75" s="1277"/>
      <c r="CB75" s="1277"/>
      <c r="CC75" s="1277"/>
      <c r="CD75" s="1277"/>
      <c r="CE75" s="1277"/>
      <c r="CF75" s="1277">
        <v>10.5</v>
      </c>
      <c r="CG75" s="1277"/>
      <c r="CH75" s="1277"/>
      <c r="CI75" s="1277"/>
      <c r="CJ75" s="1277"/>
      <c r="CK75" s="1277"/>
      <c r="CL75" s="1277"/>
      <c r="CM75" s="1277"/>
      <c r="CN75" s="1277">
        <v>10.3</v>
      </c>
      <c r="CO75" s="1277"/>
      <c r="CP75" s="1277"/>
      <c r="CQ75" s="1277"/>
      <c r="CR75" s="1277"/>
      <c r="CS75" s="1277"/>
      <c r="CT75" s="1277"/>
      <c r="CU75" s="1277"/>
      <c r="CV75" s="1277">
        <v>11.3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612</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51.9</v>
      </c>
      <c r="BQ77" s="1277"/>
      <c r="BR77" s="1277"/>
      <c r="BS77" s="1277"/>
      <c r="BT77" s="1277"/>
      <c r="BU77" s="1277"/>
      <c r="BV77" s="1277"/>
      <c r="BW77" s="1277"/>
      <c r="BX77" s="1277">
        <v>46.9</v>
      </c>
      <c r="BY77" s="1277"/>
      <c r="BZ77" s="1277"/>
      <c r="CA77" s="1277"/>
      <c r="CB77" s="1277"/>
      <c r="CC77" s="1277"/>
      <c r="CD77" s="1277"/>
      <c r="CE77" s="1277"/>
      <c r="CF77" s="1277">
        <v>44.6</v>
      </c>
      <c r="CG77" s="1277"/>
      <c r="CH77" s="1277"/>
      <c r="CI77" s="1277"/>
      <c r="CJ77" s="1277"/>
      <c r="CK77" s="1277"/>
      <c r="CL77" s="1277"/>
      <c r="CM77" s="1277"/>
      <c r="CN77" s="1277">
        <v>42</v>
      </c>
      <c r="CO77" s="1277"/>
      <c r="CP77" s="1277"/>
      <c r="CQ77" s="1277"/>
      <c r="CR77" s="1277"/>
      <c r="CS77" s="1277"/>
      <c r="CT77" s="1277"/>
      <c r="CU77" s="1277"/>
      <c r="CV77" s="1277">
        <v>38.200000000000003</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11.7</v>
      </c>
      <c r="BQ79" s="1277"/>
      <c r="BR79" s="1277"/>
      <c r="BS79" s="1277"/>
      <c r="BT79" s="1277"/>
      <c r="BU79" s="1277"/>
      <c r="BV79" s="1277"/>
      <c r="BW79" s="1277"/>
      <c r="BX79" s="1277">
        <v>10.4</v>
      </c>
      <c r="BY79" s="1277"/>
      <c r="BZ79" s="1277"/>
      <c r="CA79" s="1277"/>
      <c r="CB79" s="1277"/>
      <c r="CC79" s="1277"/>
      <c r="CD79" s="1277"/>
      <c r="CE79" s="1277"/>
      <c r="CF79" s="1277">
        <v>9.9</v>
      </c>
      <c r="CG79" s="1277"/>
      <c r="CH79" s="1277"/>
      <c r="CI79" s="1277"/>
      <c r="CJ79" s="1277"/>
      <c r="CK79" s="1277"/>
      <c r="CL79" s="1277"/>
      <c r="CM79" s="1277"/>
      <c r="CN79" s="1277">
        <v>9.1</v>
      </c>
      <c r="CO79" s="1277"/>
      <c r="CP79" s="1277"/>
      <c r="CQ79" s="1277"/>
      <c r="CR79" s="1277"/>
      <c r="CS79" s="1277"/>
      <c r="CT79" s="1277"/>
      <c r="CU79" s="1277"/>
      <c r="CV79" s="1277">
        <v>9.3000000000000007</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EnrTRQQa3jfcaD127+4SjpSZ9jHcfNJpT51PsrplSAIgui/qY8jBADVkUs9Ryif7ALCrjCKhNXLk4gkdMSGwQ==" saltValue="0cLjvBVbcYBCBoOIxMlF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2trfPQS5k16qNC6TWYQvYNOGupRj6Vdl4gK+SZsXYrcW0QF7iQL0JqOG+vjd//z6Ewv1iqcOQTIhkhVmhT5fQ==" saltValue="PLImgFbv3EVnl1Th0Rpl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RNxn6w+0nH66sM02q+aYylnDWGdRDrzfx6MzGsAJ9tQrlb2x5ptHEIqCiL33n9ng0c4c/sMoK76gLnqjZT0/Q==" saltValue="09rbb8TVWyG+b5urmPGP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121917</v>
      </c>
      <c r="E3" s="141"/>
      <c r="F3" s="142">
        <v>92698</v>
      </c>
      <c r="G3" s="143"/>
      <c r="H3" s="144"/>
    </row>
    <row r="4" spans="1:8" x14ac:dyDescent="0.15">
      <c r="A4" s="145"/>
      <c r="B4" s="146"/>
      <c r="C4" s="147"/>
      <c r="D4" s="148">
        <v>82038</v>
      </c>
      <c r="E4" s="149"/>
      <c r="F4" s="150">
        <v>45144</v>
      </c>
      <c r="G4" s="151"/>
      <c r="H4" s="152"/>
    </row>
    <row r="5" spans="1:8" x14ac:dyDescent="0.15">
      <c r="A5" s="133" t="s">
        <v>555</v>
      </c>
      <c r="B5" s="138"/>
      <c r="C5" s="139"/>
      <c r="D5" s="140">
        <v>44409</v>
      </c>
      <c r="E5" s="141"/>
      <c r="F5" s="142">
        <v>78556</v>
      </c>
      <c r="G5" s="143"/>
      <c r="H5" s="144"/>
    </row>
    <row r="6" spans="1:8" x14ac:dyDescent="0.15">
      <c r="A6" s="145"/>
      <c r="B6" s="146"/>
      <c r="C6" s="147"/>
      <c r="D6" s="148">
        <v>26717</v>
      </c>
      <c r="E6" s="149"/>
      <c r="F6" s="150">
        <v>40810</v>
      </c>
      <c r="G6" s="151"/>
      <c r="H6" s="152"/>
    </row>
    <row r="7" spans="1:8" x14ac:dyDescent="0.15">
      <c r="A7" s="133" t="s">
        <v>556</v>
      </c>
      <c r="B7" s="138"/>
      <c r="C7" s="139"/>
      <c r="D7" s="140">
        <v>70423</v>
      </c>
      <c r="E7" s="141"/>
      <c r="F7" s="142">
        <v>87924</v>
      </c>
      <c r="G7" s="143"/>
      <c r="H7" s="144"/>
    </row>
    <row r="8" spans="1:8" x14ac:dyDescent="0.15">
      <c r="A8" s="145"/>
      <c r="B8" s="146"/>
      <c r="C8" s="147"/>
      <c r="D8" s="148">
        <v>37577</v>
      </c>
      <c r="E8" s="149"/>
      <c r="F8" s="150">
        <v>43482</v>
      </c>
      <c r="G8" s="151"/>
      <c r="H8" s="152"/>
    </row>
    <row r="9" spans="1:8" x14ac:dyDescent="0.15">
      <c r="A9" s="133" t="s">
        <v>557</v>
      </c>
      <c r="B9" s="138"/>
      <c r="C9" s="139"/>
      <c r="D9" s="140">
        <v>93234</v>
      </c>
      <c r="E9" s="141"/>
      <c r="F9" s="142">
        <v>85078</v>
      </c>
      <c r="G9" s="143"/>
      <c r="H9" s="144"/>
    </row>
    <row r="10" spans="1:8" x14ac:dyDescent="0.15">
      <c r="A10" s="145"/>
      <c r="B10" s="146"/>
      <c r="C10" s="147"/>
      <c r="D10" s="148">
        <v>42216</v>
      </c>
      <c r="E10" s="149"/>
      <c r="F10" s="150">
        <v>45315</v>
      </c>
      <c r="G10" s="151"/>
      <c r="H10" s="152"/>
    </row>
    <row r="11" spans="1:8" x14ac:dyDescent="0.15">
      <c r="A11" s="133" t="s">
        <v>558</v>
      </c>
      <c r="B11" s="138"/>
      <c r="C11" s="139"/>
      <c r="D11" s="140">
        <v>47284</v>
      </c>
      <c r="E11" s="141"/>
      <c r="F11" s="142">
        <v>65052</v>
      </c>
      <c r="G11" s="143"/>
      <c r="H11" s="144"/>
    </row>
    <row r="12" spans="1:8" x14ac:dyDescent="0.15">
      <c r="A12" s="145"/>
      <c r="B12" s="146"/>
      <c r="C12" s="153"/>
      <c r="D12" s="148">
        <v>19969</v>
      </c>
      <c r="E12" s="149"/>
      <c r="F12" s="150">
        <v>37035</v>
      </c>
      <c r="G12" s="151"/>
      <c r="H12" s="152"/>
    </row>
    <row r="13" spans="1:8" x14ac:dyDescent="0.15">
      <c r="A13" s="133"/>
      <c r="B13" s="138"/>
      <c r="C13" s="154"/>
      <c r="D13" s="155">
        <v>75453</v>
      </c>
      <c r="E13" s="156"/>
      <c r="F13" s="157">
        <v>81862</v>
      </c>
      <c r="G13" s="158"/>
      <c r="H13" s="144"/>
    </row>
    <row r="14" spans="1:8" x14ac:dyDescent="0.15">
      <c r="A14" s="145"/>
      <c r="B14" s="146"/>
      <c r="C14" s="147"/>
      <c r="D14" s="148">
        <v>41703</v>
      </c>
      <c r="E14" s="149"/>
      <c r="F14" s="150">
        <v>42357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2.35</v>
      </c>
      <c r="C19" s="159">
        <f>ROUND(VALUE(SUBSTITUTE(実質収支比率等に係る経年分析!G$48,"▲","-")),2)</f>
        <v>3.1</v>
      </c>
      <c r="D19" s="159">
        <f>ROUND(VALUE(SUBSTITUTE(実質収支比率等に係る経年分析!H$48,"▲","-")),2)</f>
        <v>3.91</v>
      </c>
      <c r="E19" s="159">
        <f>ROUND(VALUE(SUBSTITUTE(実質収支比率等に係る経年分析!I$48,"▲","-")),2)</f>
        <v>3.29</v>
      </c>
      <c r="F19" s="159">
        <f>ROUND(VALUE(SUBSTITUTE(実質収支比率等に係る経年分析!J$48,"▲","-")),2)</f>
        <v>3.52</v>
      </c>
    </row>
    <row r="20" spans="1:11" x14ac:dyDescent="0.15">
      <c r="A20" s="159" t="s">
        <v>49</v>
      </c>
      <c r="B20" s="159">
        <f>ROUND(VALUE(SUBSTITUTE(実質収支比率等に係る経年分析!F$47,"▲","-")),2)</f>
        <v>39.76</v>
      </c>
      <c r="C20" s="159">
        <f>ROUND(VALUE(SUBSTITUTE(実質収支比率等に係る経年分析!G$47,"▲","-")),2)</f>
        <v>40.61</v>
      </c>
      <c r="D20" s="159">
        <f>ROUND(VALUE(SUBSTITUTE(実質収支比率等に係る経年分析!H$47,"▲","-")),2)</f>
        <v>40.14</v>
      </c>
      <c r="E20" s="159">
        <f>ROUND(VALUE(SUBSTITUTE(実質収支比率等に係る経年分析!I$47,"▲","-")),2)</f>
        <v>40.82</v>
      </c>
      <c r="F20" s="159">
        <f>ROUND(VALUE(SUBSTITUTE(実質収支比率等に係る経年分析!J$47,"▲","-")),2)</f>
        <v>40.85</v>
      </c>
    </row>
    <row r="21" spans="1:11" x14ac:dyDescent="0.15">
      <c r="A21" s="159" t="s">
        <v>50</v>
      </c>
      <c r="B21" s="159">
        <f>IF(ISNUMBER(VALUE(SUBSTITUTE(実質収支比率等に係る経年分析!F$49,"▲","-"))),ROUND(VALUE(SUBSTITUTE(実質収支比率等に係る経年分析!F$49,"▲","-")),2),NA())</f>
        <v>-1.24</v>
      </c>
      <c r="C21" s="159">
        <f>IF(ISNUMBER(VALUE(SUBSTITUTE(実質収支比率等に係る経年分析!G$49,"▲","-"))),ROUND(VALUE(SUBSTITUTE(実質収支比率等に係る経年分析!G$49,"▲","-")),2),NA())</f>
        <v>0.78</v>
      </c>
      <c r="D21" s="159">
        <f>IF(ISNUMBER(VALUE(SUBSTITUTE(実質収支比率等に係る経年分析!H$49,"▲","-"))),ROUND(VALUE(SUBSTITUTE(実質収支比率等に係る経年分析!H$49,"▲","-")),2),NA())</f>
        <v>0.92</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0.3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有田川町公共下水道事業特別会計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有田川町特別養護老人ホーム等事業特別会計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有田川町簡易水道事業特別会計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有田川町後期高齢者医療特別会計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有田川町介護保険事業特別会計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x14ac:dyDescent="0.15">
      <c r="A34" s="160" t="str">
        <f>IF(連結実質赤字比率に係る赤字・黒字の構成分析!C$36="",NA(),連結実質赤字比率に係る赤字・黒字の構成分析!C$36)</f>
        <v>有田川町国民健康保険事業特別会計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0.71</v>
      </c>
    </row>
    <row r="35" spans="1:16" x14ac:dyDescent="0.15">
      <c r="A35" s="160" t="str">
        <f>IF(連結実質赤字比率に係る赤字・黒字の構成分析!C$35="",NA(),連結実質赤字比率に係る赤字・黒字の構成分析!C$35)</f>
        <v>有田川町一般会計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3.51</v>
      </c>
    </row>
    <row r="36" spans="1:16" x14ac:dyDescent="0.15">
      <c r="A36" s="160" t="str">
        <f>IF(連結実質赤字比率に係る赤字・黒字の構成分析!C$34="",NA(),連結実質赤字比率に係る赤字・黒字の構成分析!C$34)</f>
        <v>有田川町水道事業会計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8.1999999999999993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2454</v>
      </c>
      <c r="E42" s="161"/>
      <c r="F42" s="161"/>
      <c r="G42" s="161">
        <f>'実質公債費比率（分子）の構造'!L$52</f>
        <v>2416</v>
      </c>
      <c r="H42" s="161"/>
      <c r="I42" s="161"/>
      <c r="J42" s="161">
        <f>'実質公債費比率（分子）の構造'!M$52</f>
        <v>2381</v>
      </c>
      <c r="K42" s="161"/>
      <c r="L42" s="161"/>
      <c r="M42" s="161">
        <f>'実質公債費比率（分子）の構造'!N$52</f>
        <v>2424</v>
      </c>
      <c r="N42" s="161"/>
      <c r="O42" s="161"/>
      <c r="P42" s="161">
        <f>'実質公債費比率（分子）の構造'!O$52</f>
        <v>2563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218</v>
      </c>
      <c r="C45" s="161"/>
      <c r="D45" s="161"/>
      <c r="E45" s="161">
        <f>'実質公債費比率（分子）の構造'!L$49</f>
        <v>160</v>
      </c>
      <c r="F45" s="161"/>
      <c r="G45" s="161"/>
      <c r="H45" s="161">
        <f>'実質公債費比率（分子）の構造'!M$49</f>
        <v>33</v>
      </c>
      <c r="I45" s="161"/>
      <c r="J45" s="161"/>
      <c r="K45" s="161">
        <f>'実質公債費比率（分子）の構造'!N$49</f>
        <v>27</v>
      </c>
      <c r="L45" s="161"/>
      <c r="M45" s="161"/>
      <c r="N45" s="161">
        <f>'実質公債費比率（分子）の構造'!O$49</f>
        <v>30</v>
      </c>
      <c r="O45" s="161"/>
      <c r="P45" s="161"/>
    </row>
    <row r="46" spans="1:16" x14ac:dyDescent="0.15">
      <c r="A46" s="161" t="s">
        <v>61</v>
      </c>
      <c r="B46" s="161">
        <f>'実質公債費比率（分子）の構造'!K$48</f>
        <v>476</v>
      </c>
      <c r="C46" s="161"/>
      <c r="D46" s="161"/>
      <c r="E46" s="161">
        <f>'実質公債費比率（分子）の構造'!L$48</f>
        <v>525</v>
      </c>
      <c r="F46" s="161"/>
      <c r="G46" s="161"/>
      <c r="H46" s="161">
        <f>'実質公債費比率（分子）の構造'!M$48</f>
        <v>555</v>
      </c>
      <c r="I46" s="161"/>
      <c r="J46" s="161"/>
      <c r="K46" s="161">
        <f>'実質公債費比率（分子）の構造'!N$48</f>
        <v>630</v>
      </c>
      <c r="L46" s="161"/>
      <c r="M46" s="161"/>
      <c r="N46" s="161">
        <f>'実質公債費比率（分子）の構造'!O$48</f>
        <v>765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2656</v>
      </c>
      <c r="C49" s="161"/>
      <c r="D49" s="161"/>
      <c r="E49" s="161">
        <f>'実質公債費比率（分子）の構造'!L$45</f>
        <v>2489</v>
      </c>
      <c r="F49" s="161"/>
      <c r="G49" s="161"/>
      <c r="H49" s="161">
        <f>'実質公債費比率（分子）の構造'!M$45</f>
        <v>2579</v>
      </c>
      <c r="I49" s="161"/>
      <c r="J49" s="161"/>
      <c r="K49" s="161">
        <f>'実質公債費比率（分子）の構造'!N$45</f>
        <v>2596</v>
      </c>
      <c r="L49" s="161"/>
      <c r="M49" s="161"/>
      <c r="N49" s="161">
        <f>'実質公債費比率（分子）の構造'!O$45</f>
        <v>2738</v>
      </c>
      <c r="O49" s="161"/>
      <c r="P49" s="161"/>
    </row>
    <row r="50" spans="1:16" x14ac:dyDescent="0.15">
      <c r="A50" s="161" t="s">
        <v>65</v>
      </c>
      <c r="B50" s="161" t="e">
        <f>NA()</f>
        <v>#N/A</v>
      </c>
      <c r="C50" s="161">
        <f>IF(ISNUMBER('実質公債費比率（分子）の構造'!K$53),'実質公債費比率（分子）の構造'!K$53,NA())</f>
        <v>896</v>
      </c>
      <c r="D50" s="161" t="e">
        <f>NA()</f>
        <v>#N/A</v>
      </c>
      <c r="E50" s="161" t="e">
        <f>NA()</f>
        <v>#N/A</v>
      </c>
      <c r="F50" s="161">
        <f>IF(ISNUMBER('実質公債費比率（分子）の構造'!L$53),'実質公債費比率（分子）の構造'!L$53,NA())</f>
        <v>758</v>
      </c>
      <c r="G50" s="161" t="e">
        <f>NA()</f>
        <v>#N/A</v>
      </c>
      <c r="H50" s="161" t="e">
        <f>NA()</f>
        <v>#N/A</v>
      </c>
      <c r="I50" s="161">
        <f>IF(ISNUMBER('実質公債費比率（分子）の構造'!M$53),'実質公債費比率（分子）の構造'!M$53,NA())</f>
        <v>786</v>
      </c>
      <c r="J50" s="161" t="e">
        <f>NA()</f>
        <v>#N/A</v>
      </c>
      <c r="K50" s="161" t="e">
        <f>NA()</f>
        <v>#N/A</v>
      </c>
      <c r="L50" s="161">
        <f>IF(ISNUMBER('実質公債費比率（分子）の構造'!N$53),'実質公債費比率（分子）の構造'!N$53,NA())</f>
        <v>829</v>
      </c>
      <c r="M50" s="161" t="e">
        <f>NA()</f>
        <v>#N/A</v>
      </c>
      <c r="N50" s="161" t="e">
        <f>NA()</f>
        <v>#N/A</v>
      </c>
      <c r="O50" s="161">
        <f>IF(ISNUMBER('実質公債費比率（分子）の構造'!O$53),'実質公債費比率（分子）の構造'!O$53,NA())</f>
        <v>970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23849</v>
      </c>
      <c r="E56" s="160"/>
      <c r="F56" s="160"/>
      <c r="G56" s="160">
        <f>'将来負担比率（分子）の構造'!J$52</f>
        <v>23185</v>
      </c>
      <c r="H56" s="160"/>
      <c r="I56" s="160"/>
      <c r="J56" s="160">
        <f>'将来負担比率（分子）の構造'!K$52</f>
        <v>23042</v>
      </c>
      <c r="K56" s="160"/>
      <c r="L56" s="160"/>
      <c r="M56" s="160">
        <f>'将来負担比率（分子）の構造'!L$52</f>
        <v>22865</v>
      </c>
      <c r="N56" s="160"/>
      <c r="O56" s="160"/>
      <c r="P56" s="160">
        <f>'将来負担比率（分子）の構造'!M$52</f>
        <v>22192</v>
      </c>
    </row>
    <row r="57" spans="1:16" x14ac:dyDescent="0.15">
      <c r="A57" s="160" t="s">
        <v>36</v>
      </c>
      <c r="B57" s="160"/>
      <c r="C57" s="160"/>
      <c r="D57" s="160">
        <f>'将来負担比率（分子）の構造'!I$51</f>
        <v>76</v>
      </c>
      <c r="E57" s="160"/>
      <c r="F57" s="160"/>
      <c r="G57" s="160">
        <f>'将来負担比率（分子）の構造'!J$51</f>
        <v>51</v>
      </c>
      <c r="H57" s="160"/>
      <c r="I57" s="160"/>
      <c r="J57" s="160">
        <f>'将来負担比率（分子）の構造'!K$51</f>
        <v>38</v>
      </c>
      <c r="K57" s="160"/>
      <c r="L57" s="160"/>
      <c r="M57" s="160">
        <f>'将来負担比率（分子）の構造'!L$51</f>
        <v>30</v>
      </c>
      <c r="N57" s="160"/>
      <c r="O57" s="160"/>
      <c r="P57" s="160">
        <f>'将来負担比率（分子）の構造'!M$51</f>
        <v>29</v>
      </c>
    </row>
    <row r="58" spans="1:16" x14ac:dyDescent="0.15">
      <c r="A58" s="160" t="s">
        <v>35</v>
      </c>
      <c r="B58" s="160"/>
      <c r="C58" s="160"/>
      <c r="D58" s="160">
        <f>'将来負担比率（分子）の構造'!I$50</f>
        <v>8140</v>
      </c>
      <c r="E58" s="160"/>
      <c r="F58" s="160"/>
      <c r="G58" s="160">
        <f>'将来負担比率（分子）の構造'!J$50</f>
        <v>8999</v>
      </c>
      <c r="H58" s="160"/>
      <c r="I58" s="160"/>
      <c r="J58" s="160">
        <f>'将来負担比率（分子）の構造'!K$50</f>
        <v>9875</v>
      </c>
      <c r="K58" s="160"/>
      <c r="L58" s="160"/>
      <c r="M58" s="160">
        <f>'将来負担比率（分子）の構造'!L$50</f>
        <v>10640</v>
      </c>
      <c r="N58" s="160"/>
      <c r="O58" s="160"/>
      <c r="P58" s="160">
        <f>'将来負担比率（分子）の構造'!M$50</f>
        <v>12024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3628</v>
      </c>
      <c r="C62" s="160"/>
      <c r="D62" s="160"/>
      <c r="E62" s="160">
        <f>'将来負担比率（分子）の構造'!J$45</f>
        <v>3440</v>
      </c>
      <c r="F62" s="160"/>
      <c r="G62" s="160"/>
      <c r="H62" s="160">
        <f>'将来負担比率（分子）の構造'!K$45</f>
        <v>3389</v>
      </c>
      <c r="I62" s="160"/>
      <c r="J62" s="160"/>
      <c r="K62" s="160">
        <f>'将来負担比率（分子）の構造'!L$45</f>
        <v>2883</v>
      </c>
      <c r="L62" s="160"/>
      <c r="M62" s="160"/>
      <c r="N62" s="160">
        <f>'将来負担比率（分子）の構造'!M$45</f>
        <v>2848</v>
      </c>
      <c r="O62" s="160"/>
      <c r="P62" s="160"/>
    </row>
    <row r="63" spans="1:16" x14ac:dyDescent="0.15">
      <c r="A63" s="160" t="s">
        <v>28</v>
      </c>
      <c r="B63" s="160">
        <f>'将来負担比率（分子）の構造'!I$44</f>
        <v>380</v>
      </c>
      <c r="C63" s="160"/>
      <c r="D63" s="160"/>
      <c r="E63" s="160">
        <f>'将来負担比率（分子）の構造'!J$44</f>
        <v>288</v>
      </c>
      <c r="F63" s="160"/>
      <c r="G63" s="160"/>
      <c r="H63" s="160">
        <f>'将来負担比率（分子）の構造'!K$44</f>
        <v>257</v>
      </c>
      <c r="I63" s="160"/>
      <c r="J63" s="160"/>
      <c r="K63" s="160">
        <f>'将来負担比率（分子）の構造'!L$44</f>
        <v>225</v>
      </c>
      <c r="L63" s="160"/>
      <c r="M63" s="160"/>
      <c r="N63" s="160">
        <f>'将来負担比率（分子）の構造'!M$44</f>
        <v>196</v>
      </c>
      <c r="O63" s="160"/>
      <c r="P63" s="160"/>
    </row>
    <row r="64" spans="1:16" x14ac:dyDescent="0.15">
      <c r="A64" s="160" t="s">
        <v>27</v>
      </c>
      <c r="B64" s="160">
        <f>'将来負担比率（分子）の構造'!I$43</f>
        <v>8826</v>
      </c>
      <c r="C64" s="160"/>
      <c r="D64" s="160"/>
      <c r="E64" s="160">
        <f>'将来負担比率（分子）の構造'!J$43</f>
        <v>9104</v>
      </c>
      <c r="F64" s="160"/>
      <c r="G64" s="160"/>
      <c r="H64" s="160">
        <f>'将来負担比率（分子）の構造'!K$43</f>
        <v>9793</v>
      </c>
      <c r="I64" s="160"/>
      <c r="J64" s="160"/>
      <c r="K64" s="160">
        <f>'将来負担比率（分子）の構造'!L$43</f>
        <v>10556</v>
      </c>
      <c r="L64" s="160"/>
      <c r="M64" s="160"/>
      <c r="N64" s="160">
        <f>'将来負担比率（分子）の構造'!M$43</f>
        <v>11238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24349</v>
      </c>
      <c r="C66" s="160"/>
      <c r="D66" s="160"/>
      <c r="E66" s="160">
        <f>'将来負担比率（分子）の構造'!J$41</f>
        <v>23550</v>
      </c>
      <c r="F66" s="160"/>
      <c r="G66" s="160"/>
      <c r="H66" s="160">
        <f>'将来負担比率（分子）の構造'!K$41</f>
        <v>22949</v>
      </c>
      <c r="I66" s="160"/>
      <c r="J66" s="160"/>
      <c r="K66" s="160">
        <f>'将来負担比率（分子）の構造'!L$41</f>
        <v>22379</v>
      </c>
      <c r="L66" s="160"/>
      <c r="M66" s="160"/>
      <c r="N66" s="160">
        <f>'将来負担比率（分子）の構造'!M$41</f>
        <v>21081</v>
      </c>
      <c r="O66" s="160"/>
      <c r="P66" s="160"/>
    </row>
    <row r="67" spans="1:16" x14ac:dyDescent="0.15">
      <c r="A67" s="160" t="s">
        <v>69</v>
      </c>
      <c r="B67" s="160" t="e">
        <f>NA()</f>
        <v>#N/A</v>
      </c>
      <c r="C67" s="160">
        <f>IF(ISNUMBER('将来負担比率（分子）の構造'!I$53), IF('将来負担比率（分子）の構造'!I$53 &lt; 0, 0, '将来負担比率（分子）の構造'!I$53), NA())</f>
        <v>5117</v>
      </c>
      <c r="D67" s="160" t="e">
        <f>NA()</f>
        <v>#N/A</v>
      </c>
      <c r="E67" s="160" t="e">
        <f>NA()</f>
        <v>#N/A</v>
      </c>
      <c r="F67" s="160">
        <f>IF(ISNUMBER('将来負担比率（分子）の構造'!J$53), IF('将来負担比率（分子）の構造'!J$53 &lt; 0, 0, '将来負担比率（分子）の構造'!J$53), NA())</f>
        <v>4147</v>
      </c>
      <c r="G67" s="160" t="e">
        <f>NA()</f>
        <v>#N/A</v>
      </c>
      <c r="H67" s="160" t="e">
        <f>NA()</f>
        <v>#N/A</v>
      </c>
      <c r="I67" s="160">
        <f>IF(ISNUMBER('将来負担比率（分子）の構造'!K$53), IF('将来負担比率（分子）の構造'!K$53 &lt; 0, 0, '将来負担比率（分子）の構造'!K$53), NA())</f>
        <v>3434</v>
      </c>
      <c r="J67" s="160" t="e">
        <f>NA()</f>
        <v>#N/A</v>
      </c>
      <c r="K67" s="160" t="e">
        <f>NA()</f>
        <v>#N/A</v>
      </c>
      <c r="L67" s="160">
        <f>IF(ISNUMBER('将来負担比率（分子）の構造'!L$53), IF('将来負担比率（分子）の構造'!L$53 &lt; 0, 0, '将来負担比率（分子）の構造'!L$53), NA())</f>
        <v>2509</v>
      </c>
      <c r="M67" s="160" t="e">
        <f>NA()</f>
        <v>#N/A</v>
      </c>
      <c r="N67" s="160" t="e">
        <f>NA()</f>
        <v>#N/A</v>
      </c>
      <c r="O67" s="160">
        <f>IF(ISNUMBER('将来負担比率（分子）の構造'!M$53), IF('将来負担比率（分子）の構造'!M$53 &lt; 0, 0, '将来負担比率（分子）の構造'!M$53), NA())</f>
        <v>1118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4066</v>
      </c>
      <c r="C72" s="164">
        <f>基金残高に係る経年分析!G55</f>
        <v>4075</v>
      </c>
      <c r="D72" s="164">
        <f>基金残高に係る経年分析!H55</f>
        <v>4082</v>
      </c>
    </row>
    <row r="73" spans="1:16" x14ac:dyDescent="0.15">
      <c r="A73" s="163" t="s">
        <v>72</v>
      </c>
      <c r="B73" s="164">
        <f>基金残高に係る経年分析!F56</f>
        <v>862</v>
      </c>
      <c r="C73" s="164">
        <f>基金残高に係る経年分析!G56</f>
        <v>1643</v>
      </c>
      <c r="D73" s="164">
        <f>基金残高に係る経年分析!H56</f>
        <v>1846</v>
      </c>
    </row>
    <row r="74" spans="1:16" x14ac:dyDescent="0.15">
      <c r="A74" s="163" t="s">
        <v>73</v>
      </c>
      <c r="B74" s="164">
        <f>基金残高に係る経年分析!F57</f>
        <v>6344</v>
      </c>
      <c r="C74" s="164">
        <f>基金残高に係る経年分析!G57</f>
        <v>6465</v>
      </c>
      <c r="D74" s="164">
        <f>基金残高に係る経年分析!H57</f>
        <v>6857</v>
      </c>
    </row>
  </sheetData>
  <sheetProtection algorithmName="SHA-512" hashValue="9slo8TUb1sv91tBzhOXcazYbCbTPlz5lQmXXcyWekc9Jf5fkmpiF6EkxjDwnZAF38yfVHLkFsQfay1SBoGMV2w==" saltValue="AtY5RtaF8tDG+NjxzlcK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2993884</v>
      </c>
      <c r="S5" s="611"/>
      <c r="T5" s="611"/>
      <c r="U5" s="611"/>
      <c r="V5" s="611"/>
      <c r="W5" s="611"/>
      <c r="X5" s="611"/>
      <c r="Y5" s="612"/>
      <c r="Z5" s="613">
        <v>19.3</v>
      </c>
      <c r="AA5" s="613"/>
      <c r="AB5" s="613"/>
      <c r="AC5" s="613"/>
      <c r="AD5" s="614">
        <v>2993884</v>
      </c>
      <c r="AE5" s="614"/>
      <c r="AF5" s="614"/>
      <c r="AG5" s="614"/>
      <c r="AH5" s="614"/>
      <c r="AI5" s="614"/>
      <c r="AJ5" s="614"/>
      <c r="AK5" s="614"/>
      <c r="AL5" s="615">
        <v>31</v>
      </c>
      <c r="AM5" s="616"/>
      <c r="AN5" s="616"/>
      <c r="AO5" s="617"/>
      <c r="AP5" s="607" t="s">
        <v>223</v>
      </c>
      <c r="AQ5" s="608"/>
      <c r="AR5" s="608"/>
      <c r="AS5" s="608"/>
      <c r="AT5" s="608"/>
      <c r="AU5" s="608"/>
      <c r="AV5" s="608"/>
      <c r="AW5" s="608"/>
      <c r="AX5" s="608"/>
      <c r="AY5" s="608"/>
      <c r="AZ5" s="608"/>
      <c r="BA5" s="608"/>
      <c r="BB5" s="608"/>
      <c r="BC5" s="608"/>
      <c r="BD5" s="608"/>
      <c r="BE5" s="608"/>
      <c r="BF5" s="609"/>
      <c r="BG5" s="621">
        <v>2980776</v>
      </c>
      <c r="BH5" s="622"/>
      <c r="BI5" s="622"/>
      <c r="BJ5" s="622"/>
      <c r="BK5" s="622"/>
      <c r="BL5" s="622"/>
      <c r="BM5" s="622"/>
      <c r="BN5" s="623"/>
      <c r="BO5" s="624">
        <v>99.6</v>
      </c>
      <c r="BP5" s="624"/>
      <c r="BQ5" s="624"/>
      <c r="BR5" s="624"/>
      <c r="BS5" s="625" t="s">
        <v>174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152247</v>
      </c>
      <c r="S6" s="622"/>
      <c r="T6" s="622"/>
      <c r="U6" s="622"/>
      <c r="V6" s="622"/>
      <c r="W6" s="622"/>
      <c r="X6" s="622"/>
      <c r="Y6" s="623"/>
      <c r="Z6" s="624">
        <v>1</v>
      </c>
      <c r="AA6" s="624"/>
      <c r="AB6" s="624"/>
      <c r="AC6" s="624"/>
      <c r="AD6" s="625">
        <v>152247</v>
      </c>
      <c r="AE6" s="625"/>
      <c r="AF6" s="625"/>
      <c r="AG6" s="625"/>
      <c r="AH6" s="625"/>
      <c r="AI6" s="625"/>
      <c r="AJ6" s="625"/>
      <c r="AK6" s="625"/>
      <c r="AL6" s="626">
        <v>1.6</v>
      </c>
      <c r="AM6" s="627"/>
      <c r="AN6" s="627"/>
      <c r="AO6" s="628"/>
      <c r="AP6" s="618" t="s">
        <v>228</v>
      </c>
      <c r="AQ6" s="619"/>
      <c r="AR6" s="619"/>
      <c r="AS6" s="619"/>
      <c r="AT6" s="619"/>
      <c r="AU6" s="619"/>
      <c r="AV6" s="619"/>
      <c r="AW6" s="619"/>
      <c r="AX6" s="619"/>
      <c r="AY6" s="619"/>
      <c r="AZ6" s="619"/>
      <c r="BA6" s="619"/>
      <c r="BB6" s="619"/>
      <c r="BC6" s="619"/>
      <c r="BD6" s="619"/>
      <c r="BE6" s="619"/>
      <c r="BF6" s="620"/>
      <c r="BG6" s="621">
        <v>2980776</v>
      </c>
      <c r="BH6" s="622"/>
      <c r="BI6" s="622"/>
      <c r="BJ6" s="622"/>
      <c r="BK6" s="622"/>
      <c r="BL6" s="622"/>
      <c r="BM6" s="622"/>
      <c r="BN6" s="623"/>
      <c r="BO6" s="624">
        <v>99.6</v>
      </c>
      <c r="BP6" s="624"/>
      <c r="BQ6" s="624"/>
      <c r="BR6" s="624"/>
      <c r="BS6" s="625" t="s">
        <v>229</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107028</v>
      </c>
      <c r="CS6" s="622"/>
      <c r="CT6" s="622"/>
      <c r="CU6" s="622"/>
      <c r="CV6" s="622"/>
      <c r="CW6" s="622"/>
      <c r="CX6" s="622"/>
      <c r="CY6" s="623"/>
      <c r="CZ6" s="615">
        <v>0.7</v>
      </c>
      <c r="DA6" s="616"/>
      <c r="DB6" s="616"/>
      <c r="DC6" s="635"/>
      <c r="DD6" s="630" t="s">
        <v>174</v>
      </c>
      <c r="DE6" s="622"/>
      <c r="DF6" s="622"/>
      <c r="DG6" s="622"/>
      <c r="DH6" s="622"/>
      <c r="DI6" s="622"/>
      <c r="DJ6" s="622"/>
      <c r="DK6" s="622"/>
      <c r="DL6" s="622"/>
      <c r="DM6" s="622"/>
      <c r="DN6" s="622"/>
      <c r="DO6" s="622"/>
      <c r="DP6" s="623"/>
      <c r="DQ6" s="630">
        <v>107028</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8725</v>
      </c>
      <c r="S7" s="622"/>
      <c r="T7" s="622"/>
      <c r="U7" s="622"/>
      <c r="V7" s="622"/>
      <c r="W7" s="622"/>
      <c r="X7" s="622"/>
      <c r="Y7" s="623"/>
      <c r="Z7" s="624">
        <v>0.1</v>
      </c>
      <c r="AA7" s="624"/>
      <c r="AB7" s="624"/>
      <c r="AC7" s="624"/>
      <c r="AD7" s="625">
        <v>8725</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1179815</v>
      </c>
      <c r="BH7" s="622"/>
      <c r="BI7" s="622"/>
      <c r="BJ7" s="622"/>
      <c r="BK7" s="622"/>
      <c r="BL7" s="622"/>
      <c r="BM7" s="622"/>
      <c r="BN7" s="623"/>
      <c r="BO7" s="624">
        <v>39.4</v>
      </c>
      <c r="BP7" s="624"/>
      <c r="BQ7" s="624"/>
      <c r="BR7" s="624"/>
      <c r="BS7" s="625" t="s">
        <v>174</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2218567</v>
      </c>
      <c r="CS7" s="622"/>
      <c r="CT7" s="622"/>
      <c r="CU7" s="622"/>
      <c r="CV7" s="622"/>
      <c r="CW7" s="622"/>
      <c r="CX7" s="622"/>
      <c r="CY7" s="623"/>
      <c r="CZ7" s="624">
        <v>14.7</v>
      </c>
      <c r="DA7" s="624"/>
      <c r="DB7" s="624"/>
      <c r="DC7" s="624"/>
      <c r="DD7" s="630">
        <v>31276</v>
      </c>
      <c r="DE7" s="622"/>
      <c r="DF7" s="622"/>
      <c r="DG7" s="622"/>
      <c r="DH7" s="622"/>
      <c r="DI7" s="622"/>
      <c r="DJ7" s="622"/>
      <c r="DK7" s="622"/>
      <c r="DL7" s="622"/>
      <c r="DM7" s="622"/>
      <c r="DN7" s="622"/>
      <c r="DO7" s="622"/>
      <c r="DP7" s="623"/>
      <c r="DQ7" s="630">
        <v>1594732</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19333</v>
      </c>
      <c r="S8" s="622"/>
      <c r="T8" s="622"/>
      <c r="U8" s="622"/>
      <c r="V8" s="622"/>
      <c r="W8" s="622"/>
      <c r="X8" s="622"/>
      <c r="Y8" s="623"/>
      <c r="Z8" s="624">
        <v>0.1</v>
      </c>
      <c r="AA8" s="624"/>
      <c r="AB8" s="624"/>
      <c r="AC8" s="624"/>
      <c r="AD8" s="625">
        <v>19333</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42496</v>
      </c>
      <c r="BH8" s="622"/>
      <c r="BI8" s="622"/>
      <c r="BJ8" s="622"/>
      <c r="BK8" s="622"/>
      <c r="BL8" s="622"/>
      <c r="BM8" s="622"/>
      <c r="BN8" s="623"/>
      <c r="BO8" s="624">
        <v>1.4</v>
      </c>
      <c r="BP8" s="624"/>
      <c r="BQ8" s="624"/>
      <c r="BR8" s="624"/>
      <c r="BS8" s="630" t="s">
        <v>229</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3884624</v>
      </c>
      <c r="CS8" s="622"/>
      <c r="CT8" s="622"/>
      <c r="CU8" s="622"/>
      <c r="CV8" s="622"/>
      <c r="CW8" s="622"/>
      <c r="CX8" s="622"/>
      <c r="CY8" s="623"/>
      <c r="CZ8" s="624">
        <v>25.8</v>
      </c>
      <c r="DA8" s="624"/>
      <c r="DB8" s="624"/>
      <c r="DC8" s="624"/>
      <c r="DD8" s="630">
        <v>30475</v>
      </c>
      <c r="DE8" s="622"/>
      <c r="DF8" s="622"/>
      <c r="DG8" s="622"/>
      <c r="DH8" s="622"/>
      <c r="DI8" s="622"/>
      <c r="DJ8" s="622"/>
      <c r="DK8" s="622"/>
      <c r="DL8" s="622"/>
      <c r="DM8" s="622"/>
      <c r="DN8" s="622"/>
      <c r="DO8" s="622"/>
      <c r="DP8" s="623"/>
      <c r="DQ8" s="630">
        <v>2383507</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18862</v>
      </c>
      <c r="S9" s="622"/>
      <c r="T9" s="622"/>
      <c r="U9" s="622"/>
      <c r="V9" s="622"/>
      <c r="W9" s="622"/>
      <c r="X9" s="622"/>
      <c r="Y9" s="623"/>
      <c r="Z9" s="624">
        <v>0.1</v>
      </c>
      <c r="AA9" s="624"/>
      <c r="AB9" s="624"/>
      <c r="AC9" s="624"/>
      <c r="AD9" s="625">
        <v>18862</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1000273</v>
      </c>
      <c r="BH9" s="622"/>
      <c r="BI9" s="622"/>
      <c r="BJ9" s="622"/>
      <c r="BK9" s="622"/>
      <c r="BL9" s="622"/>
      <c r="BM9" s="622"/>
      <c r="BN9" s="623"/>
      <c r="BO9" s="624">
        <v>33.4</v>
      </c>
      <c r="BP9" s="624"/>
      <c r="BQ9" s="624"/>
      <c r="BR9" s="624"/>
      <c r="BS9" s="630" t="s">
        <v>174</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1171618</v>
      </c>
      <c r="CS9" s="622"/>
      <c r="CT9" s="622"/>
      <c r="CU9" s="622"/>
      <c r="CV9" s="622"/>
      <c r="CW9" s="622"/>
      <c r="CX9" s="622"/>
      <c r="CY9" s="623"/>
      <c r="CZ9" s="624">
        <v>7.8</v>
      </c>
      <c r="DA9" s="624"/>
      <c r="DB9" s="624"/>
      <c r="DC9" s="624"/>
      <c r="DD9" s="630">
        <v>36158</v>
      </c>
      <c r="DE9" s="622"/>
      <c r="DF9" s="622"/>
      <c r="DG9" s="622"/>
      <c r="DH9" s="622"/>
      <c r="DI9" s="622"/>
      <c r="DJ9" s="622"/>
      <c r="DK9" s="622"/>
      <c r="DL9" s="622"/>
      <c r="DM9" s="622"/>
      <c r="DN9" s="622"/>
      <c r="DO9" s="622"/>
      <c r="DP9" s="623"/>
      <c r="DQ9" s="630">
        <v>1044440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174</v>
      </c>
      <c r="AA10" s="624"/>
      <c r="AB10" s="624"/>
      <c r="AC10" s="624"/>
      <c r="AD10" s="625" t="s">
        <v>229</v>
      </c>
      <c r="AE10" s="625"/>
      <c r="AF10" s="625"/>
      <c r="AG10" s="625"/>
      <c r="AH10" s="625"/>
      <c r="AI10" s="625"/>
      <c r="AJ10" s="625"/>
      <c r="AK10" s="625"/>
      <c r="AL10" s="626" t="s">
        <v>174</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53470</v>
      </c>
      <c r="BH10" s="622"/>
      <c r="BI10" s="622"/>
      <c r="BJ10" s="622"/>
      <c r="BK10" s="622"/>
      <c r="BL10" s="622"/>
      <c r="BM10" s="622"/>
      <c r="BN10" s="623"/>
      <c r="BO10" s="624">
        <v>1.8</v>
      </c>
      <c r="BP10" s="624"/>
      <c r="BQ10" s="624"/>
      <c r="BR10" s="624"/>
      <c r="BS10" s="630" t="s">
        <v>229</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29651</v>
      </c>
      <c r="CS10" s="622"/>
      <c r="CT10" s="622"/>
      <c r="CU10" s="622"/>
      <c r="CV10" s="622"/>
      <c r="CW10" s="622"/>
      <c r="CX10" s="622"/>
      <c r="CY10" s="623"/>
      <c r="CZ10" s="624">
        <v>0.2</v>
      </c>
      <c r="DA10" s="624"/>
      <c r="DB10" s="624"/>
      <c r="DC10" s="624"/>
      <c r="DD10" s="630" t="s">
        <v>174</v>
      </c>
      <c r="DE10" s="622"/>
      <c r="DF10" s="622"/>
      <c r="DG10" s="622"/>
      <c r="DH10" s="622"/>
      <c r="DI10" s="622"/>
      <c r="DJ10" s="622"/>
      <c r="DK10" s="622"/>
      <c r="DL10" s="622"/>
      <c r="DM10" s="622"/>
      <c r="DN10" s="622"/>
      <c r="DO10" s="622"/>
      <c r="DP10" s="623"/>
      <c r="DQ10" s="630">
        <v>458</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174</v>
      </c>
      <c r="S11" s="622"/>
      <c r="T11" s="622"/>
      <c r="U11" s="622"/>
      <c r="V11" s="622"/>
      <c r="W11" s="622"/>
      <c r="X11" s="622"/>
      <c r="Y11" s="623"/>
      <c r="Z11" s="624" t="s">
        <v>174</v>
      </c>
      <c r="AA11" s="624"/>
      <c r="AB11" s="624"/>
      <c r="AC11" s="624"/>
      <c r="AD11" s="625" t="s">
        <v>174</v>
      </c>
      <c r="AE11" s="625"/>
      <c r="AF11" s="625"/>
      <c r="AG11" s="625"/>
      <c r="AH11" s="625"/>
      <c r="AI11" s="625"/>
      <c r="AJ11" s="625"/>
      <c r="AK11" s="625"/>
      <c r="AL11" s="626" t="s">
        <v>229</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83576</v>
      </c>
      <c r="BH11" s="622"/>
      <c r="BI11" s="622"/>
      <c r="BJ11" s="622"/>
      <c r="BK11" s="622"/>
      <c r="BL11" s="622"/>
      <c r="BM11" s="622"/>
      <c r="BN11" s="623"/>
      <c r="BO11" s="624">
        <v>2.8</v>
      </c>
      <c r="BP11" s="624"/>
      <c r="BQ11" s="624"/>
      <c r="BR11" s="624"/>
      <c r="BS11" s="630" t="s">
        <v>174</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1406145</v>
      </c>
      <c r="CS11" s="622"/>
      <c r="CT11" s="622"/>
      <c r="CU11" s="622"/>
      <c r="CV11" s="622"/>
      <c r="CW11" s="622"/>
      <c r="CX11" s="622"/>
      <c r="CY11" s="623"/>
      <c r="CZ11" s="624">
        <v>9.3000000000000007</v>
      </c>
      <c r="DA11" s="624"/>
      <c r="DB11" s="624"/>
      <c r="DC11" s="624"/>
      <c r="DD11" s="630">
        <v>339719</v>
      </c>
      <c r="DE11" s="622"/>
      <c r="DF11" s="622"/>
      <c r="DG11" s="622"/>
      <c r="DH11" s="622"/>
      <c r="DI11" s="622"/>
      <c r="DJ11" s="622"/>
      <c r="DK11" s="622"/>
      <c r="DL11" s="622"/>
      <c r="DM11" s="622"/>
      <c r="DN11" s="622"/>
      <c r="DO11" s="622"/>
      <c r="DP11" s="623"/>
      <c r="DQ11" s="630">
        <v>706302</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440553</v>
      </c>
      <c r="S12" s="622"/>
      <c r="T12" s="622"/>
      <c r="U12" s="622"/>
      <c r="V12" s="622"/>
      <c r="W12" s="622"/>
      <c r="X12" s="622"/>
      <c r="Y12" s="623"/>
      <c r="Z12" s="624">
        <v>2.8</v>
      </c>
      <c r="AA12" s="624"/>
      <c r="AB12" s="624"/>
      <c r="AC12" s="624"/>
      <c r="AD12" s="625">
        <v>440553</v>
      </c>
      <c r="AE12" s="625"/>
      <c r="AF12" s="625"/>
      <c r="AG12" s="625"/>
      <c r="AH12" s="625"/>
      <c r="AI12" s="625"/>
      <c r="AJ12" s="625"/>
      <c r="AK12" s="625"/>
      <c r="AL12" s="626">
        <v>4.5999999999999996</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1486855</v>
      </c>
      <c r="BH12" s="622"/>
      <c r="BI12" s="622"/>
      <c r="BJ12" s="622"/>
      <c r="BK12" s="622"/>
      <c r="BL12" s="622"/>
      <c r="BM12" s="622"/>
      <c r="BN12" s="623"/>
      <c r="BO12" s="624">
        <v>49.7</v>
      </c>
      <c r="BP12" s="624"/>
      <c r="BQ12" s="624"/>
      <c r="BR12" s="624"/>
      <c r="BS12" s="630" t="s">
        <v>229</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196332</v>
      </c>
      <c r="CS12" s="622"/>
      <c r="CT12" s="622"/>
      <c r="CU12" s="622"/>
      <c r="CV12" s="622"/>
      <c r="CW12" s="622"/>
      <c r="CX12" s="622"/>
      <c r="CY12" s="623"/>
      <c r="CZ12" s="624">
        <v>1.3</v>
      </c>
      <c r="DA12" s="624"/>
      <c r="DB12" s="624"/>
      <c r="DC12" s="624"/>
      <c r="DD12" s="630">
        <v>6027</v>
      </c>
      <c r="DE12" s="622"/>
      <c r="DF12" s="622"/>
      <c r="DG12" s="622"/>
      <c r="DH12" s="622"/>
      <c r="DI12" s="622"/>
      <c r="DJ12" s="622"/>
      <c r="DK12" s="622"/>
      <c r="DL12" s="622"/>
      <c r="DM12" s="622"/>
      <c r="DN12" s="622"/>
      <c r="DO12" s="622"/>
      <c r="DP12" s="623"/>
      <c r="DQ12" s="630">
        <v>150242</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30064</v>
      </c>
      <c r="S13" s="622"/>
      <c r="T13" s="622"/>
      <c r="U13" s="622"/>
      <c r="V13" s="622"/>
      <c r="W13" s="622"/>
      <c r="X13" s="622"/>
      <c r="Y13" s="623"/>
      <c r="Z13" s="624">
        <v>0.2</v>
      </c>
      <c r="AA13" s="624"/>
      <c r="AB13" s="624"/>
      <c r="AC13" s="624"/>
      <c r="AD13" s="625">
        <v>30064</v>
      </c>
      <c r="AE13" s="625"/>
      <c r="AF13" s="625"/>
      <c r="AG13" s="625"/>
      <c r="AH13" s="625"/>
      <c r="AI13" s="625"/>
      <c r="AJ13" s="625"/>
      <c r="AK13" s="625"/>
      <c r="AL13" s="626">
        <v>0.3</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1483895</v>
      </c>
      <c r="BH13" s="622"/>
      <c r="BI13" s="622"/>
      <c r="BJ13" s="622"/>
      <c r="BK13" s="622"/>
      <c r="BL13" s="622"/>
      <c r="BM13" s="622"/>
      <c r="BN13" s="623"/>
      <c r="BO13" s="624">
        <v>49.6</v>
      </c>
      <c r="BP13" s="624"/>
      <c r="BQ13" s="624"/>
      <c r="BR13" s="624"/>
      <c r="BS13" s="630" t="s">
        <v>174</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1338139</v>
      </c>
      <c r="CS13" s="622"/>
      <c r="CT13" s="622"/>
      <c r="CU13" s="622"/>
      <c r="CV13" s="622"/>
      <c r="CW13" s="622"/>
      <c r="CX13" s="622"/>
      <c r="CY13" s="623"/>
      <c r="CZ13" s="624">
        <v>8.9</v>
      </c>
      <c r="DA13" s="624"/>
      <c r="DB13" s="624"/>
      <c r="DC13" s="624"/>
      <c r="DD13" s="630">
        <v>615424</v>
      </c>
      <c r="DE13" s="622"/>
      <c r="DF13" s="622"/>
      <c r="DG13" s="622"/>
      <c r="DH13" s="622"/>
      <c r="DI13" s="622"/>
      <c r="DJ13" s="622"/>
      <c r="DK13" s="622"/>
      <c r="DL13" s="622"/>
      <c r="DM13" s="622"/>
      <c r="DN13" s="622"/>
      <c r="DO13" s="622"/>
      <c r="DP13" s="623"/>
      <c r="DQ13" s="630">
        <v>752463</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174</v>
      </c>
      <c r="S14" s="622"/>
      <c r="T14" s="622"/>
      <c r="U14" s="622"/>
      <c r="V14" s="622"/>
      <c r="W14" s="622"/>
      <c r="X14" s="622"/>
      <c r="Y14" s="623"/>
      <c r="Z14" s="624" t="s">
        <v>174</v>
      </c>
      <c r="AA14" s="624"/>
      <c r="AB14" s="624"/>
      <c r="AC14" s="624"/>
      <c r="AD14" s="625" t="s">
        <v>229</v>
      </c>
      <c r="AE14" s="625"/>
      <c r="AF14" s="625"/>
      <c r="AG14" s="625"/>
      <c r="AH14" s="625"/>
      <c r="AI14" s="625"/>
      <c r="AJ14" s="625"/>
      <c r="AK14" s="625"/>
      <c r="AL14" s="626" t="s">
        <v>132</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108469</v>
      </c>
      <c r="BH14" s="622"/>
      <c r="BI14" s="622"/>
      <c r="BJ14" s="622"/>
      <c r="BK14" s="622"/>
      <c r="BL14" s="622"/>
      <c r="BM14" s="622"/>
      <c r="BN14" s="623"/>
      <c r="BO14" s="624">
        <v>3.6</v>
      </c>
      <c r="BP14" s="624"/>
      <c r="BQ14" s="624"/>
      <c r="BR14" s="624"/>
      <c r="BS14" s="630" t="s">
        <v>174</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711515</v>
      </c>
      <c r="CS14" s="622"/>
      <c r="CT14" s="622"/>
      <c r="CU14" s="622"/>
      <c r="CV14" s="622"/>
      <c r="CW14" s="622"/>
      <c r="CX14" s="622"/>
      <c r="CY14" s="623"/>
      <c r="CZ14" s="624">
        <v>4.7</v>
      </c>
      <c r="DA14" s="624"/>
      <c r="DB14" s="624"/>
      <c r="DC14" s="624"/>
      <c r="DD14" s="630">
        <v>34847</v>
      </c>
      <c r="DE14" s="622"/>
      <c r="DF14" s="622"/>
      <c r="DG14" s="622"/>
      <c r="DH14" s="622"/>
      <c r="DI14" s="622"/>
      <c r="DJ14" s="622"/>
      <c r="DK14" s="622"/>
      <c r="DL14" s="622"/>
      <c r="DM14" s="622"/>
      <c r="DN14" s="622"/>
      <c r="DO14" s="622"/>
      <c r="DP14" s="623"/>
      <c r="DQ14" s="630">
        <v>657152</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47101</v>
      </c>
      <c r="S15" s="622"/>
      <c r="T15" s="622"/>
      <c r="U15" s="622"/>
      <c r="V15" s="622"/>
      <c r="W15" s="622"/>
      <c r="X15" s="622"/>
      <c r="Y15" s="623"/>
      <c r="Z15" s="624">
        <v>0.3</v>
      </c>
      <c r="AA15" s="624"/>
      <c r="AB15" s="624"/>
      <c r="AC15" s="624"/>
      <c r="AD15" s="625">
        <v>47101</v>
      </c>
      <c r="AE15" s="625"/>
      <c r="AF15" s="625"/>
      <c r="AG15" s="625"/>
      <c r="AH15" s="625"/>
      <c r="AI15" s="625"/>
      <c r="AJ15" s="625"/>
      <c r="AK15" s="625"/>
      <c r="AL15" s="626">
        <v>0.5</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205637</v>
      </c>
      <c r="BH15" s="622"/>
      <c r="BI15" s="622"/>
      <c r="BJ15" s="622"/>
      <c r="BK15" s="622"/>
      <c r="BL15" s="622"/>
      <c r="BM15" s="622"/>
      <c r="BN15" s="623"/>
      <c r="BO15" s="624">
        <v>6.9</v>
      </c>
      <c r="BP15" s="624"/>
      <c r="BQ15" s="624"/>
      <c r="BR15" s="624"/>
      <c r="BS15" s="630" t="s">
        <v>174</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1165908</v>
      </c>
      <c r="CS15" s="622"/>
      <c r="CT15" s="622"/>
      <c r="CU15" s="622"/>
      <c r="CV15" s="622"/>
      <c r="CW15" s="622"/>
      <c r="CX15" s="622"/>
      <c r="CY15" s="623"/>
      <c r="CZ15" s="624">
        <v>7.7</v>
      </c>
      <c r="DA15" s="624"/>
      <c r="DB15" s="624"/>
      <c r="DC15" s="624"/>
      <c r="DD15" s="630">
        <v>178906</v>
      </c>
      <c r="DE15" s="622"/>
      <c r="DF15" s="622"/>
      <c r="DG15" s="622"/>
      <c r="DH15" s="622"/>
      <c r="DI15" s="622"/>
      <c r="DJ15" s="622"/>
      <c r="DK15" s="622"/>
      <c r="DL15" s="622"/>
      <c r="DM15" s="622"/>
      <c r="DN15" s="622"/>
      <c r="DO15" s="622"/>
      <c r="DP15" s="623"/>
      <c r="DQ15" s="630">
        <v>865706</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174</v>
      </c>
      <c r="S16" s="622"/>
      <c r="T16" s="622"/>
      <c r="U16" s="622"/>
      <c r="V16" s="622"/>
      <c r="W16" s="622"/>
      <c r="X16" s="622"/>
      <c r="Y16" s="623"/>
      <c r="Z16" s="624" t="s">
        <v>174</v>
      </c>
      <c r="AA16" s="624"/>
      <c r="AB16" s="624"/>
      <c r="AC16" s="624"/>
      <c r="AD16" s="625" t="s">
        <v>132</v>
      </c>
      <c r="AE16" s="625"/>
      <c r="AF16" s="625"/>
      <c r="AG16" s="625"/>
      <c r="AH16" s="625"/>
      <c r="AI16" s="625"/>
      <c r="AJ16" s="625"/>
      <c r="AK16" s="625"/>
      <c r="AL16" s="626" t="s">
        <v>229</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174</v>
      </c>
      <c r="BH16" s="622"/>
      <c r="BI16" s="622"/>
      <c r="BJ16" s="622"/>
      <c r="BK16" s="622"/>
      <c r="BL16" s="622"/>
      <c r="BM16" s="622"/>
      <c r="BN16" s="623"/>
      <c r="BO16" s="624" t="s">
        <v>229</v>
      </c>
      <c r="BP16" s="624"/>
      <c r="BQ16" s="624"/>
      <c r="BR16" s="624"/>
      <c r="BS16" s="630" t="s">
        <v>174</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106013</v>
      </c>
      <c r="CS16" s="622"/>
      <c r="CT16" s="622"/>
      <c r="CU16" s="622"/>
      <c r="CV16" s="622"/>
      <c r="CW16" s="622"/>
      <c r="CX16" s="622"/>
      <c r="CY16" s="623"/>
      <c r="CZ16" s="624">
        <v>0.7</v>
      </c>
      <c r="DA16" s="624"/>
      <c r="DB16" s="624"/>
      <c r="DC16" s="624"/>
      <c r="DD16" s="630" t="s">
        <v>174</v>
      </c>
      <c r="DE16" s="622"/>
      <c r="DF16" s="622"/>
      <c r="DG16" s="622"/>
      <c r="DH16" s="622"/>
      <c r="DI16" s="622"/>
      <c r="DJ16" s="622"/>
      <c r="DK16" s="622"/>
      <c r="DL16" s="622"/>
      <c r="DM16" s="622"/>
      <c r="DN16" s="622"/>
      <c r="DO16" s="622"/>
      <c r="DP16" s="623"/>
      <c r="DQ16" s="630">
        <v>21204</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14782</v>
      </c>
      <c r="S17" s="622"/>
      <c r="T17" s="622"/>
      <c r="U17" s="622"/>
      <c r="V17" s="622"/>
      <c r="W17" s="622"/>
      <c r="X17" s="622"/>
      <c r="Y17" s="623"/>
      <c r="Z17" s="624">
        <v>0.1</v>
      </c>
      <c r="AA17" s="624"/>
      <c r="AB17" s="624"/>
      <c r="AC17" s="624"/>
      <c r="AD17" s="625">
        <v>14782</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174</v>
      </c>
      <c r="BP17" s="624"/>
      <c r="BQ17" s="624"/>
      <c r="BR17" s="624"/>
      <c r="BS17" s="630" t="s">
        <v>174</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2738409</v>
      </c>
      <c r="CS17" s="622"/>
      <c r="CT17" s="622"/>
      <c r="CU17" s="622"/>
      <c r="CV17" s="622"/>
      <c r="CW17" s="622"/>
      <c r="CX17" s="622"/>
      <c r="CY17" s="623"/>
      <c r="CZ17" s="624">
        <v>18.2</v>
      </c>
      <c r="DA17" s="624"/>
      <c r="DB17" s="624"/>
      <c r="DC17" s="624"/>
      <c r="DD17" s="630" t="s">
        <v>229</v>
      </c>
      <c r="DE17" s="622"/>
      <c r="DF17" s="622"/>
      <c r="DG17" s="622"/>
      <c r="DH17" s="622"/>
      <c r="DI17" s="622"/>
      <c r="DJ17" s="622"/>
      <c r="DK17" s="622"/>
      <c r="DL17" s="622"/>
      <c r="DM17" s="622"/>
      <c r="DN17" s="622"/>
      <c r="DO17" s="622"/>
      <c r="DP17" s="623"/>
      <c r="DQ17" s="630">
        <v>2732091</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6673029</v>
      </c>
      <c r="S18" s="622"/>
      <c r="T18" s="622"/>
      <c r="U18" s="622"/>
      <c r="V18" s="622"/>
      <c r="W18" s="622"/>
      <c r="X18" s="622"/>
      <c r="Y18" s="623"/>
      <c r="Z18" s="624">
        <v>43.1</v>
      </c>
      <c r="AA18" s="624"/>
      <c r="AB18" s="624"/>
      <c r="AC18" s="624"/>
      <c r="AD18" s="625">
        <v>5887143</v>
      </c>
      <c r="AE18" s="625"/>
      <c r="AF18" s="625"/>
      <c r="AG18" s="625"/>
      <c r="AH18" s="625"/>
      <c r="AI18" s="625"/>
      <c r="AJ18" s="625"/>
      <c r="AK18" s="625"/>
      <c r="AL18" s="626">
        <v>61</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229</v>
      </c>
      <c r="BP18" s="624"/>
      <c r="BQ18" s="624"/>
      <c r="BR18" s="624"/>
      <c r="BS18" s="630" t="s">
        <v>174</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174</v>
      </c>
      <c r="DA18" s="624"/>
      <c r="DB18" s="624"/>
      <c r="DC18" s="624"/>
      <c r="DD18" s="630" t="s">
        <v>174</v>
      </c>
      <c r="DE18" s="622"/>
      <c r="DF18" s="622"/>
      <c r="DG18" s="622"/>
      <c r="DH18" s="622"/>
      <c r="DI18" s="622"/>
      <c r="DJ18" s="622"/>
      <c r="DK18" s="622"/>
      <c r="DL18" s="622"/>
      <c r="DM18" s="622"/>
      <c r="DN18" s="622"/>
      <c r="DO18" s="622"/>
      <c r="DP18" s="623"/>
      <c r="DQ18" s="630" t="s">
        <v>174</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5887143</v>
      </c>
      <c r="S19" s="622"/>
      <c r="T19" s="622"/>
      <c r="U19" s="622"/>
      <c r="V19" s="622"/>
      <c r="W19" s="622"/>
      <c r="X19" s="622"/>
      <c r="Y19" s="623"/>
      <c r="Z19" s="624">
        <v>38</v>
      </c>
      <c r="AA19" s="624"/>
      <c r="AB19" s="624"/>
      <c r="AC19" s="624"/>
      <c r="AD19" s="625">
        <v>5887143</v>
      </c>
      <c r="AE19" s="625"/>
      <c r="AF19" s="625"/>
      <c r="AG19" s="625"/>
      <c r="AH19" s="625"/>
      <c r="AI19" s="625"/>
      <c r="AJ19" s="625"/>
      <c r="AK19" s="625"/>
      <c r="AL19" s="626">
        <v>61</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13108</v>
      </c>
      <c r="BH19" s="622"/>
      <c r="BI19" s="622"/>
      <c r="BJ19" s="622"/>
      <c r="BK19" s="622"/>
      <c r="BL19" s="622"/>
      <c r="BM19" s="622"/>
      <c r="BN19" s="623"/>
      <c r="BO19" s="624">
        <v>0.4</v>
      </c>
      <c r="BP19" s="624"/>
      <c r="BQ19" s="624"/>
      <c r="BR19" s="624"/>
      <c r="BS19" s="630" t="s">
        <v>229</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174</v>
      </c>
      <c r="CS19" s="622"/>
      <c r="CT19" s="622"/>
      <c r="CU19" s="622"/>
      <c r="CV19" s="622"/>
      <c r="CW19" s="622"/>
      <c r="CX19" s="622"/>
      <c r="CY19" s="623"/>
      <c r="CZ19" s="624" t="s">
        <v>174</v>
      </c>
      <c r="DA19" s="624"/>
      <c r="DB19" s="624"/>
      <c r="DC19" s="624"/>
      <c r="DD19" s="630" t="s">
        <v>229</v>
      </c>
      <c r="DE19" s="622"/>
      <c r="DF19" s="622"/>
      <c r="DG19" s="622"/>
      <c r="DH19" s="622"/>
      <c r="DI19" s="622"/>
      <c r="DJ19" s="622"/>
      <c r="DK19" s="622"/>
      <c r="DL19" s="622"/>
      <c r="DM19" s="622"/>
      <c r="DN19" s="622"/>
      <c r="DO19" s="622"/>
      <c r="DP19" s="623"/>
      <c r="DQ19" s="630" t="s">
        <v>229</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785886</v>
      </c>
      <c r="S20" s="622"/>
      <c r="T20" s="622"/>
      <c r="U20" s="622"/>
      <c r="V20" s="622"/>
      <c r="W20" s="622"/>
      <c r="X20" s="622"/>
      <c r="Y20" s="623"/>
      <c r="Z20" s="624">
        <v>5.0999999999999996</v>
      </c>
      <c r="AA20" s="624"/>
      <c r="AB20" s="624"/>
      <c r="AC20" s="624"/>
      <c r="AD20" s="625" t="s">
        <v>229</v>
      </c>
      <c r="AE20" s="625"/>
      <c r="AF20" s="625"/>
      <c r="AG20" s="625"/>
      <c r="AH20" s="625"/>
      <c r="AI20" s="625"/>
      <c r="AJ20" s="625"/>
      <c r="AK20" s="625"/>
      <c r="AL20" s="626" t="s">
        <v>174</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13108</v>
      </c>
      <c r="BH20" s="622"/>
      <c r="BI20" s="622"/>
      <c r="BJ20" s="622"/>
      <c r="BK20" s="622"/>
      <c r="BL20" s="622"/>
      <c r="BM20" s="622"/>
      <c r="BN20" s="623"/>
      <c r="BO20" s="624">
        <v>0.4</v>
      </c>
      <c r="BP20" s="624"/>
      <c r="BQ20" s="624"/>
      <c r="BR20" s="624"/>
      <c r="BS20" s="630" t="s">
        <v>174</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15073949</v>
      </c>
      <c r="CS20" s="622"/>
      <c r="CT20" s="622"/>
      <c r="CU20" s="622"/>
      <c r="CV20" s="622"/>
      <c r="CW20" s="622"/>
      <c r="CX20" s="622"/>
      <c r="CY20" s="623"/>
      <c r="CZ20" s="624">
        <v>100</v>
      </c>
      <c r="DA20" s="624"/>
      <c r="DB20" s="624"/>
      <c r="DC20" s="624"/>
      <c r="DD20" s="630">
        <v>1272832</v>
      </c>
      <c r="DE20" s="622"/>
      <c r="DF20" s="622"/>
      <c r="DG20" s="622"/>
      <c r="DH20" s="622"/>
      <c r="DI20" s="622"/>
      <c r="DJ20" s="622"/>
      <c r="DK20" s="622"/>
      <c r="DL20" s="622"/>
      <c r="DM20" s="622"/>
      <c r="DN20" s="622"/>
      <c r="DO20" s="622"/>
      <c r="DP20" s="623"/>
      <c r="DQ20" s="630">
        <v>11015325</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174</v>
      </c>
      <c r="S21" s="622"/>
      <c r="T21" s="622"/>
      <c r="U21" s="622"/>
      <c r="V21" s="622"/>
      <c r="W21" s="622"/>
      <c r="X21" s="622"/>
      <c r="Y21" s="623"/>
      <c r="Z21" s="624" t="s">
        <v>174</v>
      </c>
      <c r="AA21" s="624"/>
      <c r="AB21" s="624"/>
      <c r="AC21" s="624"/>
      <c r="AD21" s="625" t="s">
        <v>132</v>
      </c>
      <c r="AE21" s="625"/>
      <c r="AF21" s="625"/>
      <c r="AG21" s="625"/>
      <c r="AH21" s="625"/>
      <c r="AI21" s="625"/>
      <c r="AJ21" s="625"/>
      <c r="AK21" s="625"/>
      <c r="AL21" s="626" t="s">
        <v>174</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13108</v>
      </c>
      <c r="BH21" s="622"/>
      <c r="BI21" s="622"/>
      <c r="BJ21" s="622"/>
      <c r="BK21" s="622"/>
      <c r="BL21" s="622"/>
      <c r="BM21" s="622"/>
      <c r="BN21" s="623"/>
      <c r="BO21" s="624">
        <v>0.4</v>
      </c>
      <c r="BP21" s="624"/>
      <c r="BQ21" s="624"/>
      <c r="BR21" s="624"/>
      <c r="BS21" s="630" t="s">
        <v>174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10398580</v>
      </c>
      <c r="S22" s="622"/>
      <c r="T22" s="622"/>
      <c r="U22" s="622"/>
      <c r="V22" s="622"/>
      <c r="W22" s="622"/>
      <c r="X22" s="622"/>
      <c r="Y22" s="623"/>
      <c r="Z22" s="624">
        <v>67.2</v>
      </c>
      <c r="AA22" s="624"/>
      <c r="AB22" s="624"/>
      <c r="AC22" s="624"/>
      <c r="AD22" s="625">
        <v>9612694</v>
      </c>
      <c r="AE22" s="625"/>
      <c r="AF22" s="625"/>
      <c r="AG22" s="625"/>
      <c r="AH22" s="625"/>
      <c r="AI22" s="625"/>
      <c r="AJ22" s="625"/>
      <c r="AK22" s="625"/>
      <c r="AL22" s="626">
        <v>99.7</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174</v>
      </c>
      <c r="BH22" s="622"/>
      <c r="BI22" s="622"/>
      <c r="BJ22" s="622"/>
      <c r="BK22" s="622"/>
      <c r="BL22" s="622"/>
      <c r="BM22" s="622"/>
      <c r="BN22" s="623"/>
      <c r="BO22" s="624" t="s">
        <v>174</v>
      </c>
      <c r="BP22" s="624"/>
      <c r="BQ22" s="624"/>
      <c r="BR22" s="624"/>
      <c r="BS22" s="630" t="s">
        <v>174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2851</v>
      </c>
      <c r="S23" s="622"/>
      <c r="T23" s="622"/>
      <c r="U23" s="622"/>
      <c r="V23" s="622"/>
      <c r="W23" s="622"/>
      <c r="X23" s="622"/>
      <c r="Y23" s="623"/>
      <c r="Z23" s="624">
        <v>0</v>
      </c>
      <c r="AA23" s="624"/>
      <c r="AB23" s="624"/>
      <c r="AC23" s="624"/>
      <c r="AD23" s="625">
        <v>2851</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174</v>
      </c>
      <c r="BH23" s="622"/>
      <c r="BI23" s="622"/>
      <c r="BJ23" s="622"/>
      <c r="BK23" s="622"/>
      <c r="BL23" s="622"/>
      <c r="BM23" s="622"/>
      <c r="BN23" s="623"/>
      <c r="BO23" s="624" t="s">
        <v>229</v>
      </c>
      <c r="BP23" s="624"/>
      <c r="BQ23" s="624"/>
      <c r="BR23" s="624"/>
      <c r="BS23" s="630" t="s">
        <v>229</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39700</v>
      </c>
      <c r="S24" s="622"/>
      <c r="T24" s="622"/>
      <c r="U24" s="622"/>
      <c r="V24" s="622"/>
      <c r="W24" s="622"/>
      <c r="X24" s="622"/>
      <c r="Y24" s="623"/>
      <c r="Z24" s="624">
        <v>0.3</v>
      </c>
      <c r="AA24" s="624"/>
      <c r="AB24" s="624"/>
      <c r="AC24" s="624"/>
      <c r="AD24" s="625" t="s">
        <v>174</v>
      </c>
      <c r="AE24" s="625"/>
      <c r="AF24" s="625"/>
      <c r="AG24" s="625"/>
      <c r="AH24" s="625"/>
      <c r="AI24" s="625"/>
      <c r="AJ24" s="625"/>
      <c r="AK24" s="625"/>
      <c r="AL24" s="626" t="s">
        <v>132</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229</v>
      </c>
      <c r="BH24" s="622"/>
      <c r="BI24" s="622"/>
      <c r="BJ24" s="622"/>
      <c r="BK24" s="622"/>
      <c r="BL24" s="622"/>
      <c r="BM24" s="622"/>
      <c r="BN24" s="623"/>
      <c r="BO24" s="624" t="s">
        <v>229</v>
      </c>
      <c r="BP24" s="624"/>
      <c r="BQ24" s="624"/>
      <c r="BR24" s="624"/>
      <c r="BS24" s="630" t="s">
        <v>174</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6779913</v>
      </c>
      <c r="CS24" s="611"/>
      <c r="CT24" s="611"/>
      <c r="CU24" s="611"/>
      <c r="CV24" s="611"/>
      <c r="CW24" s="611"/>
      <c r="CX24" s="611"/>
      <c r="CY24" s="612"/>
      <c r="CZ24" s="615">
        <v>45</v>
      </c>
      <c r="DA24" s="616"/>
      <c r="DB24" s="616"/>
      <c r="DC24" s="635"/>
      <c r="DD24" s="654">
        <v>5643405</v>
      </c>
      <c r="DE24" s="611"/>
      <c r="DF24" s="611"/>
      <c r="DG24" s="611"/>
      <c r="DH24" s="611"/>
      <c r="DI24" s="611"/>
      <c r="DJ24" s="611"/>
      <c r="DK24" s="612"/>
      <c r="DL24" s="654">
        <v>5567988</v>
      </c>
      <c r="DM24" s="611"/>
      <c r="DN24" s="611"/>
      <c r="DO24" s="611"/>
      <c r="DP24" s="611"/>
      <c r="DQ24" s="611"/>
      <c r="DR24" s="611"/>
      <c r="DS24" s="611"/>
      <c r="DT24" s="611"/>
      <c r="DU24" s="611"/>
      <c r="DV24" s="612"/>
      <c r="DW24" s="615">
        <v>55</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234140</v>
      </c>
      <c r="S25" s="622"/>
      <c r="T25" s="622"/>
      <c r="U25" s="622"/>
      <c r="V25" s="622"/>
      <c r="W25" s="622"/>
      <c r="X25" s="622"/>
      <c r="Y25" s="623"/>
      <c r="Z25" s="624">
        <v>1.5</v>
      </c>
      <c r="AA25" s="624"/>
      <c r="AB25" s="624"/>
      <c r="AC25" s="624"/>
      <c r="AD25" s="625">
        <v>22103</v>
      </c>
      <c r="AE25" s="625"/>
      <c r="AF25" s="625"/>
      <c r="AG25" s="625"/>
      <c r="AH25" s="625"/>
      <c r="AI25" s="625"/>
      <c r="AJ25" s="625"/>
      <c r="AK25" s="625"/>
      <c r="AL25" s="626">
        <v>0.2</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229</v>
      </c>
      <c r="BP25" s="624"/>
      <c r="BQ25" s="624"/>
      <c r="BR25" s="624"/>
      <c r="BS25" s="630" t="s">
        <v>229</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2823356</v>
      </c>
      <c r="CS25" s="657"/>
      <c r="CT25" s="657"/>
      <c r="CU25" s="657"/>
      <c r="CV25" s="657"/>
      <c r="CW25" s="657"/>
      <c r="CX25" s="657"/>
      <c r="CY25" s="658"/>
      <c r="CZ25" s="626">
        <v>18.7</v>
      </c>
      <c r="DA25" s="655"/>
      <c r="DB25" s="655"/>
      <c r="DC25" s="659"/>
      <c r="DD25" s="630">
        <v>2575725</v>
      </c>
      <c r="DE25" s="657"/>
      <c r="DF25" s="657"/>
      <c r="DG25" s="657"/>
      <c r="DH25" s="657"/>
      <c r="DI25" s="657"/>
      <c r="DJ25" s="657"/>
      <c r="DK25" s="658"/>
      <c r="DL25" s="630">
        <v>2501042</v>
      </c>
      <c r="DM25" s="657"/>
      <c r="DN25" s="657"/>
      <c r="DO25" s="657"/>
      <c r="DP25" s="657"/>
      <c r="DQ25" s="657"/>
      <c r="DR25" s="657"/>
      <c r="DS25" s="657"/>
      <c r="DT25" s="657"/>
      <c r="DU25" s="657"/>
      <c r="DV25" s="658"/>
      <c r="DW25" s="626">
        <v>24.7</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39384</v>
      </c>
      <c r="S26" s="622"/>
      <c r="T26" s="622"/>
      <c r="U26" s="622"/>
      <c r="V26" s="622"/>
      <c r="W26" s="622"/>
      <c r="X26" s="622"/>
      <c r="Y26" s="623"/>
      <c r="Z26" s="624">
        <v>0.3</v>
      </c>
      <c r="AA26" s="624"/>
      <c r="AB26" s="624"/>
      <c r="AC26" s="624"/>
      <c r="AD26" s="625">
        <v>5</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229</v>
      </c>
      <c r="BH26" s="622"/>
      <c r="BI26" s="622"/>
      <c r="BJ26" s="622"/>
      <c r="BK26" s="622"/>
      <c r="BL26" s="622"/>
      <c r="BM26" s="622"/>
      <c r="BN26" s="623"/>
      <c r="BO26" s="624" t="s">
        <v>174</v>
      </c>
      <c r="BP26" s="624"/>
      <c r="BQ26" s="624"/>
      <c r="BR26" s="624"/>
      <c r="BS26" s="630" t="s">
        <v>229</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1766985</v>
      </c>
      <c r="CS26" s="622"/>
      <c r="CT26" s="622"/>
      <c r="CU26" s="622"/>
      <c r="CV26" s="622"/>
      <c r="CW26" s="622"/>
      <c r="CX26" s="622"/>
      <c r="CY26" s="623"/>
      <c r="CZ26" s="626">
        <v>11.7</v>
      </c>
      <c r="DA26" s="655"/>
      <c r="DB26" s="655"/>
      <c r="DC26" s="659"/>
      <c r="DD26" s="630">
        <v>1766985</v>
      </c>
      <c r="DE26" s="622"/>
      <c r="DF26" s="622"/>
      <c r="DG26" s="622"/>
      <c r="DH26" s="622"/>
      <c r="DI26" s="622"/>
      <c r="DJ26" s="622"/>
      <c r="DK26" s="623"/>
      <c r="DL26" s="630" t="s">
        <v>174</v>
      </c>
      <c r="DM26" s="622"/>
      <c r="DN26" s="622"/>
      <c r="DO26" s="622"/>
      <c r="DP26" s="622"/>
      <c r="DQ26" s="622"/>
      <c r="DR26" s="622"/>
      <c r="DS26" s="622"/>
      <c r="DT26" s="622"/>
      <c r="DU26" s="622"/>
      <c r="DV26" s="623"/>
      <c r="DW26" s="626" t="s">
        <v>174</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1116368</v>
      </c>
      <c r="S27" s="622"/>
      <c r="T27" s="622"/>
      <c r="U27" s="622"/>
      <c r="V27" s="622"/>
      <c r="W27" s="622"/>
      <c r="X27" s="622"/>
      <c r="Y27" s="623"/>
      <c r="Z27" s="624">
        <v>7.2</v>
      </c>
      <c r="AA27" s="624"/>
      <c r="AB27" s="624"/>
      <c r="AC27" s="624"/>
      <c r="AD27" s="625" t="s">
        <v>229</v>
      </c>
      <c r="AE27" s="625"/>
      <c r="AF27" s="625"/>
      <c r="AG27" s="625"/>
      <c r="AH27" s="625"/>
      <c r="AI27" s="625"/>
      <c r="AJ27" s="625"/>
      <c r="AK27" s="625"/>
      <c r="AL27" s="626" t="s">
        <v>229</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2993884</v>
      </c>
      <c r="BH27" s="622"/>
      <c r="BI27" s="622"/>
      <c r="BJ27" s="622"/>
      <c r="BK27" s="622"/>
      <c r="BL27" s="622"/>
      <c r="BM27" s="622"/>
      <c r="BN27" s="623"/>
      <c r="BO27" s="624">
        <v>100</v>
      </c>
      <c r="BP27" s="624"/>
      <c r="BQ27" s="624"/>
      <c r="BR27" s="624"/>
      <c r="BS27" s="630" t="s">
        <v>229</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1218148</v>
      </c>
      <c r="CS27" s="657"/>
      <c r="CT27" s="657"/>
      <c r="CU27" s="657"/>
      <c r="CV27" s="657"/>
      <c r="CW27" s="657"/>
      <c r="CX27" s="657"/>
      <c r="CY27" s="658"/>
      <c r="CZ27" s="626">
        <v>8.1</v>
      </c>
      <c r="DA27" s="655"/>
      <c r="DB27" s="655"/>
      <c r="DC27" s="659"/>
      <c r="DD27" s="630">
        <v>335589</v>
      </c>
      <c r="DE27" s="657"/>
      <c r="DF27" s="657"/>
      <c r="DG27" s="657"/>
      <c r="DH27" s="657"/>
      <c r="DI27" s="657"/>
      <c r="DJ27" s="657"/>
      <c r="DK27" s="658"/>
      <c r="DL27" s="630">
        <v>334855</v>
      </c>
      <c r="DM27" s="657"/>
      <c r="DN27" s="657"/>
      <c r="DO27" s="657"/>
      <c r="DP27" s="657"/>
      <c r="DQ27" s="657"/>
      <c r="DR27" s="657"/>
      <c r="DS27" s="657"/>
      <c r="DT27" s="657"/>
      <c r="DU27" s="657"/>
      <c r="DV27" s="658"/>
      <c r="DW27" s="626">
        <v>3.3</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229</v>
      </c>
      <c r="S28" s="622"/>
      <c r="T28" s="622"/>
      <c r="U28" s="622"/>
      <c r="V28" s="622"/>
      <c r="W28" s="622"/>
      <c r="X28" s="622"/>
      <c r="Y28" s="623"/>
      <c r="Z28" s="624" t="s">
        <v>174</v>
      </c>
      <c r="AA28" s="624"/>
      <c r="AB28" s="624"/>
      <c r="AC28" s="624"/>
      <c r="AD28" s="625" t="s">
        <v>229</v>
      </c>
      <c r="AE28" s="625"/>
      <c r="AF28" s="625"/>
      <c r="AG28" s="625"/>
      <c r="AH28" s="625"/>
      <c r="AI28" s="625"/>
      <c r="AJ28" s="625"/>
      <c r="AK28" s="625"/>
      <c r="AL28" s="626" t="s">
        <v>174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2738409</v>
      </c>
      <c r="CS28" s="622"/>
      <c r="CT28" s="622"/>
      <c r="CU28" s="622"/>
      <c r="CV28" s="622"/>
      <c r="CW28" s="622"/>
      <c r="CX28" s="622"/>
      <c r="CY28" s="623"/>
      <c r="CZ28" s="626">
        <v>18.2</v>
      </c>
      <c r="DA28" s="655"/>
      <c r="DB28" s="655"/>
      <c r="DC28" s="659"/>
      <c r="DD28" s="630">
        <v>2732091</v>
      </c>
      <c r="DE28" s="622"/>
      <c r="DF28" s="622"/>
      <c r="DG28" s="622"/>
      <c r="DH28" s="622"/>
      <c r="DI28" s="622"/>
      <c r="DJ28" s="622"/>
      <c r="DK28" s="623"/>
      <c r="DL28" s="630">
        <v>2732091</v>
      </c>
      <c r="DM28" s="622"/>
      <c r="DN28" s="622"/>
      <c r="DO28" s="622"/>
      <c r="DP28" s="622"/>
      <c r="DQ28" s="622"/>
      <c r="DR28" s="622"/>
      <c r="DS28" s="622"/>
      <c r="DT28" s="622"/>
      <c r="DU28" s="622"/>
      <c r="DV28" s="623"/>
      <c r="DW28" s="626">
        <v>27</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1191410</v>
      </c>
      <c r="S29" s="622"/>
      <c r="T29" s="622"/>
      <c r="U29" s="622"/>
      <c r="V29" s="622"/>
      <c r="W29" s="622"/>
      <c r="X29" s="622"/>
      <c r="Y29" s="623"/>
      <c r="Z29" s="624">
        <v>7.7</v>
      </c>
      <c r="AA29" s="624"/>
      <c r="AB29" s="624"/>
      <c r="AC29" s="624"/>
      <c r="AD29" s="625" t="s">
        <v>132</v>
      </c>
      <c r="AE29" s="625"/>
      <c r="AF29" s="625"/>
      <c r="AG29" s="625"/>
      <c r="AH29" s="625"/>
      <c r="AI29" s="625"/>
      <c r="AJ29" s="625"/>
      <c r="AK29" s="625"/>
      <c r="AL29" s="626" t="s">
        <v>229</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2738403</v>
      </c>
      <c r="CS29" s="657"/>
      <c r="CT29" s="657"/>
      <c r="CU29" s="657"/>
      <c r="CV29" s="657"/>
      <c r="CW29" s="657"/>
      <c r="CX29" s="657"/>
      <c r="CY29" s="658"/>
      <c r="CZ29" s="626">
        <v>18.2</v>
      </c>
      <c r="DA29" s="655"/>
      <c r="DB29" s="655"/>
      <c r="DC29" s="659"/>
      <c r="DD29" s="630">
        <v>2732085</v>
      </c>
      <c r="DE29" s="657"/>
      <c r="DF29" s="657"/>
      <c r="DG29" s="657"/>
      <c r="DH29" s="657"/>
      <c r="DI29" s="657"/>
      <c r="DJ29" s="657"/>
      <c r="DK29" s="658"/>
      <c r="DL29" s="630">
        <v>2732085</v>
      </c>
      <c r="DM29" s="657"/>
      <c r="DN29" s="657"/>
      <c r="DO29" s="657"/>
      <c r="DP29" s="657"/>
      <c r="DQ29" s="657"/>
      <c r="DR29" s="657"/>
      <c r="DS29" s="657"/>
      <c r="DT29" s="657"/>
      <c r="DU29" s="657"/>
      <c r="DV29" s="658"/>
      <c r="DW29" s="626">
        <v>27</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35509</v>
      </c>
      <c r="S30" s="622"/>
      <c r="T30" s="622"/>
      <c r="U30" s="622"/>
      <c r="V30" s="622"/>
      <c r="W30" s="622"/>
      <c r="X30" s="622"/>
      <c r="Y30" s="623"/>
      <c r="Z30" s="624">
        <v>0.2</v>
      </c>
      <c r="AA30" s="624"/>
      <c r="AB30" s="624"/>
      <c r="AC30" s="624"/>
      <c r="AD30" s="625" t="s">
        <v>174</v>
      </c>
      <c r="AE30" s="625"/>
      <c r="AF30" s="625"/>
      <c r="AG30" s="625"/>
      <c r="AH30" s="625"/>
      <c r="AI30" s="625"/>
      <c r="AJ30" s="625"/>
      <c r="AK30" s="625"/>
      <c r="AL30" s="626" t="s">
        <v>229</v>
      </c>
      <c r="AM30" s="627"/>
      <c r="AN30" s="627"/>
      <c r="AO30" s="628"/>
      <c r="AP30" s="669" t="s">
        <v>305</v>
      </c>
      <c r="AQ30" s="670"/>
      <c r="AR30" s="670"/>
      <c r="AS30" s="670"/>
      <c r="AT30" s="675" t="s">
        <v>306</v>
      </c>
      <c r="AU30" s="210"/>
      <c r="AV30" s="210"/>
      <c r="AW30" s="210"/>
      <c r="AX30" s="607" t="s">
        <v>183</v>
      </c>
      <c r="AY30" s="608"/>
      <c r="AZ30" s="608"/>
      <c r="BA30" s="608"/>
      <c r="BB30" s="608"/>
      <c r="BC30" s="608"/>
      <c r="BD30" s="608"/>
      <c r="BE30" s="608"/>
      <c r="BF30" s="609"/>
      <c r="BG30" s="681">
        <v>99.5</v>
      </c>
      <c r="BH30" s="682"/>
      <c r="BI30" s="682"/>
      <c r="BJ30" s="682"/>
      <c r="BK30" s="682"/>
      <c r="BL30" s="682"/>
      <c r="BM30" s="616">
        <v>98.4</v>
      </c>
      <c r="BN30" s="682"/>
      <c r="BO30" s="682"/>
      <c r="BP30" s="682"/>
      <c r="BQ30" s="683"/>
      <c r="BR30" s="681">
        <v>99.5</v>
      </c>
      <c r="BS30" s="682"/>
      <c r="BT30" s="682"/>
      <c r="BU30" s="682"/>
      <c r="BV30" s="682"/>
      <c r="BW30" s="682"/>
      <c r="BX30" s="616">
        <v>98.2</v>
      </c>
      <c r="BY30" s="682"/>
      <c r="BZ30" s="682"/>
      <c r="CA30" s="682"/>
      <c r="CB30" s="683"/>
      <c r="CD30" s="686"/>
      <c r="CE30" s="687"/>
      <c r="CF30" s="636" t="s">
        <v>307</v>
      </c>
      <c r="CG30" s="637"/>
      <c r="CH30" s="637"/>
      <c r="CI30" s="637"/>
      <c r="CJ30" s="637"/>
      <c r="CK30" s="637"/>
      <c r="CL30" s="637"/>
      <c r="CM30" s="637"/>
      <c r="CN30" s="637"/>
      <c r="CO30" s="637"/>
      <c r="CP30" s="637"/>
      <c r="CQ30" s="638"/>
      <c r="CR30" s="621">
        <v>2513252</v>
      </c>
      <c r="CS30" s="622"/>
      <c r="CT30" s="622"/>
      <c r="CU30" s="622"/>
      <c r="CV30" s="622"/>
      <c r="CW30" s="622"/>
      <c r="CX30" s="622"/>
      <c r="CY30" s="623"/>
      <c r="CZ30" s="626">
        <v>16.7</v>
      </c>
      <c r="DA30" s="655"/>
      <c r="DB30" s="655"/>
      <c r="DC30" s="659"/>
      <c r="DD30" s="630">
        <v>2507631</v>
      </c>
      <c r="DE30" s="622"/>
      <c r="DF30" s="622"/>
      <c r="DG30" s="622"/>
      <c r="DH30" s="622"/>
      <c r="DI30" s="622"/>
      <c r="DJ30" s="622"/>
      <c r="DK30" s="623"/>
      <c r="DL30" s="630">
        <v>2507631</v>
      </c>
      <c r="DM30" s="622"/>
      <c r="DN30" s="622"/>
      <c r="DO30" s="622"/>
      <c r="DP30" s="622"/>
      <c r="DQ30" s="622"/>
      <c r="DR30" s="622"/>
      <c r="DS30" s="622"/>
      <c r="DT30" s="622"/>
      <c r="DU30" s="622"/>
      <c r="DV30" s="623"/>
      <c r="DW30" s="626">
        <v>24.8</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300719</v>
      </c>
      <c r="S31" s="622"/>
      <c r="T31" s="622"/>
      <c r="U31" s="622"/>
      <c r="V31" s="622"/>
      <c r="W31" s="622"/>
      <c r="X31" s="622"/>
      <c r="Y31" s="623"/>
      <c r="Z31" s="624">
        <v>1.9</v>
      </c>
      <c r="AA31" s="624"/>
      <c r="AB31" s="624"/>
      <c r="AC31" s="624"/>
      <c r="AD31" s="625" t="s">
        <v>229</v>
      </c>
      <c r="AE31" s="625"/>
      <c r="AF31" s="625"/>
      <c r="AG31" s="625"/>
      <c r="AH31" s="625"/>
      <c r="AI31" s="625"/>
      <c r="AJ31" s="625"/>
      <c r="AK31" s="625"/>
      <c r="AL31" s="626" t="s">
        <v>174</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99.5</v>
      </c>
      <c r="BH31" s="657"/>
      <c r="BI31" s="657"/>
      <c r="BJ31" s="657"/>
      <c r="BK31" s="657"/>
      <c r="BL31" s="657"/>
      <c r="BM31" s="627">
        <v>98.9</v>
      </c>
      <c r="BN31" s="679"/>
      <c r="BO31" s="679"/>
      <c r="BP31" s="679"/>
      <c r="BQ31" s="680"/>
      <c r="BR31" s="678">
        <v>99.5</v>
      </c>
      <c r="BS31" s="657"/>
      <c r="BT31" s="657"/>
      <c r="BU31" s="657"/>
      <c r="BV31" s="657"/>
      <c r="BW31" s="657"/>
      <c r="BX31" s="627">
        <v>98.8</v>
      </c>
      <c r="BY31" s="679"/>
      <c r="BZ31" s="679"/>
      <c r="CA31" s="679"/>
      <c r="CB31" s="680"/>
      <c r="CD31" s="686"/>
      <c r="CE31" s="687"/>
      <c r="CF31" s="636" t="s">
        <v>311</v>
      </c>
      <c r="CG31" s="637"/>
      <c r="CH31" s="637"/>
      <c r="CI31" s="637"/>
      <c r="CJ31" s="637"/>
      <c r="CK31" s="637"/>
      <c r="CL31" s="637"/>
      <c r="CM31" s="637"/>
      <c r="CN31" s="637"/>
      <c r="CO31" s="637"/>
      <c r="CP31" s="637"/>
      <c r="CQ31" s="638"/>
      <c r="CR31" s="621">
        <v>225151</v>
      </c>
      <c r="CS31" s="657"/>
      <c r="CT31" s="657"/>
      <c r="CU31" s="657"/>
      <c r="CV31" s="657"/>
      <c r="CW31" s="657"/>
      <c r="CX31" s="657"/>
      <c r="CY31" s="658"/>
      <c r="CZ31" s="626">
        <v>1.5</v>
      </c>
      <c r="DA31" s="655"/>
      <c r="DB31" s="655"/>
      <c r="DC31" s="659"/>
      <c r="DD31" s="630">
        <v>224454</v>
      </c>
      <c r="DE31" s="657"/>
      <c r="DF31" s="657"/>
      <c r="DG31" s="657"/>
      <c r="DH31" s="657"/>
      <c r="DI31" s="657"/>
      <c r="DJ31" s="657"/>
      <c r="DK31" s="658"/>
      <c r="DL31" s="630">
        <v>224454</v>
      </c>
      <c r="DM31" s="657"/>
      <c r="DN31" s="657"/>
      <c r="DO31" s="657"/>
      <c r="DP31" s="657"/>
      <c r="DQ31" s="657"/>
      <c r="DR31" s="657"/>
      <c r="DS31" s="657"/>
      <c r="DT31" s="657"/>
      <c r="DU31" s="657"/>
      <c r="DV31" s="658"/>
      <c r="DW31" s="626">
        <v>2.2000000000000002</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285312</v>
      </c>
      <c r="S32" s="622"/>
      <c r="T32" s="622"/>
      <c r="U32" s="622"/>
      <c r="V32" s="622"/>
      <c r="W32" s="622"/>
      <c r="X32" s="622"/>
      <c r="Y32" s="623"/>
      <c r="Z32" s="624">
        <v>1.8</v>
      </c>
      <c r="AA32" s="624"/>
      <c r="AB32" s="624"/>
      <c r="AC32" s="624"/>
      <c r="AD32" s="625" t="s">
        <v>174</v>
      </c>
      <c r="AE32" s="625"/>
      <c r="AF32" s="625"/>
      <c r="AG32" s="625"/>
      <c r="AH32" s="625"/>
      <c r="AI32" s="625"/>
      <c r="AJ32" s="625"/>
      <c r="AK32" s="625"/>
      <c r="AL32" s="626" t="s">
        <v>174</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99.5</v>
      </c>
      <c r="BH32" s="691"/>
      <c r="BI32" s="691"/>
      <c r="BJ32" s="691"/>
      <c r="BK32" s="691"/>
      <c r="BL32" s="691"/>
      <c r="BM32" s="692">
        <v>97.9</v>
      </c>
      <c r="BN32" s="691"/>
      <c r="BO32" s="691"/>
      <c r="BP32" s="691"/>
      <c r="BQ32" s="693"/>
      <c r="BR32" s="690">
        <v>99.3</v>
      </c>
      <c r="BS32" s="691"/>
      <c r="BT32" s="691"/>
      <c r="BU32" s="691"/>
      <c r="BV32" s="691"/>
      <c r="BW32" s="691"/>
      <c r="BX32" s="692">
        <v>97.4</v>
      </c>
      <c r="BY32" s="691"/>
      <c r="BZ32" s="691"/>
      <c r="CA32" s="691"/>
      <c r="CB32" s="693"/>
      <c r="CD32" s="688"/>
      <c r="CE32" s="689"/>
      <c r="CF32" s="636" t="s">
        <v>314</v>
      </c>
      <c r="CG32" s="637"/>
      <c r="CH32" s="637"/>
      <c r="CI32" s="637"/>
      <c r="CJ32" s="637"/>
      <c r="CK32" s="637"/>
      <c r="CL32" s="637"/>
      <c r="CM32" s="637"/>
      <c r="CN32" s="637"/>
      <c r="CO32" s="637"/>
      <c r="CP32" s="637"/>
      <c r="CQ32" s="638"/>
      <c r="CR32" s="621">
        <v>6</v>
      </c>
      <c r="CS32" s="622"/>
      <c r="CT32" s="622"/>
      <c r="CU32" s="622"/>
      <c r="CV32" s="622"/>
      <c r="CW32" s="622"/>
      <c r="CX32" s="622"/>
      <c r="CY32" s="623"/>
      <c r="CZ32" s="626">
        <v>0</v>
      </c>
      <c r="DA32" s="655"/>
      <c r="DB32" s="655"/>
      <c r="DC32" s="659"/>
      <c r="DD32" s="630">
        <v>6</v>
      </c>
      <c r="DE32" s="622"/>
      <c r="DF32" s="622"/>
      <c r="DG32" s="622"/>
      <c r="DH32" s="622"/>
      <c r="DI32" s="622"/>
      <c r="DJ32" s="622"/>
      <c r="DK32" s="623"/>
      <c r="DL32" s="630">
        <v>6</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391564</v>
      </c>
      <c r="S33" s="622"/>
      <c r="T33" s="622"/>
      <c r="U33" s="622"/>
      <c r="V33" s="622"/>
      <c r="W33" s="622"/>
      <c r="X33" s="622"/>
      <c r="Y33" s="623"/>
      <c r="Z33" s="624">
        <v>2.5</v>
      </c>
      <c r="AA33" s="624"/>
      <c r="AB33" s="624"/>
      <c r="AC33" s="624"/>
      <c r="AD33" s="625" t="s">
        <v>174</v>
      </c>
      <c r="AE33" s="625"/>
      <c r="AF33" s="625"/>
      <c r="AG33" s="625"/>
      <c r="AH33" s="625"/>
      <c r="AI33" s="625"/>
      <c r="AJ33" s="625"/>
      <c r="AK33" s="625"/>
      <c r="AL33" s="626" t="s">
        <v>229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6915191</v>
      </c>
      <c r="CS33" s="657"/>
      <c r="CT33" s="657"/>
      <c r="CU33" s="657"/>
      <c r="CV33" s="657"/>
      <c r="CW33" s="657"/>
      <c r="CX33" s="657"/>
      <c r="CY33" s="658"/>
      <c r="CZ33" s="626">
        <v>45.9</v>
      </c>
      <c r="DA33" s="655"/>
      <c r="DB33" s="655"/>
      <c r="DC33" s="659"/>
      <c r="DD33" s="630">
        <v>5049480</v>
      </c>
      <c r="DE33" s="657"/>
      <c r="DF33" s="657"/>
      <c r="DG33" s="657"/>
      <c r="DH33" s="657"/>
      <c r="DI33" s="657"/>
      <c r="DJ33" s="657"/>
      <c r="DK33" s="658"/>
      <c r="DL33" s="630">
        <v>3530198</v>
      </c>
      <c r="DM33" s="657"/>
      <c r="DN33" s="657"/>
      <c r="DO33" s="657"/>
      <c r="DP33" s="657"/>
      <c r="DQ33" s="657"/>
      <c r="DR33" s="657"/>
      <c r="DS33" s="657"/>
      <c r="DT33" s="657"/>
      <c r="DU33" s="657"/>
      <c r="DV33" s="658"/>
      <c r="DW33" s="626">
        <v>34.9</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222201</v>
      </c>
      <c r="S34" s="622"/>
      <c r="T34" s="622"/>
      <c r="U34" s="622"/>
      <c r="V34" s="622"/>
      <c r="W34" s="622"/>
      <c r="X34" s="622"/>
      <c r="Y34" s="623"/>
      <c r="Z34" s="624">
        <v>1.4</v>
      </c>
      <c r="AA34" s="624"/>
      <c r="AB34" s="624"/>
      <c r="AC34" s="624"/>
      <c r="AD34" s="625">
        <v>6972</v>
      </c>
      <c r="AE34" s="625"/>
      <c r="AF34" s="625"/>
      <c r="AG34" s="625"/>
      <c r="AH34" s="625"/>
      <c r="AI34" s="625"/>
      <c r="AJ34" s="625"/>
      <c r="AK34" s="625"/>
      <c r="AL34" s="626">
        <v>0.1</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2252643</v>
      </c>
      <c r="CS34" s="622"/>
      <c r="CT34" s="622"/>
      <c r="CU34" s="622"/>
      <c r="CV34" s="622"/>
      <c r="CW34" s="622"/>
      <c r="CX34" s="622"/>
      <c r="CY34" s="623"/>
      <c r="CZ34" s="626">
        <v>14.9</v>
      </c>
      <c r="DA34" s="655"/>
      <c r="DB34" s="655"/>
      <c r="DC34" s="659"/>
      <c r="DD34" s="630">
        <v>1439765</v>
      </c>
      <c r="DE34" s="622"/>
      <c r="DF34" s="622"/>
      <c r="DG34" s="622"/>
      <c r="DH34" s="622"/>
      <c r="DI34" s="622"/>
      <c r="DJ34" s="622"/>
      <c r="DK34" s="623"/>
      <c r="DL34" s="630">
        <v>1025431</v>
      </c>
      <c r="DM34" s="622"/>
      <c r="DN34" s="622"/>
      <c r="DO34" s="622"/>
      <c r="DP34" s="622"/>
      <c r="DQ34" s="622"/>
      <c r="DR34" s="622"/>
      <c r="DS34" s="622"/>
      <c r="DT34" s="622"/>
      <c r="DU34" s="622"/>
      <c r="DV34" s="623"/>
      <c r="DW34" s="626">
        <v>10.1</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1215300</v>
      </c>
      <c r="S35" s="622"/>
      <c r="T35" s="622"/>
      <c r="U35" s="622"/>
      <c r="V35" s="622"/>
      <c r="W35" s="622"/>
      <c r="X35" s="622"/>
      <c r="Y35" s="623"/>
      <c r="Z35" s="624">
        <v>7.9</v>
      </c>
      <c r="AA35" s="624"/>
      <c r="AB35" s="624"/>
      <c r="AC35" s="624"/>
      <c r="AD35" s="625" t="s">
        <v>229</v>
      </c>
      <c r="AE35" s="625"/>
      <c r="AF35" s="625"/>
      <c r="AG35" s="625"/>
      <c r="AH35" s="625"/>
      <c r="AI35" s="625"/>
      <c r="AJ35" s="625"/>
      <c r="AK35" s="625"/>
      <c r="AL35" s="626" t="s">
        <v>229</v>
      </c>
      <c r="AM35" s="627"/>
      <c r="AN35" s="627"/>
      <c r="AO35" s="628"/>
      <c r="AP35" s="214"/>
      <c r="AQ35" s="694" t="s">
        <v>322</v>
      </c>
      <c r="AR35" s="695"/>
      <c r="AS35" s="695"/>
      <c r="AT35" s="695"/>
      <c r="AU35" s="695"/>
      <c r="AV35" s="695"/>
      <c r="AW35" s="695"/>
      <c r="AX35" s="695"/>
      <c r="AY35" s="696"/>
      <c r="AZ35" s="610">
        <v>2210162</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71513</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245637</v>
      </c>
      <c r="CS35" s="657"/>
      <c r="CT35" s="657"/>
      <c r="CU35" s="657"/>
      <c r="CV35" s="657"/>
      <c r="CW35" s="657"/>
      <c r="CX35" s="657"/>
      <c r="CY35" s="658"/>
      <c r="CZ35" s="626">
        <v>1.6</v>
      </c>
      <c r="DA35" s="655"/>
      <c r="DB35" s="655"/>
      <c r="DC35" s="659"/>
      <c r="DD35" s="630">
        <v>224584</v>
      </c>
      <c r="DE35" s="657"/>
      <c r="DF35" s="657"/>
      <c r="DG35" s="657"/>
      <c r="DH35" s="657"/>
      <c r="DI35" s="657"/>
      <c r="DJ35" s="657"/>
      <c r="DK35" s="658"/>
      <c r="DL35" s="630">
        <v>159187</v>
      </c>
      <c r="DM35" s="657"/>
      <c r="DN35" s="657"/>
      <c r="DO35" s="657"/>
      <c r="DP35" s="657"/>
      <c r="DQ35" s="657"/>
      <c r="DR35" s="657"/>
      <c r="DS35" s="657"/>
      <c r="DT35" s="657"/>
      <c r="DU35" s="657"/>
      <c r="DV35" s="658"/>
      <c r="DW35" s="626">
        <v>1.6</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229</v>
      </c>
      <c r="S36" s="622"/>
      <c r="T36" s="622"/>
      <c r="U36" s="622"/>
      <c r="V36" s="622"/>
      <c r="W36" s="622"/>
      <c r="X36" s="622"/>
      <c r="Y36" s="623"/>
      <c r="Z36" s="624" t="s">
        <v>229</v>
      </c>
      <c r="AA36" s="624"/>
      <c r="AB36" s="624"/>
      <c r="AC36" s="624"/>
      <c r="AD36" s="625" t="s">
        <v>229</v>
      </c>
      <c r="AE36" s="625"/>
      <c r="AF36" s="625"/>
      <c r="AG36" s="625"/>
      <c r="AH36" s="625"/>
      <c r="AI36" s="625"/>
      <c r="AJ36" s="625"/>
      <c r="AK36" s="625"/>
      <c r="AL36" s="626" t="s">
        <v>174</v>
      </c>
      <c r="AM36" s="627"/>
      <c r="AN36" s="627"/>
      <c r="AO36" s="628"/>
      <c r="AQ36" s="698" t="s">
        <v>326</v>
      </c>
      <c r="AR36" s="699"/>
      <c r="AS36" s="699"/>
      <c r="AT36" s="699"/>
      <c r="AU36" s="699"/>
      <c r="AV36" s="699"/>
      <c r="AW36" s="699"/>
      <c r="AX36" s="699"/>
      <c r="AY36" s="700"/>
      <c r="AZ36" s="621">
        <v>656096</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28331</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1346051</v>
      </c>
      <c r="CS36" s="622"/>
      <c r="CT36" s="622"/>
      <c r="CU36" s="622"/>
      <c r="CV36" s="622"/>
      <c r="CW36" s="622"/>
      <c r="CX36" s="622"/>
      <c r="CY36" s="623"/>
      <c r="CZ36" s="626">
        <v>8.9</v>
      </c>
      <c r="DA36" s="655"/>
      <c r="DB36" s="655"/>
      <c r="DC36" s="659"/>
      <c r="DD36" s="630">
        <v>981617</v>
      </c>
      <c r="DE36" s="622"/>
      <c r="DF36" s="622"/>
      <c r="DG36" s="622"/>
      <c r="DH36" s="622"/>
      <c r="DI36" s="622"/>
      <c r="DJ36" s="622"/>
      <c r="DK36" s="623"/>
      <c r="DL36" s="630">
        <v>702704</v>
      </c>
      <c r="DM36" s="622"/>
      <c r="DN36" s="622"/>
      <c r="DO36" s="622"/>
      <c r="DP36" s="622"/>
      <c r="DQ36" s="622"/>
      <c r="DR36" s="622"/>
      <c r="DS36" s="622"/>
      <c r="DT36" s="622"/>
      <c r="DU36" s="622"/>
      <c r="DV36" s="623"/>
      <c r="DW36" s="626">
        <v>6.9</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471500</v>
      </c>
      <c r="S37" s="622"/>
      <c r="T37" s="622"/>
      <c r="U37" s="622"/>
      <c r="V37" s="622"/>
      <c r="W37" s="622"/>
      <c r="X37" s="622"/>
      <c r="Y37" s="623"/>
      <c r="Z37" s="624">
        <v>3</v>
      </c>
      <c r="AA37" s="624"/>
      <c r="AB37" s="624"/>
      <c r="AC37" s="624"/>
      <c r="AD37" s="625" t="s">
        <v>174</v>
      </c>
      <c r="AE37" s="625"/>
      <c r="AF37" s="625"/>
      <c r="AG37" s="625"/>
      <c r="AH37" s="625"/>
      <c r="AI37" s="625"/>
      <c r="AJ37" s="625"/>
      <c r="AK37" s="625"/>
      <c r="AL37" s="626" t="s">
        <v>174</v>
      </c>
      <c r="AM37" s="627"/>
      <c r="AN37" s="627"/>
      <c r="AO37" s="628"/>
      <c r="AQ37" s="698" t="s">
        <v>330</v>
      </c>
      <c r="AR37" s="699"/>
      <c r="AS37" s="699"/>
      <c r="AT37" s="699"/>
      <c r="AU37" s="699"/>
      <c r="AV37" s="699"/>
      <c r="AW37" s="699"/>
      <c r="AX37" s="699"/>
      <c r="AY37" s="700"/>
      <c r="AZ37" s="621">
        <v>294823</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4227</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438929</v>
      </c>
      <c r="CS37" s="657"/>
      <c r="CT37" s="657"/>
      <c r="CU37" s="657"/>
      <c r="CV37" s="657"/>
      <c r="CW37" s="657"/>
      <c r="CX37" s="657"/>
      <c r="CY37" s="658"/>
      <c r="CZ37" s="626">
        <v>2.9</v>
      </c>
      <c r="DA37" s="655"/>
      <c r="DB37" s="655"/>
      <c r="DC37" s="659"/>
      <c r="DD37" s="630">
        <v>438929</v>
      </c>
      <c r="DE37" s="657"/>
      <c r="DF37" s="657"/>
      <c r="DG37" s="657"/>
      <c r="DH37" s="657"/>
      <c r="DI37" s="657"/>
      <c r="DJ37" s="657"/>
      <c r="DK37" s="658"/>
      <c r="DL37" s="630">
        <v>407015</v>
      </c>
      <c r="DM37" s="657"/>
      <c r="DN37" s="657"/>
      <c r="DO37" s="657"/>
      <c r="DP37" s="657"/>
      <c r="DQ37" s="657"/>
      <c r="DR37" s="657"/>
      <c r="DS37" s="657"/>
      <c r="DT37" s="657"/>
      <c r="DU37" s="657"/>
      <c r="DV37" s="658"/>
      <c r="DW37" s="626">
        <v>4</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15473038</v>
      </c>
      <c r="S38" s="702"/>
      <c r="T38" s="702"/>
      <c r="U38" s="702"/>
      <c r="V38" s="702"/>
      <c r="W38" s="702"/>
      <c r="X38" s="702"/>
      <c r="Y38" s="703"/>
      <c r="Z38" s="704">
        <v>100</v>
      </c>
      <c r="AA38" s="704"/>
      <c r="AB38" s="704"/>
      <c r="AC38" s="704"/>
      <c r="AD38" s="705">
        <v>9644625</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3401</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8218</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2207271</v>
      </c>
      <c r="CS38" s="622"/>
      <c r="CT38" s="622"/>
      <c r="CU38" s="622"/>
      <c r="CV38" s="622"/>
      <c r="CW38" s="622"/>
      <c r="CX38" s="622"/>
      <c r="CY38" s="623"/>
      <c r="CZ38" s="626">
        <v>14.6</v>
      </c>
      <c r="DA38" s="655"/>
      <c r="DB38" s="655"/>
      <c r="DC38" s="659"/>
      <c r="DD38" s="630">
        <v>1986406</v>
      </c>
      <c r="DE38" s="622"/>
      <c r="DF38" s="622"/>
      <c r="DG38" s="622"/>
      <c r="DH38" s="622"/>
      <c r="DI38" s="622"/>
      <c r="DJ38" s="622"/>
      <c r="DK38" s="623"/>
      <c r="DL38" s="630">
        <v>1642876</v>
      </c>
      <c r="DM38" s="622"/>
      <c r="DN38" s="622"/>
      <c r="DO38" s="622"/>
      <c r="DP38" s="622"/>
      <c r="DQ38" s="622"/>
      <c r="DR38" s="622"/>
      <c r="DS38" s="622"/>
      <c r="DT38" s="622"/>
      <c r="DU38" s="622"/>
      <c r="DV38" s="623"/>
      <c r="DW38" s="626">
        <v>16.2</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v>2891</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116</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863589</v>
      </c>
      <c r="CS39" s="657"/>
      <c r="CT39" s="657"/>
      <c r="CU39" s="657"/>
      <c r="CV39" s="657"/>
      <c r="CW39" s="657"/>
      <c r="CX39" s="657"/>
      <c r="CY39" s="658"/>
      <c r="CZ39" s="626">
        <v>5.7</v>
      </c>
      <c r="DA39" s="655"/>
      <c r="DB39" s="655"/>
      <c r="DC39" s="659"/>
      <c r="DD39" s="630">
        <v>417108</v>
      </c>
      <c r="DE39" s="657"/>
      <c r="DF39" s="657"/>
      <c r="DG39" s="657"/>
      <c r="DH39" s="657"/>
      <c r="DI39" s="657"/>
      <c r="DJ39" s="657"/>
      <c r="DK39" s="658"/>
      <c r="DL39" s="630" t="s">
        <v>229</v>
      </c>
      <c r="DM39" s="657"/>
      <c r="DN39" s="657"/>
      <c r="DO39" s="657"/>
      <c r="DP39" s="657"/>
      <c r="DQ39" s="657"/>
      <c r="DR39" s="657"/>
      <c r="DS39" s="657"/>
      <c r="DT39" s="657"/>
      <c r="DU39" s="657"/>
      <c r="DV39" s="658"/>
      <c r="DW39" s="626" t="s">
        <v>229</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288180</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124</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t="s">
        <v>132</v>
      </c>
      <c r="CS40" s="622"/>
      <c r="CT40" s="622"/>
      <c r="CU40" s="622"/>
      <c r="CV40" s="622"/>
      <c r="CW40" s="622"/>
      <c r="CX40" s="622"/>
      <c r="CY40" s="623"/>
      <c r="CZ40" s="626" t="s">
        <v>229</v>
      </c>
      <c r="DA40" s="655"/>
      <c r="DB40" s="655"/>
      <c r="DC40" s="659"/>
      <c r="DD40" s="630" t="s">
        <v>229</v>
      </c>
      <c r="DE40" s="622"/>
      <c r="DF40" s="622"/>
      <c r="DG40" s="622"/>
      <c r="DH40" s="622"/>
      <c r="DI40" s="622"/>
      <c r="DJ40" s="622"/>
      <c r="DK40" s="623"/>
      <c r="DL40" s="630" t="s">
        <v>229</v>
      </c>
      <c r="DM40" s="622"/>
      <c r="DN40" s="622"/>
      <c r="DO40" s="622"/>
      <c r="DP40" s="622"/>
      <c r="DQ40" s="622"/>
      <c r="DR40" s="622"/>
      <c r="DS40" s="622"/>
      <c r="DT40" s="622"/>
      <c r="DU40" s="622"/>
      <c r="DV40" s="623"/>
      <c r="DW40" s="626" t="s">
        <v>174</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964771</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288</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174</v>
      </c>
      <c r="CS41" s="657"/>
      <c r="CT41" s="657"/>
      <c r="CU41" s="657"/>
      <c r="CV41" s="657"/>
      <c r="CW41" s="657"/>
      <c r="CX41" s="657"/>
      <c r="CY41" s="658"/>
      <c r="CZ41" s="626" t="s">
        <v>174</v>
      </c>
      <c r="DA41" s="655"/>
      <c r="DB41" s="655"/>
      <c r="DC41" s="659"/>
      <c r="DD41" s="630" t="s">
        <v>174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1378845</v>
      </c>
      <c r="CS42" s="622"/>
      <c r="CT42" s="622"/>
      <c r="CU42" s="622"/>
      <c r="CV42" s="622"/>
      <c r="CW42" s="622"/>
      <c r="CX42" s="622"/>
      <c r="CY42" s="623"/>
      <c r="CZ42" s="626">
        <v>9.1</v>
      </c>
      <c r="DA42" s="627"/>
      <c r="DB42" s="627"/>
      <c r="DC42" s="722"/>
      <c r="DD42" s="630">
        <v>322440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90469</v>
      </c>
      <c r="CS43" s="657"/>
      <c r="CT43" s="657"/>
      <c r="CU43" s="657"/>
      <c r="CV43" s="657"/>
      <c r="CW43" s="657"/>
      <c r="CX43" s="657"/>
      <c r="CY43" s="658"/>
      <c r="CZ43" s="626">
        <v>0.6</v>
      </c>
      <c r="DA43" s="655"/>
      <c r="DB43" s="655"/>
      <c r="DC43" s="659"/>
      <c r="DD43" s="630">
        <v>84063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1272832</v>
      </c>
      <c r="CS44" s="622"/>
      <c r="CT44" s="622"/>
      <c r="CU44" s="622"/>
      <c r="CV44" s="622"/>
      <c r="CW44" s="622"/>
      <c r="CX44" s="622"/>
      <c r="CY44" s="623"/>
      <c r="CZ44" s="626">
        <v>8.4</v>
      </c>
      <c r="DA44" s="627"/>
      <c r="DB44" s="627"/>
      <c r="DC44" s="722"/>
      <c r="DD44" s="630">
        <v>301236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723778</v>
      </c>
      <c r="CS45" s="657"/>
      <c r="CT45" s="657"/>
      <c r="CU45" s="657"/>
      <c r="CV45" s="657"/>
      <c r="CW45" s="657"/>
      <c r="CX45" s="657"/>
      <c r="CY45" s="658"/>
      <c r="CZ45" s="626">
        <v>4.8</v>
      </c>
      <c r="DA45" s="655"/>
      <c r="DB45" s="655"/>
      <c r="DC45" s="659"/>
      <c r="DD45" s="630">
        <v>35376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537539</v>
      </c>
      <c r="CS46" s="622"/>
      <c r="CT46" s="622"/>
      <c r="CU46" s="622"/>
      <c r="CV46" s="622"/>
      <c r="CW46" s="622"/>
      <c r="CX46" s="622"/>
      <c r="CY46" s="623"/>
      <c r="CZ46" s="626">
        <v>3.6</v>
      </c>
      <c r="DA46" s="627"/>
      <c r="DB46" s="627"/>
      <c r="DC46" s="722"/>
      <c r="DD46" s="630">
        <v>255232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106013</v>
      </c>
      <c r="CS47" s="657"/>
      <c r="CT47" s="657"/>
      <c r="CU47" s="657"/>
      <c r="CV47" s="657"/>
      <c r="CW47" s="657"/>
      <c r="CX47" s="657"/>
      <c r="CY47" s="658"/>
      <c r="CZ47" s="626">
        <v>0.7</v>
      </c>
      <c r="DA47" s="655"/>
      <c r="DB47" s="655"/>
      <c r="DC47" s="659"/>
      <c r="DD47" s="630">
        <v>21204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174</v>
      </c>
      <c r="CS48" s="622"/>
      <c r="CT48" s="622"/>
      <c r="CU48" s="622"/>
      <c r="CV48" s="622"/>
      <c r="CW48" s="622"/>
      <c r="CX48" s="622"/>
      <c r="CY48" s="623"/>
      <c r="CZ48" s="626" t="s">
        <v>229</v>
      </c>
      <c r="DA48" s="627"/>
      <c r="DB48" s="627"/>
      <c r="DC48" s="722"/>
      <c r="DD48" s="630" t="s">
        <v>174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15073949</v>
      </c>
      <c r="CS49" s="691"/>
      <c r="CT49" s="691"/>
      <c r="CU49" s="691"/>
      <c r="CV49" s="691"/>
      <c r="CW49" s="691"/>
      <c r="CX49" s="691"/>
      <c r="CY49" s="723"/>
      <c r="CZ49" s="706">
        <v>100</v>
      </c>
      <c r="DA49" s="724"/>
      <c r="DB49" s="724"/>
      <c r="DC49" s="725"/>
      <c r="DD49" s="726">
        <v>11015325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RcXkSKHYaj9peijGXWlXuh+pZuibBDauNknL+AZ4qipfxbLRvyKxW7dGaJqXWfK/zo94PaFE7vu2Db9hJdA4g==" saltValue="JYVqE3RpItYfPIOn8qrd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15473</v>
      </c>
      <c r="R7" s="757"/>
      <c r="S7" s="757"/>
      <c r="T7" s="757"/>
      <c r="U7" s="757"/>
      <c r="V7" s="757">
        <v>15074</v>
      </c>
      <c r="W7" s="757"/>
      <c r="X7" s="757"/>
      <c r="Y7" s="757"/>
      <c r="Z7" s="757"/>
      <c r="AA7" s="757">
        <v>399</v>
      </c>
      <c r="AB7" s="757"/>
      <c r="AC7" s="757"/>
      <c r="AD7" s="757"/>
      <c r="AE7" s="758"/>
      <c r="AF7" s="759">
        <v>351</v>
      </c>
      <c r="AG7" s="760"/>
      <c r="AH7" s="760"/>
      <c r="AI7" s="760"/>
      <c r="AJ7" s="761"/>
      <c r="AK7" s="796">
        <v>285</v>
      </c>
      <c r="AL7" s="797"/>
      <c r="AM7" s="797"/>
      <c r="AN7" s="797"/>
      <c r="AO7" s="797"/>
      <c r="AP7" s="797">
        <v>21081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2</v>
      </c>
      <c r="CI7" s="794"/>
      <c r="CJ7" s="794"/>
      <c r="CK7" s="794"/>
      <c r="CL7" s="795"/>
      <c r="CM7" s="793">
        <v>28</v>
      </c>
      <c r="CN7" s="794"/>
      <c r="CO7" s="794"/>
      <c r="CP7" s="794"/>
      <c r="CQ7" s="795"/>
      <c r="CR7" s="793">
        <v>30</v>
      </c>
      <c r="CS7" s="794"/>
      <c r="CT7" s="794"/>
      <c r="CU7" s="794"/>
      <c r="CV7" s="795"/>
      <c r="CW7" s="793" t="s">
        <v>592</v>
      </c>
      <c r="CX7" s="794"/>
      <c r="CY7" s="794"/>
      <c r="CZ7" s="794"/>
      <c r="DA7" s="795"/>
      <c r="DB7" s="793" t="s">
        <v>592</v>
      </c>
      <c r="DC7" s="794"/>
      <c r="DD7" s="794"/>
      <c r="DE7" s="794"/>
      <c r="DF7" s="795"/>
      <c r="DG7" s="793" t="s">
        <v>592</v>
      </c>
      <c r="DH7" s="794"/>
      <c r="DI7" s="794"/>
      <c r="DJ7" s="794"/>
      <c r="DK7" s="795"/>
      <c r="DL7" s="793" t="s">
        <v>592</v>
      </c>
      <c r="DM7" s="794"/>
      <c r="DN7" s="794"/>
      <c r="DO7" s="794"/>
      <c r="DP7" s="795"/>
      <c r="DQ7" s="793" t="s">
        <v>592</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9</v>
      </c>
      <c r="CI8" s="804"/>
      <c r="CJ8" s="804"/>
      <c r="CK8" s="804"/>
      <c r="CL8" s="805"/>
      <c r="CM8" s="803">
        <v>285</v>
      </c>
      <c r="CN8" s="804"/>
      <c r="CO8" s="804"/>
      <c r="CP8" s="804"/>
      <c r="CQ8" s="805"/>
      <c r="CR8" s="803">
        <v>13</v>
      </c>
      <c r="CS8" s="804"/>
      <c r="CT8" s="804"/>
      <c r="CU8" s="804"/>
      <c r="CV8" s="805"/>
      <c r="CW8" s="803" t="s">
        <v>592</v>
      </c>
      <c r="CX8" s="804"/>
      <c r="CY8" s="804"/>
      <c r="CZ8" s="804"/>
      <c r="DA8" s="805"/>
      <c r="DB8" s="803" t="s">
        <v>592</v>
      </c>
      <c r="DC8" s="804"/>
      <c r="DD8" s="804"/>
      <c r="DE8" s="804"/>
      <c r="DF8" s="805"/>
      <c r="DG8" s="803" t="s">
        <v>593</v>
      </c>
      <c r="DH8" s="804"/>
      <c r="DI8" s="804"/>
      <c r="DJ8" s="804"/>
      <c r="DK8" s="805"/>
      <c r="DL8" s="803" t="s">
        <v>592</v>
      </c>
      <c r="DM8" s="804"/>
      <c r="DN8" s="804"/>
      <c r="DO8" s="804"/>
      <c r="DP8" s="805"/>
      <c r="DQ8" s="803" t="s">
        <v>592</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15473</v>
      </c>
      <c r="R23" s="816"/>
      <c r="S23" s="816"/>
      <c r="T23" s="816"/>
      <c r="U23" s="816"/>
      <c r="V23" s="816">
        <v>15074</v>
      </c>
      <c r="W23" s="816"/>
      <c r="X23" s="816"/>
      <c r="Y23" s="816"/>
      <c r="Z23" s="816"/>
      <c r="AA23" s="816">
        <v>399</v>
      </c>
      <c r="AB23" s="816"/>
      <c r="AC23" s="816"/>
      <c r="AD23" s="816"/>
      <c r="AE23" s="817"/>
      <c r="AF23" s="818">
        <v>351</v>
      </c>
      <c r="AG23" s="816"/>
      <c r="AH23" s="816"/>
      <c r="AI23" s="816"/>
      <c r="AJ23" s="819"/>
      <c r="AK23" s="820"/>
      <c r="AL23" s="821"/>
      <c r="AM23" s="821"/>
      <c r="AN23" s="821"/>
      <c r="AO23" s="821"/>
      <c r="AP23" s="816">
        <v>21081</v>
      </c>
      <c r="AQ23" s="816"/>
      <c r="AR23" s="816"/>
      <c r="AS23" s="816"/>
      <c r="AT23" s="816"/>
      <c r="AU23" s="822"/>
      <c r="AV23" s="822"/>
      <c r="AW23" s="822"/>
      <c r="AX23" s="822"/>
      <c r="AY23" s="823"/>
      <c r="AZ23" s="831" t="s">
        <v>174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4279</v>
      </c>
      <c r="R28" s="845"/>
      <c r="S28" s="845"/>
      <c r="T28" s="845"/>
      <c r="U28" s="845"/>
      <c r="V28" s="845">
        <v>4207</v>
      </c>
      <c r="W28" s="845"/>
      <c r="X28" s="845"/>
      <c r="Y28" s="845"/>
      <c r="Z28" s="845"/>
      <c r="AA28" s="845">
        <v>72</v>
      </c>
      <c r="AB28" s="845"/>
      <c r="AC28" s="845"/>
      <c r="AD28" s="845"/>
      <c r="AE28" s="846"/>
      <c r="AF28" s="847">
        <v>72</v>
      </c>
      <c r="AG28" s="845"/>
      <c r="AH28" s="845"/>
      <c r="AI28" s="845"/>
      <c r="AJ28" s="848"/>
      <c r="AK28" s="849">
        <v>288</v>
      </c>
      <c r="AL28" s="840"/>
      <c r="AM28" s="840"/>
      <c r="AN28" s="840"/>
      <c r="AO28" s="840"/>
      <c r="AP28" s="840" t="s">
        <v>590</v>
      </c>
      <c r="AQ28" s="840"/>
      <c r="AR28" s="840"/>
      <c r="AS28" s="840"/>
      <c r="AT28" s="840"/>
      <c r="AU28" s="840" t="s">
        <v>591</v>
      </c>
      <c r="AV28" s="840"/>
      <c r="AW28" s="840"/>
      <c r="AX28" s="840"/>
      <c r="AY28" s="840"/>
      <c r="AZ28" s="841" t="s">
        <v>592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3111</v>
      </c>
      <c r="R29" s="781"/>
      <c r="S29" s="781"/>
      <c r="T29" s="781"/>
      <c r="U29" s="781"/>
      <c r="V29" s="781">
        <v>3060</v>
      </c>
      <c r="W29" s="781"/>
      <c r="X29" s="781"/>
      <c r="Y29" s="781"/>
      <c r="Z29" s="781"/>
      <c r="AA29" s="781">
        <v>51</v>
      </c>
      <c r="AB29" s="781"/>
      <c r="AC29" s="781"/>
      <c r="AD29" s="781"/>
      <c r="AE29" s="782"/>
      <c r="AF29" s="783">
        <v>51</v>
      </c>
      <c r="AG29" s="784"/>
      <c r="AH29" s="784"/>
      <c r="AI29" s="784"/>
      <c r="AJ29" s="785"/>
      <c r="AK29" s="852">
        <v>475</v>
      </c>
      <c r="AL29" s="853"/>
      <c r="AM29" s="853"/>
      <c r="AN29" s="853"/>
      <c r="AO29" s="853"/>
      <c r="AP29" s="853" t="s">
        <v>592</v>
      </c>
      <c r="AQ29" s="853"/>
      <c r="AR29" s="853"/>
      <c r="AS29" s="853"/>
      <c r="AT29" s="853"/>
      <c r="AU29" s="853" t="s">
        <v>592</v>
      </c>
      <c r="AV29" s="853"/>
      <c r="AW29" s="853"/>
      <c r="AX29" s="853"/>
      <c r="AY29" s="853"/>
      <c r="AZ29" s="854" t="s">
        <v>592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747</v>
      </c>
      <c r="R30" s="781"/>
      <c r="S30" s="781"/>
      <c r="T30" s="781"/>
      <c r="U30" s="781"/>
      <c r="V30" s="781">
        <v>739</v>
      </c>
      <c r="W30" s="781"/>
      <c r="X30" s="781"/>
      <c r="Y30" s="781"/>
      <c r="Z30" s="781"/>
      <c r="AA30" s="781">
        <v>8</v>
      </c>
      <c r="AB30" s="781"/>
      <c r="AC30" s="781"/>
      <c r="AD30" s="781"/>
      <c r="AE30" s="782"/>
      <c r="AF30" s="783">
        <v>8</v>
      </c>
      <c r="AG30" s="784"/>
      <c r="AH30" s="784"/>
      <c r="AI30" s="784"/>
      <c r="AJ30" s="785"/>
      <c r="AK30" s="852">
        <v>489</v>
      </c>
      <c r="AL30" s="853"/>
      <c r="AM30" s="853"/>
      <c r="AN30" s="853"/>
      <c r="AO30" s="853"/>
      <c r="AP30" s="853" t="s">
        <v>592</v>
      </c>
      <c r="AQ30" s="853"/>
      <c r="AR30" s="853"/>
      <c r="AS30" s="853"/>
      <c r="AT30" s="853"/>
      <c r="AU30" s="853" t="s">
        <v>592</v>
      </c>
      <c r="AV30" s="853"/>
      <c r="AW30" s="853"/>
      <c r="AX30" s="853"/>
      <c r="AY30" s="853"/>
      <c r="AZ30" s="854" t="s">
        <v>592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2</v>
      </c>
      <c r="R31" s="781"/>
      <c r="S31" s="781"/>
      <c r="T31" s="781"/>
      <c r="U31" s="781"/>
      <c r="V31" s="781">
        <v>2</v>
      </c>
      <c r="W31" s="781"/>
      <c r="X31" s="781"/>
      <c r="Y31" s="781"/>
      <c r="Z31" s="781"/>
      <c r="AA31" s="781">
        <v>0</v>
      </c>
      <c r="AB31" s="781"/>
      <c r="AC31" s="781"/>
      <c r="AD31" s="781"/>
      <c r="AE31" s="782"/>
      <c r="AF31" s="783" t="s">
        <v>398</v>
      </c>
      <c r="AG31" s="784"/>
      <c r="AH31" s="784"/>
      <c r="AI31" s="784"/>
      <c r="AJ31" s="785"/>
      <c r="AK31" s="852">
        <v>0</v>
      </c>
      <c r="AL31" s="853"/>
      <c r="AM31" s="853"/>
      <c r="AN31" s="853"/>
      <c r="AO31" s="853"/>
      <c r="AP31" s="853" t="s">
        <v>592</v>
      </c>
      <c r="AQ31" s="853"/>
      <c r="AR31" s="853"/>
      <c r="AS31" s="853"/>
      <c r="AT31" s="853"/>
      <c r="AU31" s="853" t="s">
        <v>592</v>
      </c>
      <c r="AV31" s="853"/>
      <c r="AW31" s="853"/>
      <c r="AX31" s="853"/>
      <c r="AY31" s="853"/>
      <c r="AZ31" s="854" t="s">
        <v>592</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464</v>
      </c>
      <c r="R32" s="781"/>
      <c r="S32" s="781"/>
      <c r="T32" s="781"/>
      <c r="U32" s="781"/>
      <c r="V32" s="781">
        <v>338</v>
      </c>
      <c r="W32" s="781"/>
      <c r="X32" s="781"/>
      <c r="Y32" s="781"/>
      <c r="Z32" s="781"/>
      <c r="AA32" s="781">
        <v>126</v>
      </c>
      <c r="AB32" s="781"/>
      <c r="AC32" s="781"/>
      <c r="AD32" s="781"/>
      <c r="AE32" s="782"/>
      <c r="AF32" s="783">
        <v>820</v>
      </c>
      <c r="AG32" s="784"/>
      <c r="AH32" s="784"/>
      <c r="AI32" s="784"/>
      <c r="AJ32" s="785"/>
      <c r="AK32" s="852">
        <v>3</v>
      </c>
      <c r="AL32" s="853"/>
      <c r="AM32" s="853"/>
      <c r="AN32" s="853"/>
      <c r="AO32" s="853"/>
      <c r="AP32" s="853">
        <v>609</v>
      </c>
      <c r="AQ32" s="853"/>
      <c r="AR32" s="853"/>
      <c r="AS32" s="853"/>
      <c r="AT32" s="853"/>
      <c r="AU32" s="853" t="s">
        <v>592</v>
      </c>
      <c r="AV32" s="853"/>
      <c r="AW32" s="853"/>
      <c r="AX32" s="853"/>
      <c r="AY32" s="853"/>
      <c r="AZ32" s="854" t="s">
        <v>592</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719</v>
      </c>
      <c r="R33" s="781"/>
      <c r="S33" s="781"/>
      <c r="T33" s="781"/>
      <c r="U33" s="781"/>
      <c r="V33" s="781">
        <v>716</v>
      </c>
      <c r="W33" s="781"/>
      <c r="X33" s="781"/>
      <c r="Y33" s="781"/>
      <c r="Z33" s="781"/>
      <c r="AA33" s="781">
        <v>3</v>
      </c>
      <c r="AB33" s="781"/>
      <c r="AC33" s="781"/>
      <c r="AD33" s="781"/>
      <c r="AE33" s="782"/>
      <c r="AF33" s="783">
        <v>0</v>
      </c>
      <c r="AG33" s="784"/>
      <c r="AH33" s="784"/>
      <c r="AI33" s="784"/>
      <c r="AJ33" s="785"/>
      <c r="AK33" s="852">
        <v>295</v>
      </c>
      <c r="AL33" s="853"/>
      <c r="AM33" s="853"/>
      <c r="AN33" s="853"/>
      <c r="AO33" s="853"/>
      <c r="AP33" s="853">
        <v>2797</v>
      </c>
      <c r="AQ33" s="853"/>
      <c r="AR33" s="853"/>
      <c r="AS33" s="853"/>
      <c r="AT33" s="853"/>
      <c r="AU33" s="853">
        <v>2058</v>
      </c>
      <c r="AV33" s="853"/>
      <c r="AW33" s="853"/>
      <c r="AX33" s="853"/>
      <c r="AY33" s="853"/>
      <c r="AZ33" s="854" t="s">
        <v>592</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403</v>
      </c>
      <c r="C34" s="778"/>
      <c r="D34" s="778"/>
      <c r="E34" s="778"/>
      <c r="F34" s="778"/>
      <c r="G34" s="778"/>
      <c r="H34" s="778"/>
      <c r="I34" s="778"/>
      <c r="J34" s="778"/>
      <c r="K34" s="778"/>
      <c r="L34" s="778"/>
      <c r="M34" s="778"/>
      <c r="N34" s="778"/>
      <c r="O34" s="778"/>
      <c r="P34" s="779"/>
      <c r="Q34" s="780">
        <v>1787</v>
      </c>
      <c r="R34" s="781"/>
      <c r="S34" s="781"/>
      <c r="T34" s="781"/>
      <c r="U34" s="781"/>
      <c r="V34" s="781">
        <v>1787</v>
      </c>
      <c r="W34" s="781"/>
      <c r="X34" s="781"/>
      <c r="Y34" s="781"/>
      <c r="Z34" s="781"/>
      <c r="AA34" s="781">
        <v>0</v>
      </c>
      <c r="AB34" s="781"/>
      <c r="AC34" s="781"/>
      <c r="AD34" s="781"/>
      <c r="AE34" s="782"/>
      <c r="AF34" s="783" t="s">
        <v>404</v>
      </c>
      <c r="AG34" s="784"/>
      <c r="AH34" s="784"/>
      <c r="AI34" s="784"/>
      <c r="AJ34" s="785"/>
      <c r="AK34" s="852">
        <v>421</v>
      </c>
      <c r="AL34" s="853"/>
      <c r="AM34" s="853"/>
      <c r="AN34" s="853"/>
      <c r="AO34" s="853"/>
      <c r="AP34" s="853">
        <v>8468</v>
      </c>
      <c r="AQ34" s="853"/>
      <c r="AR34" s="853"/>
      <c r="AS34" s="853"/>
      <c r="AT34" s="853"/>
      <c r="AU34" s="853">
        <v>7782</v>
      </c>
      <c r="AV34" s="853"/>
      <c r="AW34" s="853"/>
      <c r="AX34" s="853"/>
      <c r="AY34" s="853"/>
      <c r="AZ34" s="854" t="s">
        <v>592</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284</v>
      </c>
      <c r="R35" s="781"/>
      <c r="S35" s="781"/>
      <c r="T35" s="781"/>
      <c r="U35" s="781"/>
      <c r="V35" s="781">
        <v>283</v>
      </c>
      <c r="W35" s="781"/>
      <c r="X35" s="781"/>
      <c r="Y35" s="781"/>
      <c r="Z35" s="781"/>
      <c r="AA35" s="781">
        <v>1</v>
      </c>
      <c r="AB35" s="781"/>
      <c r="AC35" s="781"/>
      <c r="AD35" s="781"/>
      <c r="AE35" s="782"/>
      <c r="AF35" s="783" t="s">
        <v>174</v>
      </c>
      <c r="AG35" s="784"/>
      <c r="AH35" s="784"/>
      <c r="AI35" s="784"/>
      <c r="AJ35" s="785"/>
      <c r="AK35" s="852">
        <v>230</v>
      </c>
      <c r="AL35" s="853"/>
      <c r="AM35" s="853"/>
      <c r="AN35" s="853"/>
      <c r="AO35" s="853"/>
      <c r="AP35" s="853">
        <v>1475</v>
      </c>
      <c r="AQ35" s="853"/>
      <c r="AR35" s="853"/>
      <c r="AS35" s="853"/>
      <c r="AT35" s="853"/>
      <c r="AU35" s="853">
        <v>1375</v>
      </c>
      <c r="AV35" s="853"/>
      <c r="AW35" s="853"/>
      <c r="AX35" s="853"/>
      <c r="AY35" s="853"/>
      <c r="AZ35" s="854" t="s">
        <v>592</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408</v>
      </c>
      <c r="C36" s="778"/>
      <c r="D36" s="778"/>
      <c r="E36" s="778"/>
      <c r="F36" s="778"/>
      <c r="G36" s="778"/>
      <c r="H36" s="778"/>
      <c r="I36" s="778"/>
      <c r="J36" s="778"/>
      <c r="K36" s="778"/>
      <c r="L36" s="778"/>
      <c r="M36" s="778"/>
      <c r="N36" s="778"/>
      <c r="O36" s="778"/>
      <c r="P36" s="779"/>
      <c r="Q36" s="780">
        <v>2</v>
      </c>
      <c r="R36" s="781"/>
      <c r="S36" s="781"/>
      <c r="T36" s="781"/>
      <c r="U36" s="781"/>
      <c r="V36" s="781">
        <v>2</v>
      </c>
      <c r="W36" s="781"/>
      <c r="X36" s="781"/>
      <c r="Y36" s="781"/>
      <c r="Z36" s="781"/>
      <c r="AA36" s="781">
        <v>0</v>
      </c>
      <c r="AB36" s="781"/>
      <c r="AC36" s="781"/>
      <c r="AD36" s="781"/>
      <c r="AE36" s="782"/>
      <c r="AF36" s="783" t="s">
        <v>398</v>
      </c>
      <c r="AG36" s="784"/>
      <c r="AH36" s="784"/>
      <c r="AI36" s="784"/>
      <c r="AJ36" s="785"/>
      <c r="AK36" s="852">
        <v>1</v>
      </c>
      <c r="AL36" s="853"/>
      <c r="AM36" s="853"/>
      <c r="AN36" s="853"/>
      <c r="AO36" s="853"/>
      <c r="AP36" s="853">
        <v>5</v>
      </c>
      <c r="AQ36" s="853"/>
      <c r="AR36" s="853"/>
      <c r="AS36" s="853"/>
      <c r="AT36" s="853"/>
      <c r="AU36" s="853">
        <v>3</v>
      </c>
      <c r="AV36" s="853"/>
      <c r="AW36" s="853"/>
      <c r="AX36" s="853"/>
      <c r="AY36" s="853"/>
      <c r="AZ36" s="854" t="s">
        <v>592</v>
      </c>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410</v>
      </c>
      <c r="C37" s="778"/>
      <c r="D37" s="778"/>
      <c r="E37" s="778"/>
      <c r="F37" s="778"/>
      <c r="G37" s="778"/>
      <c r="H37" s="778"/>
      <c r="I37" s="778"/>
      <c r="J37" s="778"/>
      <c r="K37" s="778"/>
      <c r="L37" s="778"/>
      <c r="M37" s="778"/>
      <c r="N37" s="778"/>
      <c r="O37" s="778"/>
      <c r="P37" s="779"/>
      <c r="Q37" s="780">
        <v>9</v>
      </c>
      <c r="R37" s="781"/>
      <c r="S37" s="781"/>
      <c r="T37" s="781"/>
      <c r="U37" s="781"/>
      <c r="V37" s="781">
        <v>9</v>
      </c>
      <c r="W37" s="781"/>
      <c r="X37" s="781"/>
      <c r="Y37" s="781"/>
      <c r="Z37" s="781"/>
      <c r="AA37" s="781">
        <v>0</v>
      </c>
      <c r="AB37" s="781"/>
      <c r="AC37" s="781"/>
      <c r="AD37" s="781"/>
      <c r="AE37" s="782"/>
      <c r="AF37" s="783" t="s">
        <v>174</v>
      </c>
      <c r="AG37" s="784"/>
      <c r="AH37" s="784"/>
      <c r="AI37" s="784"/>
      <c r="AJ37" s="785"/>
      <c r="AK37" s="852">
        <v>4</v>
      </c>
      <c r="AL37" s="853"/>
      <c r="AM37" s="853"/>
      <c r="AN37" s="853"/>
      <c r="AO37" s="853"/>
      <c r="AP37" s="853">
        <v>31</v>
      </c>
      <c r="AQ37" s="853"/>
      <c r="AR37" s="853"/>
      <c r="AS37" s="853"/>
      <c r="AT37" s="853"/>
      <c r="AU37" s="853">
        <v>20</v>
      </c>
      <c r="AV37" s="853"/>
      <c r="AW37" s="853"/>
      <c r="AX37" s="853"/>
      <c r="AY37" s="853"/>
      <c r="AZ37" s="854" t="s">
        <v>592</v>
      </c>
      <c r="BA37" s="854"/>
      <c r="BB37" s="854"/>
      <c r="BC37" s="854"/>
      <c r="BD37" s="854"/>
      <c r="BE37" s="850" t="s">
        <v>409</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411</v>
      </c>
      <c r="C38" s="778"/>
      <c r="D38" s="778"/>
      <c r="E38" s="778"/>
      <c r="F38" s="778"/>
      <c r="G38" s="778"/>
      <c r="H38" s="778"/>
      <c r="I38" s="778"/>
      <c r="J38" s="778"/>
      <c r="K38" s="778"/>
      <c r="L38" s="778"/>
      <c r="M38" s="778"/>
      <c r="N38" s="778"/>
      <c r="O38" s="778"/>
      <c r="P38" s="779"/>
      <c r="Q38" s="780">
        <v>69</v>
      </c>
      <c r="R38" s="781"/>
      <c r="S38" s="781"/>
      <c r="T38" s="781"/>
      <c r="U38" s="781"/>
      <c r="V38" s="781">
        <v>69</v>
      </c>
      <c r="W38" s="781"/>
      <c r="X38" s="781"/>
      <c r="Y38" s="781"/>
      <c r="Z38" s="781"/>
      <c r="AA38" s="781">
        <v>0</v>
      </c>
      <c r="AB38" s="781"/>
      <c r="AC38" s="781"/>
      <c r="AD38" s="781"/>
      <c r="AE38" s="782"/>
      <c r="AF38" s="783" t="s">
        <v>174</v>
      </c>
      <c r="AG38" s="784"/>
      <c r="AH38" s="784"/>
      <c r="AI38" s="784"/>
      <c r="AJ38" s="785"/>
      <c r="AK38" s="852">
        <v>0</v>
      </c>
      <c r="AL38" s="853"/>
      <c r="AM38" s="853"/>
      <c r="AN38" s="853"/>
      <c r="AO38" s="853"/>
      <c r="AP38" s="853" t="s">
        <v>592</v>
      </c>
      <c r="AQ38" s="853"/>
      <c r="AR38" s="853"/>
      <c r="AS38" s="853"/>
      <c r="AT38" s="853"/>
      <c r="AU38" s="853" t="s">
        <v>592</v>
      </c>
      <c r="AV38" s="853"/>
      <c r="AW38" s="853"/>
      <c r="AX38" s="853"/>
      <c r="AY38" s="853"/>
      <c r="AZ38" s="854" t="s">
        <v>592</v>
      </c>
      <c r="BA38" s="854"/>
      <c r="BB38" s="854"/>
      <c r="BC38" s="854"/>
      <c r="BD38" s="854"/>
      <c r="BE38" s="850" t="s">
        <v>402</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950</v>
      </c>
      <c r="AG63" s="864"/>
      <c r="AH63" s="864"/>
      <c r="AI63" s="864"/>
      <c r="AJ63" s="865"/>
      <c r="AK63" s="866"/>
      <c r="AL63" s="861"/>
      <c r="AM63" s="861"/>
      <c r="AN63" s="861"/>
      <c r="AO63" s="861"/>
      <c r="AP63" s="864">
        <v>13385</v>
      </c>
      <c r="AQ63" s="864"/>
      <c r="AR63" s="864"/>
      <c r="AS63" s="864"/>
      <c r="AT63" s="864"/>
      <c r="AU63" s="864">
        <v>11238</v>
      </c>
      <c r="AV63" s="864"/>
      <c r="AW63" s="864"/>
      <c r="AX63" s="864"/>
      <c r="AY63" s="864"/>
      <c r="AZ63" s="868"/>
      <c r="BA63" s="868"/>
      <c r="BB63" s="868"/>
      <c r="BC63" s="868"/>
      <c r="BD63" s="868"/>
      <c r="BE63" s="869"/>
      <c r="BF63" s="869"/>
      <c r="BG63" s="869"/>
      <c r="BH63" s="869"/>
      <c r="BI63" s="870"/>
      <c r="BJ63" s="871" t="s">
        <v>414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416</v>
      </c>
      <c r="B66" s="763"/>
      <c r="C66" s="763"/>
      <c r="D66" s="763"/>
      <c r="E66" s="763"/>
      <c r="F66" s="763"/>
      <c r="G66" s="763"/>
      <c r="H66" s="763"/>
      <c r="I66" s="763"/>
      <c r="J66" s="763"/>
      <c r="K66" s="763"/>
      <c r="L66" s="763"/>
      <c r="M66" s="763"/>
      <c r="N66" s="763"/>
      <c r="O66" s="763"/>
      <c r="P66" s="764"/>
      <c r="Q66" s="739" t="s">
        <v>386</v>
      </c>
      <c r="R66" s="740"/>
      <c r="S66" s="740"/>
      <c r="T66" s="740"/>
      <c r="U66" s="741"/>
      <c r="V66" s="739" t="s">
        <v>417</v>
      </c>
      <c r="W66" s="740"/>
      <c r="X66" s="740"/>
      <c r="Y66" s="740"/>
      <c r="Z66" s="741"/>
      <c r="AA66" s="739" t="s">
        <v>418</v>
      </c>
      <c r="AB66" s="740"/>
      <c r="AC66" s="740"/>
      <c r="AD66" s="740"/>
      <c r="AE66" s="741"/>
      <c r="AF66" s="874" t="s">
        <v>419</v>
      </c>
      <c r="AG66" s="835"/>
      <c r="AH66" s="835"/>
      <c r="AI66" s="835"/>
      <c r="AJ66" s="875"/>
      <c r="AK66" s="739" t="s">
        <v>390</v>
      </c>
      <c r="AL66" s="763"/>
      <c r="AM66" s="763"/>
      <c r="AN66" s="763"/>
      <c r="AO66" s="764"/>
      <c r="AP66" s="739" t="s">
        <v>391</v>
      </c>
      <c r="AQ66" s="740"/>
      <c r="AR66" s="740"/>
      <c r="AS66" s="740"/>
      <c r="AT66" s="741"/>
      <c r="AU66" s="739" t="s">
        <v>420</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582</v>
      </c>
      <c r="C68" s="892"/>
      <c r="D68" s="892"/>
      <c r="E68" s="892"/>
      <c r="F68" s="892"/>
      <c r="G68" s="892"/>
      <c r="H68" s="892"/>
      <c r="I68" s="892"/>
      <c r="J68" s="892"/>
      <c r="K68" s="892"/>
      <c r="L68" s="892"/>
      <c r="M68" s="892"/>
      <c r="N68" s="892"/>
      <c r="O68" s="892"/>
      <c r="P68" s="893"/>
      <c r="Q68" s="894">
        <v>8850</v>
      </c>
      <c r="R68" s="888"/>
      <c r="S68" s="888"/>
      <c r="T68" s="888"/>
      <c r="U68" s="888"/>
      <c r="V68" s="888">
        <v>7338</v>
      </c>
      <c r="W68" s="888"/>
      <c r="X68" s="888"/>
      <c r="Y68" s="888"/>
      <c r="Z68" s="888"/>
      <c r="AA68" s="888">
        <v>1512</v>
      </c>
      <c r="AB68" s="888"/>
      <c r="AC68" s="888"/>
      <c r="AD68" s="888"/>
      <c r="AE68" s="888"/>
      <c r="AF68" s="888">
        <v>1512</v>
      </c>
      <c r="AG68" s="888"/>
      <c r="AH68" s="888"/>
      <c r="AI68" s="888"/>
      <c r="AJ68" s="888"/>
      <c r="AK68" s="888" t="s">
        <v>592</v>
      </c>
      <c r="AL68" s="888"/>
      <c r="AM68" s="888"/>
      <c r="AN68" s="888"/>
      <c r="AO68" s="888"/>
      <c r="AP68" s="888" t="s">
        <v>592</v>
      </c>
      <c r="AQ68" s="888"/>
      <c r="AR68" s="888"/>
      <c r="AS68" s="888"/>
      <c r="AT68" s="888"/>
      <c r="AU68" s="888" t="s">
        <v>592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583</v>
      </c>
      <c r="C69" s="896"/>
      <c r="D69" s="896"/>
      <c r="E69" s="896"/>
      <c r="F69" s="896"/>
      <c r="G69" s="896"/>
      <c r="H69" s="896"/>
      <c r="I69" s="896"/>
      <c r="J69" s="896"/>
      <c r="K69" s="896"/>
      <c r="L69" s="896"/>
      <c r="M69" s="896"/>
      <c r="N69" s="896"/>
      <c r="O69" s="896"/>
      <c r="P69" s="897"/>
      <c r="Q69" s="898">
        <v>141</v>
      </c>
      <c r="R69" s="853"/>
      <c r="S69" s="853"/>
      <c r="T69" s="853"/>
      <c r="U69" s="853"/>
      <c r="V69" s="853">
        <v>140</v>
      </c>
      <c r="W69" s="853"/>
      <c r="X69" s="853"/>
      <c r="Y69" s="853"/>
      <c r="Z69" s="853"/>
      <c r="AA69" s="853">
        <v>1</v>
      </c>
      <c r="AB69" s="853"/>
      <c r="AC69" s="853"/>
      <c r="AD69" s="853"/>
      <c r="AE69" s="853"/>
      <c r="AF69" s="853">
        <v>1</v>
      </c>
      <c r="AG69" s="853"/>
      <c r="AH69" s="853"/>
      <c r="AI69" s="853"/>
      <c r="AJ69" s="853"/>
      <c r="AK69" s="853">
        <v>17</v>
      </c>
      <c r="AL69" s="853"/>
      <c r="AM69" s="853"/>
      <c r="AN69" s="853"/>
      <c r="AO69" s="853"/>
      <c r="AP69" s="853" t="s">
        <v>592</v>
      </c>
      <c r="AQ69" s="853"/>
      <c r="AR69" s="853"/>
      <c r="AS69" s="853"/>
      <c r="AT69" s="853"/>
      <c r="AU69" s="853" t="s">
        <v>592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584</v>
      </c>
      <c r="C70" s="896"/>
      <c r="D70" s="896"/>
      <c r="E70" s="896"/>
      <c r="F70" s="896"/>
      <c r="G70" s="896"/>
      <c r="H70" s="896"/>
      <c r="I70" s="896"/>
      <c r="J70" s="896"/>
      <c r="K70" s="896"/>
      <c r="L70" s="896"/>
      <c r="M70" s="896"/>
      <c r="N70" s="896"/>
      <c r="O70" s="896"/>
      <c r="P70" s="897"/>
      <c r="Q70" s="898">
        <v>1032</v>
      </c>
      <c r="R70" s="853"/>
      <c r="S70" s="853"/>
      <c r="T70" s="853"/>
      <c r="U70" s="853"/>
      <c r="V70" s="853">
        <v>961</v>
      </c>
      <c r="W70" s="853"/>
      <c r="X70" s="853"/>
      <c r="Y70" s="853"/>
      <c r="Z70" s="853"/>
      <c r="AA70" s="853">
        <v>71</v>
      </c>
      <c r="AB70" s="853"/>
      <c r="AC70" s="853"/>
      <c r="AD70" s="853"/>
      <c r="AE70" s="853"/>
      <c r="AF70" s="853">
        <v>71</v>
      </c>
      <c r="AG70" s="853"/>
      <c r="AH70" s="853"/>
      <c r="AI70" s="853"/>
      <c r="AJ70" s="853"/>
      <c r="AK70" s="853">
        <v>32</v>
      </c>
      <c r="AL70" s="853"/>
      <c r="AM70" s="853"/>
      <c r="AN70" s="853"/>
      <c r="AO70" s="853"/>
      <c r="AP70" s="853">
        <v>19</v>
      </c>
      <c r="AQ70" s="853"/>
      <c r="AR70" s="853"/>
      <c r="AS70" s="853"/>
      <c r="AT70" s="853"/>
      <c r="AU70" s="853" t="s">
        <v>592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585</v>
      </c>
      <c r="C71" s="896"/>
      <c r="D71" s="896"/>
      <c r="E71" s="896"/>
      <c r="F71" s="896"/>
      <c r="G71" s="896"/>
      <c r="H71" s="896"/>
      <c r="I71" s="896"/>
      <c r="J71" s="896"/>
      <c r="K71" s="896"/>
      <c r="L71" s="896"/>
      <c r="M71" s="896"/>
      <c r="N71" s="896"/>
      <c r="O71" s="896"/>
      <c r="P71" s="897"/>
      <c r="Q71" s="898">
        <v>241</v>
      </c>
      <c r="R71" s="853"/>
      <c r="S71" s="853"/>
      <c r="T71" s="853"/>
      <c r="U71" s="853"/>
      <c r="V71" s="853">
        <v>236</v>
      </c>
      <c r="W71" s="853"/>
      <c r="X71" s="853"/>
      <c r="Y71" s="853"/>
      <c r="Z71" s="853"/>
      <c r="AA71" s="853">
        <v>5</v>
      </c>
      <c r="AB71" s="853"/>
      <c r="AC71" s="853"/>
      <c r="AD71" s="853"/>
      <c r="AE71" s="853"/>
      <c r="AF71" s="853">
        <v>5</v>
      </c>
      <c r="AG71" s="853"/>
      <c r="AH71" s="853"/>
      <c r="AI71" s="853"/>
      <c r="AJ71" s="853"/>
      <c r="AK71" s="853">
        <v>5</v>
      </c>
      <c r="AL71" s="853"/>
      <c r="AM71" s="853"/>
      <c r="AN71" s="853"/>
      <c r="AO71" s="853"/>
      <c r="AP71" s="853">
        <v>342</v>
      </c>
      <c r="AQ71" s="853"/>
      <c r="AR71" s="853"/>
      <c r="AS71" s="853"/>
      <c r="AT71" s="853"/>
      <c r="AU71" s="853" t="s">
        <v>592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586</v>
      </c>
      <c r="C72" s="896"/>
      <c r="D72" s="896"/>
      <c r="E72" s="896"/>
      <c r="F72" s="896"/>
      <c r="G72" s="896"/>
      <c r="H72" s="896"/>
      <c r="I72" s="896"/>
      <c r="J72" s="896"/>
      <c r="K72" s="896"/>
      <c r="L72" s="896"/>
      <c r="M72" s="896"/>
      <c r="N72" s="896"/>
      <c r="O72" s="896"/>
      <c r="P72" s="897"/>
      <c r="Q72" s="898">
        <v>59</v>
      </c>
      <c r="R72" s="853"/>
      <c r="S72" s="853"/>
      <c r="T72" s="853"/>
      <c r="U72" s="853"/>
      <c r="V72" s="853">
        <v>51</v>
      </c>
      <c r="W72" s="853"/>
      <c r="X72" s="853"/>
      <c r="Y72" s="853"/>
      <c r="Z72" s="853"/>
      <c r="AA72" s="853">
        <v>8</v>
      </c>
      <c r="AB72" s="853"/>
      <c r="AC72" s="853"/>
      <c r="AD72" s="853"/>
      <c r="AE72" s="853"/>
      <c r="AF72" s="853">
        <v>8</v>
      </c>
      <c r="AG72" s="853"/>
      <c r="AH72" s="853"/>
      <c r="AI72" s="853"/>
      <c r="AJ72" s="853"/>
      <c r="AK72" s="853" t="s">
        <v>592</v>
      </c>
      <c r="AL72" s="853"/>
      <c r="AM72" s="853"/>
      <c r="AN72" s="853"/>
      <c r="AO72" s="853"/>
      <c r="AP72" s="853" t="s">
        <v>592</v>
      </c>
      <c r="AQ72" s="853"/>
      <c r="AR72" s="853"/>
      <c r="AS72" s="853"/>
      <c r="AT72" s="853"/>
      <c r="AU72" s="853" t="s">
        <v>592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587</v>
      </c>
      <c r="C73" s="896"/>
      <c r="D73" s="896"/>
      <c r="E73" s="896"/>
      <c r="F73" s="896"/>
      <c r="G73" s="896"/>
      <c r="H73" s="896"/>
      <c r="I73" s="896"/>
      <c r="J73" s="896"/>
      <c r="K73" s="896"/>
      <c r="L73" s="896"/>
      <c r="M73" s="896"/>
      <c r="N73" s="896"/>
      <c r="O73" s="896"/>
      <c r="P73" s="897"/>
      <c r="Q73" s="898">
        <v>127</v>
      </c>
      <c r="R73" s="853"/>
      <c r="S73" s="853"/>
      <c r="T73" s="853"/>
      <c r="U73" s="853"/>
      <c r="V73" s="853">
        <v>115</v>
      </c>
      <c r="W73" s="853"/>
      <c r="X73" s="853"/>
      <c r="Y73" s="853"/>
      <c r="Z73" s="853"/>
      <c r="AA73" s="853">
        <v>12</v>
      </c>
      <c r="AB73" s="853"/>
      <c r="AC73" s="853"/>
      <c r="AD73" s="853"/>
      <c r="AE73" s="853"/>
      <c r="AF73" s="853">
        <v>10</v>
      </c>
      <c r="AG73" s="853"/>
      <c r="AH73" s="853"/>
      <c r="AI73" s="853"/>
      <c r="AJ73" s="853"/>
      <c r="AK73" s="853" t="s">
        <v>592</v>
      </c>
      <c r="AL73" s="853"/>
      <c r="AM73" s="853"/>
      <c r="AN73" s="853"/>
      <c r="AO73" s="853"/>
      <c r="AP73" s="853" t="s">
        <v>592</v>
      </c>
      <c r="AQ73" s="853"/>
      <c r="AR73" s="853"/>
      <c r="AS73" s="853"/>
      <c r="AT73" s="853"/>
      <c r="AU73" s="853" t="s">
        <v>592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588</v>
      </c>
      <c r="C74" s="896"/>
      <c r="D74" s="896"/>
      <c r="E74" s="896"/>
      <c r="F74" s="896"/>
      <c r="G74" s="896"/>
      <c r="H74" s="896"/>
      <c r="I74" s="896"/>
      <c r="J74" s="896"/>
      <c r="K74" s="896"/>
      <c r="L74" s="896"/>
      <c r="M74" s="896"/>
      <c r="N74" s="896"/>
      <c r="O74" s="896"/>
      <c r="P74" s="897"/>
      <c r="Q74" s="898">
        <v>326</v>
      </c>
      <c r="R74" s="853"/>
      <c r="S74" s="853"/>
      <c r="T74" s="853"/>
      <c r="U74" s="853"/>
      <c r="V74" s="853">
        <v>321</v>
      </c>
      <c r="W74" s="853"/>
      <c r="X74" s="853"/>
      <c r="Y74" s="853"/>
      <c r="Z74" s="853"/>
      <c r="AA74" s="853">
        <v>11</v>
      </c>
      <c r="AB74" s="853"/>
      <c r="AC74" s="853"/>
      <c r="AD74" s="853"/>
      <c r="AE74" s="853"/>
      <c r="AF74" s="853">
        <v>11</v>
      </c>
      <c r="AG74" s="853"/>
      <c r="AH74" s="853"/>
      <c r="AI74" s="853"/>
      <c r="AJ74" s="853"/>
      <c r="AK74" s="853" t="s">
        <v>592</v>
      </c>
      <c r="AL74" s="853"/>
      <c r="AM74" s="853"/>
      <c r="AN74" s="853"/>
      <c r="AO74" s="853"/>
      <c r="AP74" s="853" t="s">
        <v>592</v>
      </c>
      <c r="AQ74" s="853"/>
      <c r="AR74" s="853"/>
      <c r="AS74" s="853"/>
      <c r="AT74" s="853"/>
      <c r="AU74" s="853" t="s">
        <v>592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589</v>
      </c>
      <c r="C75" s="896"/>
      <c r="D75" s="896"/>
      <c r="E75" s="896"/>
      <c r="F75" s="896"/>
      <c r="G75" s="896"/>
      <c r="H75" s="896"/>
      <c r="I75" s="896"/>
      <c r="J75" s="896"/>
      <c r="K75" s="896"/>
      <c r="L75" s="896"/>
      <c r="M75" s="896"/>
      <c r="N75" s="896"/>
      <c r="O75" s="896"/>
      <c r="P75" s="897"/>
      <c r="Q75" s="901">
        <v>145875</v>
      </c>
      <c r="R75" s="902"/>
      <c r="S75" s="902"/>
      <c r="T75" s="902"/>
      <c r="U75" s="852"/>
      <c r="V75" s="903">
        <v>144159</v>
      </c>
      <c r="W75" s="902"/>
      <c r="X75" s="902"/>
      <c r="Y75" s="902"/>
      <c r="Z75" s="852"/>
      <c r="AA75" s="903">
        <v>1716</v>
      </c>
      <c r="AB75" s="902"/>
      <c r="AC75" s="902"/>
      <c r="AD75" s="902"/>
      <c r="AE75" s="852"/>
      <c r="AF75" s="903">
        <v>1716</v>
      </c>
      <c r="AG75" s="902"/>
      <c r="AH75" s="902"/>
      <c r="AI75" s="902"/>
      <c r="AJ75" s="852"/>
      <c r="AK75" s="903">
        <v>26</v>
      </c>
      <c r="AL75" s="902"/>
      <c r="AM75" s="902"/>
      <c r="AN75" s="902"/>
      <c r="AO75" s="852"/>
      <c r="AP75" s="903" t="s">
        <v>592</v>
      </c>
      <c r="AQ75" s="902"/>
      <c r="AR75" s="902"/>
      <c r="AS75" s="902"/>
      <c r="AT75" s="852"/>
      <c r="AU75" s="903" t="s">
        <v>592</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3334</v>
      </c>
      <c r="AG88" s="864"/>
      <c r="AH88" s="864"/>
      <c r="AI88" s="864"/>
      <c r="AJ88" s="864"/>
      <c r="AK88" s="861"/>
      <c r="AL88" s="861"/>
      <c r="AM88" s="861"/>
      <c r="AN88" s="861"/>
      <c r="AO88" s="861"/>
      <c r="AP88" s="864">
        <v>361</v>
      </c>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43</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301</v>
      </c>
      <c r="AG109" s="917"/>
      <c r="AH109" s="917"/>
      <c r="AI109" s="917"/>
      <c r="AJ109" s="918"/>
      <c r="AK109" s="916" t="s">
        <v>300</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301</v>
      </c>
      <c r="BW109" s="917"/>
      <c r="BX109" s="917"/>
      <c r="BY109" s="917"/>
      <c r="BZ109" s="918"/>
      <c r="CA109" s="916" t="s">
        <v>300</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301</v>
      </c>
      <c r="DM109" s="917"/>
      <c r="DN109" s="917"/>
      <c r="DO109" s="917"/>
      <c r="DP109" s="918"/>
      <c r="DQ109" s="916" t="s">
        <v>300</v>
      </c>
      <c r="DR109" s="917"/>
      <c r="DS109" s="917"/>
      <c r="DT109" s="917"/>
      <c r="DU109" s="918"/>
      <c r="DV109" s="916" t="s">
        <v>431</v>
      </c>
      <c r="DW109" s="917"/>
      <c r="DX109" s="917"/>
      <c r="DY109" s="917"/>
      <c r="DZ109" s="919"/>
    </row>
    <row r="110" spans="1:131" s="226" customFormat="1" ht="26.25" customHeight="1" x14ac:dyDescent="0.15">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2579142</v>
      </c>
      <c r="AB110" s="924"/>
      <c r="AC110" s="924"/>
      <c r="AD110" s="924"/>
      <c r="AE110" s="925"/>
      <c r="AF110" s="926">
        <v>2595503</v>
      </c>
      <c r="AG110" s="924"/>
      <c r="AH110" s="924"/>
      <c r="AI110" s="924"/>
      <c r="AJ110" s="925"/>
      <c r="AK110" s="926">
        <v>2738403</v>
      </c>
      <c r="AL110" s="924"/>
      <c r="AM110" s="924"/>
      <c r="AN110" s="924"/>
      <c r="AO110" s="925"/>
      <c r="AP110" s="927">
        <v>36.799999999999997</v>
      </c>
      <c r="AQ110" s="928"/>
      <c r="AR110" s="928"/>
      <c r="AS110" s="928"/>
      <c r="AT110" s="929"/>
      <c r="AU110" s="930" t="s">
        <v>67</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22949473</v>
      </c>
      <c r="BR110" s="959"/>
      <c r="BS110" s="959"/>
      <c r="BT110" s="959"/>
      <c r="BU110" s="959"/>
      <c r="BV110" s="959">
        <v>22379450</v>
      </c>
      <c r="BW110" s="959"/>
      <c r="BX110" s="959"/>
      <c r="BY110" s="959"/>
      <c r="BZ110" s="959"/>
      <c r="CA110" s="959">
        <v>21081498</v>
      </c>
      <c r="CB110" s="959"/>
      <c r="CC110" s="959"/>
      <c r="CD110" s="959"/>
      <c r="CE110" s="959"/>
      <c r="CF110" s="973">
        <v>283.5</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437</v>
      </c>
      <c r="DH110" s="959"/>
      <c r="DI110" s="959"/>
      <c r="DJ110" s="959"/>
      <c r="DK110" s="959"/>
      <c r="DL110" s="959" t="s">
        <v>174</v>
      </c>
      <c r="DM110" s="959"/>
      <c r="DN110" s="959"/>
      <c r="DO110" s="959"/>
      <c r="DP110" s="959"/>
      <c r="DQ110" s="959" t="s">
        <v>174</v>
      </c>
      <c r="DR110" s="959"/>
      <c r="DS110" s="959"/>
      <c r="DT110" s="959"/>
      <c r="DU110" s="959"/>
      <c r="DV110" s="960" t="s">
        <v>438</v>
      </c>
      <c r="DW110" s="960"/>
      <c r="DX110" s="960"/>
      <c r="DY110" s="960"/>
      <c r="DZ110" s="961"/>
    </row>
    <row r="111" spans="1:131" s="226"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174</v>
      </c>
      <c r="AG111" s="966"/>
      <c r="AH111" s="966"/>
      <c r="AI111" s="966"/>
      <c r="AJ111" s="967"/>
      <c r="AK111" s="968" t="s">
        <v>441</v>
      </c>
      <c r="AL111" s="966"/>
      <c r="AM111" s="966"/>
      <c r="AN111" s="966"/>
      <c r="AO111" s="967"/>
      <c r="AP111" s="969" t="s">
        <v>442</v>
      </c>
      <c r="AQ111" s="970"/>
      <c r="AR111" s="970"/>
      <c r="AS111" s="970"/>
      <c r="AT111" s="971"/>
      <c r="AU111" s="932"/>
      <c r="AV111" s="933"/>
      <c r="AW111" s="933"/>
      <c r="AX111" s="933"/>
      <c r="AY111" s="933"/>
      <c r="AZ111" s="981" t="s">
        <v>443</v>
      </c>
      <c r="BA111" s="982"/>
      <c r="BB111" s="982"/>
      <c r="BC111" s="982"/>
      <c r="BD111" s="982"/>
      <c r="BE111" s="982"/>
      <c r="BF111" s="982"/>
      <c r="BG111" s="982"/>
      <c r="BH111" s="982"/>
      <c r="BI111" s="982"/>
      <c r="BJ111" s="982"/>
      <c r="BK111" s="982"/>
      <c r="BL111" s="982"/>
      <c r="BM111" s="982"/>
      <c r="BN111" s="982"/>
      <c r="BO111" s="982"/>
      <c r="BP111" s="983"/>
      <c r="BQ111" s="951" t="s">
        <v>174</v>
      </c>
      <c r="BR111" s="952"/>
      <c r="BS111" s="952"/>
      <c r="BT111" s="952"/>
      <c r="BU111" s="952"/>
      <c r="BV111" s="952" t="s">
        <v>444</v>
      </c>
      <c r="BW111" s="952"/>
      <c r="BX111" s="952"/>
      <c r="BY111" s="952"/>
      <c r="BZ111" s="952"/>
      <c r="CA111" s="952" t="s">
        <v>174</v>
      </c>
      <c r="CB111" s="952"/>
      <c r="CC111" s="952"/>
      <c r="CD111" s="952"/>
      <c r="CE111" s="952"/>
      <c r="CF111" s="946" t="s">
        <v>445</v>
      </c>
      <c r="CG111" s="947"/>
      <c r="CH111" s="947"/>
      <c r="CI111" s="947"/>
      <c r="CJ111" s="947"/>
      <c r="CK111" s="977"/>
      <c r="CL111" s="978"/>
      <c r="CM111" s="948" t="s">
        <v>446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440</v>
      </c>
      <c r="DM111" s="952"/>
      <c r="DN111" s="952"/>
      <c r="DO111" s="952"/>
      <c r="DP111" s="952"/>
      <c r="DQ111" s="952" t="s">
        <v>174</v>
      </c>
      <c r="DR111" s="952"/>
      <c r="DS111" s="952"/>
      <c r="DT111" s="952"/>
      <c r="DU111" s="952"/>
      <c r="DV111" s="953" t="s">
        <v>447</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174</v>
      </c>
      <c r="AB112" s="991"/>
      <c r="AC112" s="991"/>
      <c r="AD112" s="991"/>
      <c r="AE112" s="992"/>
      <c r="AF112" s="993" t="s">
        <v>437</v>
      </c>
      <c r="AG112" s="991"/>
      <c r="AH112" s="991"/>
      <c r="AI112" s="991"/>
      <c r="AJ112" s="992"/>
      <c r="AK112" s="993" t="s">
        <v>437</v>
      </c>
      <c r="AL112" s="991"/>
      <c r="AM112" s="991"/>
      <c r="AN112" s="991"/>
      <c r="AO112" s="992"/>
      <c r="AP112" s="994" t="s">
        <v>440</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9793201</v>
      </c>
      <c r="BR112" s="952"/>
      <c r="BS112" s="952"/>
      <c r="BT112" s="952"/>
      <c r="BU112" s="952"/>
      <c r="BV112" s="952">
        <v>10556035</v>
      </c>
      <c r="BW112" s="952"/>
      <c r="BX112" s="952"/>
      <c r="BY112" s="952"/>
      <c r="BZ112" s="952"/>
      <c r="CA112" s="952">
        <v>11237704</v>
      </c>
      <c r="CB112" s="952"/>
      <c r="CC112" s="952"/>
      <c r="CD112" s="952"/>
      <c r="CE112" s="952"/>
      <c r="CF112" s="946">
        <v>151.1</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174</v>
      </c>
      <c r="DM112" s="952"/>
      <c r="DN112" s="952"/>
      <c r="DO112" s="952"/>
      <c r="DP112" s="952"/>
      <c r="DQ112" s="952" t="s">
        <v>442</v>
      </c>
      <c r="DR112" s="952"/>
      <c r="DS112" s="952"/>
      <c r="DT112" s="952"/>
      <c r="DU112" s="952"/>
      <c r="DV112" s="953" t="s">
        <v>440</v>
      </c>
      <c r="DW112" s="953"/>
      <c r="DX112" s="953"/>
      <c r="DY112" s="953"/>
      <c r="DZ112" s="954"/>
    </row>
    <row r="113" spans="1:130" s="226" customFormat="1" ht="26.25" customHeight="1" x14ac:dyDescent="0.15">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554942</v>
      </c>
      <c r="AB113" s="966"/>
      <c r="AC113" s="966"/>
      <c r="AD113" s="966"/>
      <c r="AE113" s="967"/>
      <c r="AF113" s="968">
        <v>629751</v>
      </c>
      <c r="AG113" s="966"/>
      <c r="AH113" s="966"/>
      <c r="AI113" s="966"/>
      <c r="AJ113" s="967"/>
      <c r="AK113" s="968">
        <v>765045</v>
      </c>
      <c r="AL113" s="966"/>
      <c r="AM113" s="966"/>
      <c r="AN113" s="966"/>
      <c r="AO113" s="967"/>
      <c r="AP113" s="969">
        <v>10.3</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v>256508</v>
      </c>
      <c r="BR113" s="952"/>
      <c r="BS113" s="952"/>
      <c r="BT113" s="952"/>
      <c r="BU113" s="952"/>
      <c r="BV113" s="952">
        <v>224642</v>
      </c>
      <c r="BW113" s="952"/>
      <c r="BX113" s="952"/>
      <c r="BY113" s="952"/>
      <c r="BZ113" s="952"/>
      <c r="CA113" s="952">
        <v>195960</v>
      </c>
      <c r="CB113" s="952"/>
      <c r="CC113" s="952"/>
      <c r="CD113" s="952"/>
      <c r="CE113" s="952"/>
      <c r="CF113" s="946">
        <v>2.6</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440</v>
      </c>
      <c r="DH113" s="991"/>
      <c r="DI113" s="991"/>
      <c r="DJ113" s="991"/>
      <c r="DK113" s="992"/>
      <c r="DL113" s="993" t="s">
        <v>455</v>
      </c>
      <c r="DM113" s="991"/>
      <c r="DN113" s="991"/>
      <c r="DO113" s="991"/>
      <c r="DP113" s="992"/>
      <c r="DQ113" s="993" t="s">
        <v>440</v>
      </c>
      <c r="DR113" s="991"/>
      <c r="DS113" s="991"/>
      <c r="DT113" s="991"/>
      <c r="DU113" s="992"/>
      <c r="DV113" s="994" t="s">
        <v>444</v>
      </c>
      <c r="DW113" s="995"/>
      <c r="DX113" s="995"/>
      <c r="DY113" s="995"/>
      <c r="DZ113" s="996"/>
    </row>
    <row r="114" spans="1:130" s="226" customFormat="1" ht="26.25" customHeight="1" x14ac:dyDescent="0.15">
      <c r="A114" s="986"/>
      <c r="B114" s="987"/>
      <c r="C114" s="982" t="s">
        <v>456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32506</v>
      </c>
      <c r="AB114" s="991"/>
      <c r="AC114" s="991"/>
      <c r="AD114" s="991"/>
      <c r="AE114" s="992"/>
      <c r="AF114" s="993">
        <v>27106</v>
      </c>
      <c r="AG114" s="991"/>
      <c r="AH114" s="991"/>
      <c r="AI114" s="991"/>
      <c r="AJ114" s="992"/>
      <c r="AK114" s="993">
        <v>30013</v>
      </c>
      <c r="AL114" s="991"/>
      <c r="AM114" s="991"/>
      <c r="AN114" s="991"/>
      <c r="AO114" s="992"/>
      <c r="AP114" s="994">
        <v>0.4</v>
      </c>
      <c r="AQ114" s="995"/>
      <c r="AR114" s="995"/>
      <c r="AS114" s="995"/>
      <c r="AT114" s="996"/>
      <c r="AU114" s="932"/>
      <c r="AV114" s="933"/>
      <c r="AW114" s="933"/>
      <c r="AX114" s="933"/>
      <c r="AY114" s="933"/>
      <c r="AZ114" s="981" t="s">
        <v>457</v>
      </c>
      <c r="BA114" s="982"/>
      <c r="BB114" s="982"/>
      <c r="BC114" s="982"/>
      <c r="BD114" s="982"/>
      <c r="BE114" s="982"/>
      <c r="BF114" s="982"/>
      <c r="BG114" s="982"/>
      <c r="BH114" s="982"/>
      <c r="BI114" s="982"/>
      <c r="BJ114" s="982"/>
      <c r="BK114" s="982"/>
      <c r="BL114" s="982"/>
      <c r="BM114" s="982"/>
      <c r="BN114" s="982"/>
      <c r="BO114" s="982"/>
      <c r="BP114" s="983"/>
      <c r="BQ114" s="951">
        <v>3389097</v>
      </c>
      <c r="BR114" s="952"/>
      <c r="BS114" s="952"/>
      <c r="BT114" s="952"/>
      <c r="BU114" s="952"/>
      <c r="BV114" s="952">
        <v>2883332</v>
      </c>
      <c r="BW114" s="952"/>
      <c r="BX114" s="952"/>
      <c r="BY114" s="952"/>
      <c r="BZ114" s="952"/>
      <c r="CA114" s="952">
        <v>2848427</v>
      </c>
      <c r="CB114" s="952"/>
      <c r="CC114" s="952"/>
      <c r="CD114" s="952"/>
      <c r="CE114" s="952"/>
      <c r="CF114" s="946">
        <v>38.299999999999997</v>
      </c>
      <c r="CG114" s="947"/>
      <c r="CH114" s="947"/>
      <c r="CI114" s="947"/>
      <c r="CJ114" s="947"/>
      <c r="CK114" s="977"/>
      <c r="CL114" s="978"/>
      <c r="CM114" s="948" t="s">
        <v>458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455</v>
      </c>
      <c r="DH114" s="991"/>
      <c r="DI114" s="991"/>
      <c r="DJ114" s="991"/>
      <c r="DK114" s="992"/>
      <c r="DL114" s="993" t="s">
        <v>174</v>
      </c>
      <c r="DM114" s="991"/>
      <c r="DN114" s="991"/>
      <c r="DO114" s="991"/>
      <c r="DP114" s="992"/>
      <c r="DQ114" s="993" t="s">
        <v>455</v>
      </c>
      <c r="DR114" s="991"/>
      <c r="DS114" s="991"/>
      <c r="DT114" s="991"/>
      <c r="DU114" s="992"/>
      <c r="DV114" s="994" t="s">
        <v>438</v>
      </c>
      <c r="DW114" s="995"/>
      <c r="DX114" s="995"/>
      <c r="DY114" s="995"/>
      <c r="DZ114" s="996"/>
    </row>
    <row r="115" spans="1:130" s="226" customFormat="1" ht="26.25" customHeight="1" x14ac:dyDescent="0.15">
      <c r="A115" s="986"/>
      <c r="B115" s="987"/>
      <c r="C115" s="982" t="s">
        <v>459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441</v>
      </c>
      <c r="AB115" s="966"/>
      <c r="AC115" s="966"/>
      <c r="AD115" s="966"/>
      <c r="AE115" s="967"/>
      <c r="AF115" s="968" t="s">
        <v>437</v>
      </c>
      <c r="AG115" s="966"/>
      <c r="AH115" s="966"/>
      <c r="AI115" s="966"/>
      <c r="AJ115" s="967"/>
      <c r="AK115" s="968" t="s">
        <v>174</v>
      </c>
      <c r="AL115" s="966"/>
      <c r="AM115" s="966"/>
      <c r="AN115" s="966"/>
      <c r="AO115" s="967"/>
      <c r="AP115" s="969" t="s">
        <v>440</v>
      </c>
      <c r="AQ115" s="970"/>
      <c r="AR115" s="970"/>
      <c r="AS115" s="970"/>
      <c r="AT115" s="971"/>
      <c r="AU115" s="932"/>
      <c r="AV115" s="933"/>
      <c r="AW115" s="933"/>
      <c r="AX115" s="933"/>
      <c r="AY115" s="933"/>
      <c r="AZ115" s="981" t="s">
        <v>460</v>
      </c>
      <c r="BA115" s="982"/>
      <c r="BB115" s="982"/>
      <c r="BC115" s="982"/>
      <c r="BD115" s="982"/>
      <c r="BE115" s="982"/>
      <c r="BF115" s="982"/>
      <c r="BG115" s="982"/>
      <c r="BH115" s="982"/>
      <c r="BI115" s="982"/>
      <c r="BJ115" s="982"/>
      <c r="BK115" s="982"/>
      <c r="BL115" s="982"/>
      <c r="BM115" s="982"/>
      <c r="BN115" s="982"/>
      <c r="BO115" s="982"/>
      <c r="BP115" s="983"/>
      <c r="BQ115" s="951" t="s">
        <v>174</v>
      </c>
      <c r="BR115" s="952"/>
      <c r="BS115" s="952"/>
      <c r="BT115" s="952"/>
      <c r="BU115" s="952"/>
      <c r="BV115" s="952" t="s">
        <v>440</v>
      </c>
      <c r="BW115" s="952"/>
      <c r="BX115" s="952"/>
      <c r="BY115" s="952"/>
      <c r="BZ115" s="952"/>
      <c r="CA115" s="952" t="s">
        <v>440</v>
      </c>
      <c r="CB115" s="952"/>
      <c r="CC115" s="952"/>
      <c r="CD115" s="952"/>
      <c r="CE115" s="952"/>
      <c r="CF115" s="946" t="s">
        <v>437</v>
      </c>
      <c r="CG115" s="947"/>
      <c r="CH115" s="947"/>
      <c r="CI115" s="947"/>
      <c r="CJ115" s="947"/>
      <c r="CK115" s="977"/>
      <c r="CL115" s="978"/>
      <c r="CM115" s="981"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437</v>
      </c>
      <c r="DM115" s="991"/>
      <c r="DN115" s="991"/>
      <c r="DO115" s="991"/>
      <c r="DP115" s="992"/>
      <c r="DQ115" s="993" t="s">
        <v>174</v>
      </c>
      <c r="DR115" s="991"/>
      <c r="DS115" s="991"/>
      <c r="DT115" s="991"/>
      <c r="DU115" s="992"/>
      <c r="DV115" s="994" t="s">
        <v>174</v>
      </c>
      <c r="DW115" s="995"/>
      <c r="DX115" s="995"/>
      <c r="DY115" s="995"/>
      <c r="DZ115" s="996"/>
    </row>
    <row r="116" spans="1:130" s="226" customFormat="1" ht="26.25" customHeight="1" x14ac:dyDescent="0.15">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441</v>
      </c>
      <c r="AB116" s="991"/>
      <c r="AC116" s="991"/>
      <c r="AD116" s="991"/>
      <c r="AE116" s="992"/>
      <c r="AF116" s="993" t="s">
        <v>447</v>
      </c>
      <c r="AG116" s="991"/>
      <c r="AH116" s="991"/>
      <c r="AI116" s="991"/>
      <c r="AJ116" s="992"/>
      <c r="AK116" s="993" t="s">
        <v>174</v>
      </c>
      <c r="AL116" s="991"/>
      <c r="AM116" s="991"/>
      <c r="AN116" s="991"/>
      <c r="AO116" s="992"/>
      <c r="AP116" s="994" t="s">
        <v>174</v>
      </c>
      <c r="AQ116" s="995"/>
      <c r="AR116" s="995"/>
      <c r="AS116" s="995"/>
      <c r="AT116" s="996"/>
      <c r="AU116" s="932"/>
      <c r="AV116" s="933"/>
      <c r="AW116" s="933"/>
      <c r="AX116" s="933"/>
      <c r="AY116" s="933"/>
      <c r="AZ116" s="999" t="s">
        <v>463</v>
      </c>
      <c r="BA116" s="1000"/>
      <c r="BB116" s="1000"/>
      <c r="BC116" s="1000"/>
      <c r="BD116" s="1000"/>
      <c r="BE116" s="1000"/>
      <c r="BF116" s="1000"/>
      <c r="BG116" s="1000"/>
      <c r="BH116" s="1000"/>
      <c r="BI116" s="1000"/>
      <c r="BJ116" s="1000"/>
      <c r="BK116" s="1000"/>
      <c r="BL116" s="1000"/>
      <c r="BM116" s="1000"/>
      <c r="BN116" s="1000"/>
      <c r="BO116" s="1000"/>
      <c r="BP116" s="1001"/>
      <c r="BQ116" s="951" t="s">
        <v>440</v>
      </c>
      <c r="BR116" s="952"/>
      <c r="BS116" s="952"/>
      <c r="BT116" s="952"/>
      <c r="BU116" s="952"/>
      <c r="BV116" s="952" t="s">
        <v>437</v>
      </c>
      <c r="BW116" s="952"/>
      <c r="BX116" s="952"/>
      <c r="BY116" s="952"/>
      <c r="BZ116" s="952"/>
      <c r="CA116" s="952" t="s">
        <v>174</v>
      </c>
      <c r="CB116" s="952"/>
      <c r="CC116" s="952"/>
      <c r="CD116" s="952"/>
      <c r="CE116" s="952"/>
      <c r="CF116" s="946" t="s">
        <v>174</v>
      </c>
      <c r="CG116" s="947"/>
      <c r="CH116" s="947"/>
      <c r="CI116" s="947"/>
      <c r="CJ116" s="947"/>
      <c r="CK116" s="977"/>
      <c r="CL116" s="978"/>
      <c r="CM116" s="948" t="s">
        <v>464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442</v>
      </c>
      <c r="DH116" s="991"/>
      <c r="DI116" s="991"/>
      <c r="DJ116" s="991"/>
      <c r="DK116" s="992"/>
      <c r="DL116" s="993" t="s">
        <v>438</v>
      </c>
      <c r="DM116" s="991"/>
      <c r="DN116" s="991"/>
      <c r="DO116" s="991"/>
      <c r="DP116" s="992"/>
      <c r="DQ116" s="993" t="s">
        <v>447</v>
      </c>
      <c r="DR116" s="991"/>
      <c r="DS116" s="991"/>
      <c r="DT116" s="991"/>
      <c r="DU116" s="992"/>
      <c r="DV116" s="994" t="s">
        <v>440</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465</v>
      </c>
      <c r="Z117" s="918"/>
      <c r="AA117" s="1008">
        <v>3166590</v>
      </c>
      <c r="AB117" s="1009"/>
      <c r="AC117" s="1009"/>
      <c r="AD117" s="1009"/>
      <c r="AE117" s="1010"/>
      <c r="AF117" s="1011">
        <v>3252360</v>
      </c>
      <c r="AG117" s="1009"/>
      <c r="AH117" s="1009"/>
      <c r="AI117" s="1009"/>
      <c r="AJ117" s="1010"/>
      <c r="AK117" s="1011">
        <v>3533461</v>
      </c>
      <c r="AL117" s="1009"/>
      <c r="AM117" s="1009"/>
      <c r="AN117" s="1009"/>
      <c r="AO117" s="1010"/>
      <c r="AP117" s="1012"/>
      <c r="AQ117" s="1013"/>
      <c r="AR117" s="1013"/>
      <c r="AS117" s="1013"/>
      <c r="AT117" s="1014"/>
      <c r="AU117" s="932"/>
      <c r="AV117" s="933"/>
      <c r="AW117" s="933"/>
      <c r="AX117" s="933"/>
      <c r="AY117" s="933"/>
      <c r="AZ117" s="999" t="s">
        <v>466</v>
      </c>
      <c r="BA117" s="1000"/>
      <c r="BB117" s="1000"/>
      <c r="BC117" s="1000"/>
      <c r="BD117" s="1000"/>
      <c r="BE117" s="1000"/>
      <c r="BF117" s="1000"/>
      <c r="BG117" s="1000"/>
      <c r="BH117" s="1000"/>
      <c r="BI117" s="1000"/>
      <c r="BJ117" s="1000"/>
      <c r="BK117" s="1000"/>
      <c r="BL117" s="1000"/>
      <c r="BM117" s="1000"/>
      <c r="BN117" s="1000"/>
      <c r="BO117" s="1000"/>
      <c r="BP117" s="1001"/>
      <c r="BQ117" s="951" t="s">
        <v>445</v>
      </c>
      <c r="BR117" s="952"/>
      <c r="BS117" s="952"/>
      <c r="BT117" s="952"/>
      <c r="BU117" s="952"/>
      <c r="BV117" s="952" t="s">
        <v>440</v>
      </c>
      <c r="BW117" s="952"/>
      <c r="BX117" s="952"/>
      <c r="BY117" s="952"/>
      <c r="BZ117" s="952"/>
      <c r="CA117" s="952" t="s">
        <v>174</v>
      </c>
      <c r="CB117" s="952"/>
      <c r="CC117" s="952"/>
      <c r="CD117" s="952"/>
      <c r="CE117" s="952"/>
      <c r="CF117" s="946" t="s">
        <v>440</v>
      </c>
      <c r="CG117" s="947"/>
      <c r="CH117" s="947"/>
      <c r="CI117" s="947"/>
      <c r="CJ117" s="947"/>
      <c r="CK117" s="977"/>
      <c r="CL117" s="978"/>
      <c r="CM117" s="948" t="s">
        <v>467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440</v>
      </c>
      <c r="DH117" s="991"/>
      <c r="DI117" s="991"/>
      <c r="DJ117" s="991"/>
      <c r="DK117" s="992"/>
      <c r="DL117" s="993" t="s">
        <v>440</v>
      </c>
      <c r="DM117" s="991"/>
      <c r="DN117" s="991"/>
      <c r="DO117" s="991"/>
      <c r="DP117" s="992"/>
      <c r="DQ117" s="993" t="s">
        <v>440</v>
      </c>
      <c r="DR117" s="991"/>
      <c r="DS117" s="991"/>
      <c r="DT117" s="991"/>
      <c r="DU117" s="992"/>
      <c r="DV117" s="994" t="s">
        <v>438</v>
      </c>
      <c r="DW117" s="995"/>
      <c r="DX117" s="995"/>
      <c r="DY117" s="995"/>
      <c r="DZ117" s="996"/>
    </row>
    <row r="118" spans="1:130" s="226" customFormat="1" ht="26.25" customHeight="1" x14ac:dyDescent="0.15">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301</v>
      </c>
      <c r="AG118" s="917"/>
      <c r="AH118" s="917"/>
      <c r="AI118" s="917"/>
      <c r="AJ118" s="918"/>
      <c r="AK118" s="916" t="s">
        <v>300</v>
      </c>
      <c r="AL118" s="917"/>
      <c r="AM118" s="917"/>
      <c r="AN118" s="917"/>
      <c r="AO118" s="918"/>
      <c r="AP118" s="1003" t="s">
        <v>431</v>
      </c>
      <c r="AQ118" s="1004"/>
      <c r="AR118" s="1004"/>
      <c r="AS118" s="1004"/>
      <c r="AT118" s="1005"/>
      <c r="AU118" s="932"/>
      <c r="AV118" s="933"/>
      <c r="AW118" s="933"/>
      <c r="AX118" s="933"/>
      <c r="AY118" s="933"/>
      <c r="AZ118" s="1006" t="s">
        <v>468</v>
      </c>
      <c r="BA118" s="997"/>
      <c r="BB118" s="997"/>
      <c r="BC118" s="997"/>
      <c r="BD118" s="997"/>
      <c r="BE118" s="997"/>
      <c r="BF118" s="997"/>
      <c r="BG118" s="997"/>
      <c r="BH118" s="997"/>
      <c r="BI118" s="997"/>
      <c r="BJ118" s="997"/>
      <c r="BK118" s="997"/>
      <c r="BL118" s="997"/>
      <c r="BM118" s="997"/>
      <c r="BN118" s="997"/>
      <c r="BO118" s="997"/>
      <c r="BP118" s="998"/>
      <c r="BQ118" s="1029" t="s">
        <v>455</v>
      </c>
      <c r="BR118" s="1030"/>
      <c r="BS118" s="1030"/>
      <c r="BT118" s="1030"/>
      <c r="BU118" s="1030"/>
      <c r="BV118" s="1030" t="s">
        <v>174</v>
      </c>
      <c r="BW118" s="1030"/>
      <c r="BX118" s="1030"/>
      <c r="BY118" s="1030"/>
      <c r="BZ118" s="1030"/>
      <c r="CA118" s="1030" t="s">
        <v>440</v>
      </c>
      <c r="CB118" s="1030"/>
      <c r="CC118" s="1030"/>
      <c r="CD118" s="1030"/>
      <c r="CE118" s="1030"/>
      <c r="CF118" s="946" t="s">
        <v>455</v>
      </c>
      <c r="CG118" s="947"/>
      <c r="CH118" s="947"/>
      <c r="CI118" s="947"/>
      <c r="CJ118" s="947"/>
      <c r="CK118" s="977"/>
      <c r="CL118" s="978"/>
      <c r="CM118" s="948" t="s">
        <v>469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442</v>
      </c>
      <c r="DH118" s="991"/>
      <c r="DI118" s="991"/>
      <c r="DJ118" s="991"/>
      <c r="DK118" s="992"/>
      <c r="DL118" s="993" t="s">
        <v>440</v>
      </c>
      <c r="DM118" s="991"/>
      <c r="DN118" s="991"/>
      <c r="DO118" s="991"/>
      <c r="DP118" s="992"/>
      <c r="DQ118" s="993" t="s">
        <v>440</v>
      </c>
      <c r="DR118" s="991"/>
      <c r="DS118" s="991"/>
      <c r="DT118" s="991"/>
      <c r="DU118" s="992"/>
      <c r="DV118" s="994" t="s">
        <v>440</v>
      </c>
      <c r="DW118" s="995"/>
      <c r="DX118" s="995"/>
      <c r="DY118" s="995"/>
      <c r="DZ118" s="996"/>
    </row>
    <row r="119" spans="1:130" s="226" customFormat="1" ht="26.25" customHeight="1" x14ac:dyDescent="0.15">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174</v>
      </c>
      <c r="AB119" s="924"/>
      <c r="AC119" s="924"/>
      <c r="AD119" s="924"/>
      <c r="AE119" s="925"/>
      <c r="AF119" s="926" t="s">
        <v>440</v>
      </c>
      <c r="AG119" s="924"/>
      <c r="AH119" s="924"/>
      <c r="AI119" s="924"/>
      <c r="AJ119" s="925"/>
      <c r="AK119" s="926" t="s">
        <v>174</v>
      </c>
      <c r="AL119" s="924"/>
      <c r="AM119" s="924"/>
      <c r="AN119" s="924"/>
      <c r="AO119" s="925"/>
      <c r="AP119" s="927" t="s">
        <v>440</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470</v>
      </c>
      <c r="BP119" s="1038"/>
      <c r="BQ119" s="1029">
        <v>36388279</v>
      </c>
      <c r="BR119" s="1030"/>
      <c r="BS119" s="1030"/>
      <c r="BT119" s="1030"/>
      <c r="BU119" s="1030"/>
      <c r="BV119" s="1030">
        <v>36043459</v>
      </c>
      <c r="BW119" s="1030"/>
      <c r="BX119" s="1030"/>
      <c r="BY119" s="1030"/>
      <c r="BZ119" s="1030"/>
      <c r="CA119" s="1030">
        <v>35363589</v>
      </c>
      <c r="CB119" s="1030"/>
      <c r="CC119" s="1030"/>
      <c r="CD119" s="1030"/>
      <c r="CE119" s="1030"/>
      <c r="CF119" s="1031"/>
      <c r="CG119" s="1032"/>
      <c r="CH119" s="1032"/>
      <c r="CI119" s="1032"/>
      <c r="CJ119" s="1033"/>
      <c r="CK119" s="979"/>
      <c r="CL119" s="980"/>
      <c r="CM119" s="1034" t="s">
        <v>471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447</v>
      </c>
      <c r="DH119" s="1016"/>
      <c r="DI119" s="1016"/>
      <c r="DJ119" s="1016"/>
      <c r="DK119" s="1017"/>
      <c r="DL119" s="1015" t="s">
        <v>440</v>
      </c>
      <c r="DM119" s="1016"/>
      <c r="DN119" s="1016"/>
      <c r="DO119" s="1016"/>
      <c r="DP119" s="1017"/>
      <c r="DQ119" s="1015" t="s">
        <v>447</v>
      </c>
      <c r="DR119" s="1016"/>
      <c r="DS119" s="1016"/>
      <c r="DT119" s="1016"/>
      <c r="DU119" s="1017"/>
      <c r="DV119" s="1018" t="s">
        <v>442</v>
      </c>
      <c r="DW119" s="1019"/>
      <c r="DX119" s="1019"/>
      <c r="DY119" s="1019"/>
      <c r="DZ119" s="1020"/>
    </row>
    <row r="120" spans="1:130" s="226" customFormat="1" ht="26.25" customHeight="1" x14ac:dyDescent="0.15">
      <c r="A120" s="1091"/>
      <c r="B120" s="978"/>
      <c r="C120" s="948" t="s">
        <v>446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174</v>
      </c>
      <c r="AB120" s="991"/>
      <c r="AC120" s="991"/>
      <c r="AD120" s="991"/>
      <c r="AE120" s="992"/>
      <c r="AF120" s="993" t="s">
        <v>447</v>
      </c>
      <c r="AG120" s="991"/>
      <c r="AH120" s="991"/>
      <c r="AI120" s="991"/>
      <c r="AJ120" s="992"/>
      <c r="AK120" s="993" t="s">
        <v>440</v>
      </c>
      <c r="AL120" s="991"/>
      <c r="AM120" s="991"/>
      <c r="AN120" s="991"/>
      <c r="AO120" s="992"/>
      <c r="AP120" s="994" t="s">
        <v>174</v>
      </c>
      <c r="AQ120" s="995"/>
      <c r="AR120" s="995"/>
      <c r="AS120" s="995"/>
      <c r="AT120" s="996"/>
      <c r="AU120" s="1021" t="s">
        <v>472</v>
      </c>
      <c r="AV120" s="1022"/>
      <c r="AW120" s="1022"/>
      <c r="AX120" s="1022"/>
      <c r="AY120" s="1023"/>
      <c r="AZ120" s="972" t="s">
        <v>473</v>
      </c>
      <c r="BA120" s="921"/>
      <c r="BB120" s="921"/>
      <c r="BC120" s="921"/>
      <c r="BD120" s="921"/>
      <c r="BE120" s="921"/>
      <c r="BF120" s="921"/>
      <c r="BG120" s="921"/>
      <c r="BH120" s="921"/>
      <c r="BI120" s="921"/>
      <c r="BJ120" s="921"/>
      <c r="BK120" s="921"/>
      <c r="BL120" s="921"/>
      <c r="BM120" s="921"/>
      <c r="BN120" s="921"/>
      <c r="BO120" s="921"/>
      <c r="BP120" s="922"/>
      <c r="BQ120" s="958">
        <v>9875036</v>
      </c>
      <c r="BR120" s="959"/>
      <c r="BS120" s="959"/>
      <c r="BT120" s="959"/>
      <c r="BU120" s="959"/>
      <c r="BV120" s="959">
        <v>10639737</v>
      </c>
      <c r="BW120" s="959"/>
      <c r="BX120" s="959"/>
      <c r="BY120" s="959"/>
      <c r="BZ120" s="959"/>
      <c r="CA120" s="959">
        <v>12024346</v>
      </c>
      <c r="CB120" s="959"/>
      <c r="CC120" s="959"/>
      <c r="CD120" s="959"/>
      <c r="CE120" s="959"/>
      <c r="CF120" s="973">
        <v>161.69999999999999</v>
      </c>
      <c r="CG120" s="974"/>
      <c r="CH120" s="974"/>
      <c r="CI120" s="974"/>
      <c r="CJ120" s="974"/>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58">
        <v>6089166</v>
      </c>
      <c r="DH120" s="959"/>
      <c r="DI120" s="959"/>
      <c r="DJ120" s="959"/>
      <c r="DK120" s="959"/>
      <c r="DL120" s="959">
        <v>6974469</v>
      </c>
      <c r="DM120" s="959"/>
      <c r="DN120" s="959"/>
      <c r="DO120" s="959"/>
      <c r="DP120" s="959"/>
      <c r="DQ120" s="959">
        <v>7781720</v>
      </c>
      <c r="DR120" s="959"/>
      <c r="DS120" s="959"/>
      <c r="DT120" s="959"/>
      <c r="DU120" s="959"/>
      <c r="DV120" s="960">
        <v>104.7</v>
      </c>
      <c r="DW120" s="960"/>
      <c r="DX120" s="960"/>
      <c r="DY120" s="960"/>
      <c r="DZ120" s="961"/>
    </row>
    <row r="121" spans="1:130" s="226" customFormat="1" ht="26.25" customHeight="1" x14ac:dyDescent="0.15">
      <c r="A121" s="1091"/>
      <c r="B121" s="978"/>
      <c r="C121" s="999" t="s">
        <v>476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440</v>
      </c>
      <c r="AB121" s="991"/>
      <c r="AC121" s="991"/>
      <c r="AD121" s="991"/>
      <c r="AE121" s="992"/>
      <c r="AF121" s="993" t="s">
        <v>455</v>
      </c>
      <c r="AG121" s="991"/>
      <c r="AH121" s="991"/>
      <c r="AI121" s="991"/>
      <c r="AJ121" s="992"/>
      <c r="AK121" s="993" t="s">
        <v>174</v>
      </c>
      <c r="AL121" s="991"/>
      <c r="AM121" s="991"/>
      <c r="AN121" s="991"/>
      <c r="AO121" s="992"/>
      <c r="AP121" s="994" t="s">
        <v>447</v>
      </c>
      <c r="AQ121" s="995"/>
      <c r="AR121" s="995"/>
      <c r="AS121" s="995"/>
      <c r="AT121" s="996"/>
      <c r="AU121" s="1024"/>
      <c r="AV121" s="1025"/>
      <c r="AW121" s="1025"/>
      <c r="AX121" s="1025"/>
      <c r="AY121" s="1026"/>
      <c r="AZ121" s="981" t="s">
        <v>477</v>
      </c>
      <c r="BA121" s="982"/>
      <c r="BB121" s="982"/>
      <c r="BC121" s="982"/>
      <c r="BD121" s="982"/>
      <c r="BE121" s="982"/>
      <c r="BF121" s="982"/>
      <c r="BG121" s="982"/>
      <c r="BH121" s="982"/>
      <c r="BI121" s="982"/>
      <c r="BJ121" s="982"/>
      <c r="BK121" s="982"/>
      <c r="BL121" s="982"/>
      <c r="BM121" s="982"/>
      <c r="BN121" s="982"/>
      <c r="BO121" s="982"/>
      <c r="BP121" s="983"/>
      <c r="BQ121" s="951">
        <v>37730</v>
      </c>
      <c r="BR121" s="952"/>
      <c r="BS121" s="952"/>
      <c r="BT121" s="952"/>
      <c r="BU121" s="952"/>
      <c r="BV121" s="952">
        <v>29500</v>
      </c>
      <c r="BW121" s="952"/>
      <c r="BX121" s="952"/>
      <c r="BY121" s="952"/>
      <c r="BZ121" s="952"/>
      <c r="CA121" s="952">
        <v>29193</v>
      </c>
      <c r="CB121" s="952"/>
      <c r="CC121" s="952"/>
      <c r="CD121" s="952"/>
      <c r="CE121" s="952"/>
      <c r="CF121" s="946">
        <v>0.4</v>
      </c>
      <c r="CG121" s="947"/>
      <c r="CH121" s="947"/>
      <c r="CI121" s="947"/>
      <c r="CJ121" s="947"/>
      <c r="CK121" s="1042"/>
      <c r="CL121" s="1043"/>
      <c r="CM121" s="1043"/>
      <c r="CN121" s="1043"/>
      <c r="CO121" s="1044"/>
      <c r="CP121" s="1052" t="s">
        <v>401</v>
      </c>
      <c r="CQ121" s="1053"/>
      <c r="CR121" s="1053"/>
      <c r="CS121" s="1053"/>
      <c r="CT121" s="1053"/>
      <c r="CU121" s="1053"/>
      <c r="CV121" s="1053"/>
      <c r="CW121" s="1053"/>
      <c r="CX121" s="1053"/>
      <c r="CY121" s="1053"/>
      <c r="CZ121" s="1053"/>
      <c r="DA121" s="1053"/>
      <c r="DB121" s="1053"/>
      <c r="DC121" s="1053"/>
      <c r="DD121" s="1053"/>
      <c r="DE121" s="1053"/>
      <c r="DF121" s="1054"/>
      <c r="DG121" s="951">
        <v>2152074</v>
      </c>
      <c r="DH121" s="952"/>
      <c r="DI121" s="952"/>
      <c r="DJ121" s="952"/>
      <c r="DK121" s="952"/>
      <c r="DL121" s="952">
        <v>2126222</v>
      </c>
      <c r="DM121" s="952"/>
      <c r="DN121" s="952"/>
      <c r="DO121" s="952"/>
      <c r="DP121" s="952"/>
      <c r="DQ121" s="952">
        <v>2058427</v>
      </c>
      <c r="DR121" s="952"/>
      <c r="DS121" s="952"/>
      <c r="DT121" s="952"/>
      <c r="DU121" s="952"/>
      <c r="DV121" s="953">
        <v>27.7</v>
      </c>
      <c r="DW121" s="953"/>
      <c r="DX121" s="953"/>
      <c r="DY121" s="953"/>
      <c r="DZ121" s="954"/>
    </row>
    <row r="122" spans="1:130" s="226" customFormat="1" ht="26.25" customHeight="1" x14ac:dyDescent="0.15">
      <c r="A122" s="1091"/>
      <c r="B122" s="978"/>
      <c r="C122" s="948" t="s">
        <v>458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442</v>
      </c>
      <c r="AB122" s="991"/>
      <c r="AC122" s="991"/>
      <c r="AD122" s="991"/>
      <c r="AE122" s="992"/>
      <c r="AF122" s="993" t="s">
        <v>445</v>
      </c>
      <c r="AG122" s="991"/>
      <c r="AH122" s="991"/>
      <c r="AI122" s="991"/>
      <c r="AJ122" s="992"/>
      <c r="AK122" s="993" t="s">
        <v>455</v>
      </c>
      <c r="AL122" s="991"/>
      <c r="AM122" s="991"/>
      <c r="AN122" s="991"/>
      <c r="AO122" s="992"/>
      <c r="AP122" s="994" t="s">
        <v>442</v>
      </c>
      <c r="AQ122" s="995"/>
      <c r="AR122" s="995"/>
      <c r="AS122" s="995"/>
      <c r="AT122" s="996"/>
      <c r="AU122" s="1024"/>
      <c r="AV122" s="1025"/>
      <c r="AW122" s="1025"/>
      <c r="AX122" s="1025"/>
      <c r="AY122" s="1026"/>
      <c r="AZ122" s="1006" t="s">
        <v>478</v>
      </c>
      <c r="BA122" s="997"/>
      <c r="BB122" s="997"/>
      <c r="BC122" s="997"/>
      <c r="BD122" s="997"/>
      <c r="BE122" s="997"/>
      <c r="BF122" s="997"/>
      <c r="BG122" s="997"/>
      <c r="BH122" s="997"/>
      <c r="BI122" s="997"/>
      <c r="BJ122" s="997"/>
      <c r="BK122" s="997"/>
      <c r="BL122" s="997"/>
      <c r="BM122" s="997"/>
      <c r="BN122" s="997"/>
      <c r="BO122" s="997"/>
      <c r="BP122" s="998"/>
      <c r="BQ122" s="1029">
        <v>23041625</v>
      </c>
      <c r="BR122" s="1030"/>
      <c r="BS122" s="1030"/>
      <c r="BT122" s="1030"/>
      <c r="BU122" s="1030"/>
      <c r="BV122" s="1030">
        <v>22864977</v>
      </c>
      <c r="BW122" s="1030"/>
      <c r="BX122" s="1030"/>
      <c r="BY122" s="1030"/>
      <c r="BZ122" s="1030"/>
      <c r="CA122" s="1030">
        <v>22191807</v>
      </c>
      <c r="CB122" s="1030"/>
      <c r="CC122" s="1030"/>
      <c r="CD122" s="1030"/>
      <c r="CE122" s="1030"/>
      <c r="CF122" s="1050">
        <v>298.39999999999998</v>
      </c>
      <c r="CG122" s="1051"/>
      <c r="CH122" s="1051"/>
      <c r="CI122" s="1051"/>
      <c r="CJ122" s="1051"/>
      <c r="CK122" s="1042"/>
      <c r="CL122" s="1043"/>
      <c r="CM122" s="1043"/>
      <c r="CN122" s="1043"/>
      <c r="CO122" s="1044"/>
      <c r="CP122" s="1052" t="s">
        <v>479</v>
      </c>
      <c r="CQ122" s="1053"/>
      <c r="CR122" s="1053"/>
      <c r="CS122" s="1053"/>
      <c r="CT122" s="1053"/>
      <c r="CU122" s="1053"/>
      <c r="CV122" s="1053"/>
      <c r="CW122" s="1053"/>
      <c r="CX122" s="1053"/>
      <c r="CY122" s="1053"/>
      <c r="CZ122" s="1053"/>
      <c r="DA122" s="1053"/>
      <c r="DB122" s="1053"/>
      <c r="DC122" s="1053"/>
      <c r="DD122" s="1053"/>
      <c r="DE122" s="1053"/>
      <c r="DF122" s="1054"/>
      <c r="DG122" s="951">
        <v>1531935</v>
      </c>
      <c r="DH122" s="952"/>
      <c r="DI122" s="952"/>
      <c r="DJ122" s="952"/>
      <c r="DK122" s="952"/>
      <c r="DL122" s="952">
        <v>1430344</v>
      </c>
      <c r="DM122" s="952"/>
      <c r="DN122" s="952"/>
      <c r="DO122" s="952"/>
      <c r="DP122" s="952"/>
      <c r="DQ122" s="952">
        <v>1374693</v>
      </c>
      <c r="DR122" s="952"/>
      <c r="DS122" s="952"/>
      <c r="DT122" s="952"/>
      <c r="DU122" s="952"/>
      <c r="DV122" s="953">
        <v>18.5</v>
      </c>
      <c r="DW122" s="953"/>
      <c r="DX122" s="953"/>
      <c r="DY122" s="953"/>
      <c r="DZ122" s="954"/>
    </row>
    <row r="123" spans="1:130" s="226" customFormat="1" ht="26.25" customHeight="1" x14ac:dyDescent="0.15">
      <c r="A123" s="1091"/>
      <c r="B123" s="978"/>
      <c r="C123" s="948" t="s">
        <v>464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442</v>
      </c>
      <c r="AB123" s="991"/>
      <c r="AC123" s="991"/>
      <c r="AD123" s="991"/>
      <c r="AE123" s="992"/>
      <c r="AF123" s="993" t="s">
        <v>174</v>
      </c>
      <c r="AG123" s="991"/>
      <c r="AH123" s="991"/>
      <c r="AI123" s="991"/>
      <c r="AJ123" s="992"/>
      <c r="AK123" s="993" t="s">
        <v>442</v>
      </c>
      <c r="AL123" s="991"/>
      <c r="AM123" s="991"/>
      <c r="AN123" s="991"/>
      <c r="AO123" s="992"/>
      <c r="AP123" s="994" t="s">
        <v>174</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480</v>
      </c>
      <c r="BP123" s="1038"/>
      <c r="BQ123" s="1097">
        <v>32954391</v>
      </c>
      <c r="BR123" s="1098"/>
      <c r="BS123" s="1098"/>
      <c r="BT123" s="1098"/>
      <c r="BU123" s="1098"/>
      <c r="BV123" s="1098">
        <v>33534214</v>
      </c>
      <c r="BW123" s="1098"/>
      <c r="BX123" s="1098"/>
      <c r="BY123" s="1098"/>
      <c r="BZ123" s="1098"/>
      <c r="CA123" s="1098">
        <v>34245346</v>
      </c>
      <c r="CB123" s="1098"/>
      <c r="CC123" s="1098"/>
      <c r="CD123" s="1098"/>
      <c r="CE123" s="1098"/>
      <c r="CF123" s="1031"/>
      <c r="CG123" s="1032"/>
      <c r="CH123" s="1032"/>
      <c r="CI123" s="1032"/>
      <c r="CJ123" s="1033"/>
      <c r="CK123" s="1042"/>
      <c r="CL123" s="1043"/>
      <c r="CM123" s="1043"/>
      <c r="CN123" s="1043"/>
      <c r="CO123" s="1044"/>
      <c r="CP123" s="1052" t="s">
        <v>481</v>
      </c>
      <c r="CQ123" s="1053"/>
      <c r="CR123" s="1053"/>
      <c r="CS123" s="1053"/>
      <c r="CT123" s="1053"/>
      <c r="CU123" s="1053"/>
      <c r="CV123" s="1053"/>
      <c r="CW123" s="1053"/>
      <c r="CX123" s="1053"/>
      <c r="CY123" s="1053"/>
      <c r="CZ123" s="1053"/>
      <c r="DA123" s="1053"/>
      <c r="DB123" s="1053"/>
      <c r="DC123" s="1053"/>
      <c r="DD123" s="1053"/>
      <c r="DE123" s="1053"/>
      <c r="DF123" s="1054"/>
      <c r="DG123" s="990">
        <v>15341</v>
      </c>
      <c r="DH123" s="991"/>
      <c r="DI123" s="991"/>
      <c r="DJ123" s="991"/>
      <c r="DK123" s="992"/>
      <c r="DL123" s="993">
        <v>21334</v>
      </c>
      <c r="DM123" s="991"/>
      <c r="DN123" s="991"/>
      <c r="DO123" s="991"/>
      <c r="DP123" s="992"/>
      <c r="DQ123" s="993">
        <v>19816</v>
      </c>
      <c r="DR123" s="991"/>
      <c r="DS123" s="991"/>
      <c r="DT123" s="991"/>
      <c r="DU123" s="992"/>
      <c r="DV123" s="994">
        <v>0.3</v>
      </c>
      <c r="DW123" s="995"/>
      <c r="DX123" s="995"/>
      <c r="DY123" s="995"/>
      <c r="DZ123" s="996"/>
    </row>
    <row r="124" spans="1:130" s="226" customFormat="1" ht="26.25" customHeight="1" thickBot="1" x14ac:dyDescent="0.2">
      <c r="A124" s="1091"/>
      <c r="B124" s="978"/>
      <c r="C124" s="948" t="s">
        <v>467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440</v>
      </c>
      <c r="AB124" s="991"/>
      <c r="AC124" s="991"/>
      <c r="AD124" s="991"/>
      <c r="AE124" s="992"/>
      <c r="AF124" s="993" t="s">
        <v>455</v>
      </c>
      <c r="AG124" s="991"/>
      <c r="AH124" s="991"/>
      <c r="AI124" s="991"/>
      <c r="AJ124" s="992"/>
      <c r="AK124" s="993" t="s">
        <v>440</v>
      </c>
      <c r="AL124" s="991"/>
      <c r="AM124" s="991"/>
      <c r="AN124" s="991"/>
      <c r="AO124" s="992"/>
      <c r="AP124" s="994" t="s">
        <v>445</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44.2</v>
      </c>
      <c r="BR124" s="1060"/>
      <c r="BS124" s="1060"/>
      <c r="BT124" s="1060"/>
      <c r="BU124" s="1060"/>
      <c r="BV124" s="1060">
        <v>33.1</v>
      </c>
      <c r="BW124" s="1060"/>
      <c r="BX124" s="1060"/>
      <c r="BY124" s="1060"/>
      <c r="BZ124" s="1060"/>
      <c r="CA124" s="1060">
        <v>15</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v>4685</v>
      </c>
      <c r="DH124" s="1016"/>
      <c r="DI124" s="1016"/>
      <c r="DJ124" s="1016"/>
      <c r="DK124" s="1017"/>
      <c r="DL124" s="1015">
        <v>3666</v>
      </c>
      <c r="DM124" s="1016"/>
      <c r="DN124" s="1016"/>
      <c r="DO124" s="1016"/>
      <c r="DP124" s="1017"/>
      <c r="DQ124" s="1015">
        <v>3048</v>
      </c>
      <c r="DR124" s="1016"/>
      <c r="DS124" s="1016"/>
      <c r="DT124" s="1016"/>
      <c r="DU124" s="1017"/>
      <c r="DV124" s="1018">
        <v>0</v>
      </c>
      <c r="DW124" s="1019"/>
      <c r="DX124" s="1019"/>
      <c r="DY124" s="1019"/>
      <c r="DZ124" s="1020"/>
    </row>
    <row r="125" spans="1:130" s="226" customFormat="1" ht="26.25" customHeight="1" x14ac:dyDescent="0.15">
      <c r="A125" s="1091"/>
      <c r="B125" s="978"/>
      <c r="C125" s="948" t="s">
        <v>469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174</v>
      </c>
      <c r="AB125" s="991"/>
      <c r="AC125" s="991"/>
      <c r="AD125" s="991"/>
      <c r="AE125" s="992"/>
      <c r="AF125" s="993" t="s">
        <v>174</v>
      </c>
      <c r="AG125" s="991"/>
      <c r="AH125" s="991"/>
      <c r="AI125" s="991"/>
      <c r="AJ125" s="992"/>
      <c r="AK125" s="993" t="s">
        <v>174</v>
      </c>
      <c r="AL125" s="991"/>
      <c r="AM125" s="991"/>
      <c r="AN125" s="991"/>
      <c r="AO125" s="992"/>
      <c r="AP125" s="994" t="s">
        <v>445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174</v>
      </c>
      <c r="DM125" s="959"/>
      <c r="DN125" s="959"/>
      <c r="DO125" s="959"/>
      <c r="DP125" s="959"/>
      <c r="DQ125" s="959" t="s">
        <v>174</v>
      </c>
      <c r="DR125" s="959"/>
      <c r="DS125" s="959"/>
      <c r="DT125" s="959"/>
      <c r="DU125" s="959"/>
      <c r="DV125" s="960" t="s">
        <v>445</v>
      </c>
      <c r="DW125" s="960"/>
      <c r="DX125" s="960"/>
      <c r="DY125" s="960"/>
      <c r="DZ125" s="961"/>
    </row>
    <row r="126" spans="1:130" s="226" customFormat="1" ht="26.25" customHeight="1" thickBot="1" x14ac:dyDescent="0.2">
      <c r="A126" s="1091"/>
      <c r="B126" s="978"/>
      <c r="C126" s="948" t="s">
        <v>471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174</v>
      </c>
      <c r="AB126" s="991"/>
      <c r="AC126" s="991"/>
      <c r="AD126" s="991"/>
      <c r="AE126" s="992"/>
      <c r="AF126" s="993" t="s">
        <v>174</v>
      </c>
      <c r="AG126" s="991"/>
      <c r="AH126" s="991"/>
      <c r="AI126" s="991"/>
      <c r="AJ126" s="992"/>
      <c r="AK126" s="993" t="s">
        <v>174</v>
      </c>
      <c r="AL126" s="991"/>
      <c r="AM126" s="991"/>
      <c r="AN126" s="991"/>
      <c r="AO126" s="992"/>
      <c r="AP126" s="994" t="s">
        <v>440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445</v>
      </c>
      <c r="DH126" s="952"/>
      <c r="DI126" s="952"/>
      <c r="DJ126" s="952"/>
      <c r="DK126" s="952"/>
      <c r="DL126" s="952" t="s">
        <v>174</v>
      </c>
      <c r="DM126" s="952"/>
      <c r="DN126" s="952"/>
      <c r="DO126" s="952"/>
      <c r="DP126" s="952"/>
      <c r="DQ126" s="952" t="s">
        <v>440</v>
      </c>
      <c r="DR126" s="952"/>
      <c r="DS126" s="952"/>
      <c r="DT126" s="952"/>
      <c r="DU126" s="952"/>
      <c r="DV126" s="953" t="s">
        <v>174</v>
      </c>
      <c r="DW126" s="953"/>
      <c r="DX126" s="953"/>
      <c r="DY126" s="953"/>
      <c r="DZ126" s="954"/>
    </row>
    <row r="127" spans="1:130" s="226" customFormat="1" ht="26.25" customHeight="1" x14ac:dyDescent="0.15">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445</v>
      </c>
      <c r="AB127" s="991"/>
      <c r="AC127" s="991"/>
      <c r="AD127" s="991"/>
      <c r="AE127" s="992"/>
      <c r="AF127" s="993" t="s">
        <v>174</v>
      </c>
      <c r="AG127" s="991"/>
      <c r="AH127" s="991"/>
      <c r="AI127" s="991"/>
      <c r="AJ127" s="992"/>
      <c r="AK127" s="993" t="s">
        <v>174</v>
      </c>
      <c r="AL127" s="991"/>
      <c r="AM127" s="991"/>
      <c r="AN127" s="991"/>
      <c r="AO127" s="992"/>
      <c r="AP127" s="994" t="s">
        <v>174</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445</v>
      </c>
      <c r="DH127" s="952"/>
      <c r="DI127" s="952"/>
      <c r="DJ127" s="952"/>
      <c r="DK127" s="952"/>
      <c r="DL127" s="952" t="s">
        <v>174</v>
      </c>
      <c r="DM127" s="952"/>
      <c r="DN127" s="952"/>
      <c r="DO127" s="952"/>
      <c r="DP127" s="952"/>
      <c r="DQ127" s="952" t="s">
        <v>174</v>
      </c>
      <c r="DR127" s="952"/>
      <c r="DS127" s="952"/>
      <c r="DT127" s="952"/>
      <c r="DU127" s="952"/>
      <c r="DV127" s="953" t="s">
        <v>445</v>
      </c>
      <c r="DW127" s="953"/>
      <c r="DX127" s="953"/>
      <c r="DY127" s="953"/>
      <c r="DZ127" s="954"/>
    </row>
    <row r="128" spans="1:130" s="226" customFormat="1" ht="26.25" customHeight="1" thickBot="1" x14ac:dyDescent="0.2">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14398</v>
      </c>
      <c r="AB128" s="1080"/>
      <c r="AC128" s="1080"/>
      <c r="AD128" s="1080"/>
      <c r="AE128" s="1081"/>
      <c r="AF128" s="1082">
        <v>12196</v>
      </c>
      <c r="AG128" s="1080"/>
      <c r="AH128" s="1080"/>
      <c r="AI128" s="1080"/>
      <c r="AJ128" s="1081"/>
      <c r="AK128" s="1082">
        <v>6318</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174</v>
      </c>
      <c r="BG128" s="1087"/>
      <c r="BH128" s="1087"/>
      <c r="BI128" s="1087"/>
      <c r="BJ128" s="1087"/>
      <c r="BK128" s="1087"/>
      <c r="BL128" s="1088"/>
      <c r="BM128" s="1086">
        <v>13.33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455</v>
      </c>
      <c r="DH128" s="1072"/>
      <c r="DI128" s="1072"/>
      <c r="DJ128" s="1072"/>
      <c r="DK128" s="1072"/>
      <c r="DL128" s="1072" t="s">
        <v>455</v>
      </c>
      <c r="DM128" s="1072"/>
      <c r="DN128" s="1072"/>
      <c r="DO128" s="1072"/>
      <c r="DP128" s="1072"/>
      <c r="DQ128" s="1072" t="s">
        <v>455</v>
      </c>
      <c r="DR128" s="1072"/>
      <c r="DS128" s="1072"/>
      <c r="DT128" s="1072"/>
      <c r="DU128" s="1072"/>
      <c r="DV128" s="1073" t="s">
        <v>455</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10129387</v>
      </c>
      <c r="AB129" s="991"/>
      <c r="AC129" s="991"/>
      <c r="AD129" s="991"/>
      <c r="AE129" s="992"/>
      <c r="AF129" s="993">
        <v>9982062</v>
      </c>
      <c r="AG129" s="991"/>
      <c r="AH129" s="991"/>
      <c r="AI129" s="991"/>
      <c r="AJ129" s="992"/>
      <c r="AK129" s="993">
        <v>9992738</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499</v>
      </c>
      <c r="BG129" s="1101"/>
      <c r="BH129" s="1101"/>
      <c r="BI129" s="1101"/>
      <c r="BJ129" s="1101"/>
      <c r="BK129" s="1101"/>
      <c r="BL129" s="1102"/>
      <c r="BM129" s="1100">
        <v>18.329999999999998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2368660</v>
      </c>
      <c r="AB130" s="991"/>
      <c r="AC130" s="991"/>
      <c r="AD130" s="991"/>
      <c r="AE130" s="992"/>
      <c r="AF130" s="993">
        <v>2412566</v>
      </c>
      <c r="AG130" s="991"/>
      <c r="AH130" s="991"/>
      <c r="AI130" s="991"/>
      <c r="AJ130" s="992"/>
      <c r="AK130" s="993">
        <v>2557021</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11.3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7760727</v>
      </c>
      <c r="AB131" s="1016"/>
      <c r="AC131" s="1016"/>
      <c r="AD131" s="1016"/>
      <c r="AE131" s="1017"/>
      <c r="AF131" s="1015">
        <v>7569496</v>
      </c>
      <c r="AG131" s="1016"/>
      <c r="AH131" s="1016"/>
      <c r="AI131" s="1016"/>
      <c r="AJ131" s="1017"/>
      <c r="AK131" s="1015">
        <v>7435717</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15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10.096116</v>
      </c>
      <c r="AB132" s="1132"/>
      <c r="AC132" s="1132"/>
      <c r="AD132" s="1132"/>
      <c r="AE132" s="1133"/>
      <c r="AF132" s="1134">
        <v>10.9333303</v>
      </c>
      <c r="AG132" s="1132"/>
      <c r="AH132" s="1132"/>
      <c r="AI132" s="1132"/>
      <c r="AJ132" s="1133"/>
      <c r="AK132" s="1134">
        <v>13.046784860000001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10.5</v>
      </c>
      <c r="AB133" s="1115"/>
      <c r="AC133" s="1115"/>
      <c r="AD133" s="1115"/>
      <c r="AE133" s="1116"/>
      <c r="AF133" s="1114">
        <v>10.3</v>
      </c>
      <c r="AG133" s="1115"/>
      <c r="AH133" s="1115"/>
      <c r="AI133" s="1115"/>
      <c r="AJ133" s="1116"/>
      <c r="AK133" s="1114">
        <v>11.3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NwWYCfTem+y1bkC7x/3GP+Be8pvqyU5h0zqxRmJP0dbNSmhVVjakvbFCzceQhTifH6QSN+u91mspP3t9jxeyQ==" saltValue="ZfoI7VM5nKZ8+qIrINIM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P4l4RSqWqw75E1Ad3+fQjPN6jkQqE8+K2/TldzDX8n902BYNZqlKuLmlfGZK9D6NHqJikLpc0DE/cU5Q7KyNA==" saltValue="QD++TMPC7kbO+cniUxzOO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M0t/W02Yf6SKMEawVJpzjrpYRmBZpRA1pnxAWoV6qa46qYccjPycEfTN24fTimsj/xHfN+AA0PhbmS+jfrphg==" saltValue="ebuLexOok6getqG8VFyN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2823356</v>
      </c>
      <c r="AP9" s="292">
        <v>104883</v>
      </c>
      <c r="AQ9" s="293">
        <v>97484</v>
      </c>
      <c r="AR9" s="294">
        <v>7.6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146035</v>
      </c>
      <c r="AP10" s="295">
        <v>5425</v>
      </c>
      <c r="AQ10" s="296">
        <v>7509</v>
      </c>
      <c r="AR10" s="297">
        <v>-27.8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52597</v>
      </c>
      <c r="AP11" s="295">
        <v>1954</v>
      </c>
      <c r="AQ11" s="296">
        <v>10165</v>
      </c>
      <c r="AR11" s="297">
        <v>-80.8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v>1857</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208209</v>
      </c>
      <c r="AP14" s="295">
        <v>7735</v>
      </c>
      <c r="AQ14" s="296">
        <v>3887</v>
      </c>
      <c r="AR14" s="297">
        <v>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90469</v>
      </c>
      <c r="AP15" s="295">
        <v>3361</v>
      </c>
      <c r="AQ15" s="296">
        <v>1995</v>
      </c>
      <c r="AR15" s="297">
        <v>68.5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-265165</v>
      </c>
      <c r="AP16" s="295">
        <v>-9850</v>
      </c>
      <c r="AQ16" s="296">
        <v>-9742</v>
      </c>
      <c r="AR16" s="297">
        <v>1.1000000000000001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3055501</v>
      </c>
      <c r="AP17" s="295">
        <v>113507</v>
      </c>
      <c r="AQ17" s="296">
        <v>113155</v>
      </c>
      <c r="AR17" s="297">
        <v>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11.85</v>
      </c>
      <c r="AP21" s="308">
        <v>11.25</v>
      </c>
      <c r="AQ21" s="309">
        <v>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99</v>
      </c>
      <c r="AP22" s="313">
        <v>96.1</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2738403</v>
      </c>
      <c r="AP32" s="322">
        <v>101728</v>
      </c>
      <c r="AQ32" s="323">
        <v>80062</v>
      </c>
      <c r="AR32" s="324">
        <v>27.1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520</v>
      </c>
      <c r="AP34" s="322" t="s">
        <v>520</v>
      </c>
      <c r="AQ34" s="323" t="s">
        <v>520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765045</v>
      </c>
      <c r="AP35" s="322">
        <v>28420</v>
      </c>
      <c r="AQ35" s="323">
        <v>20855</v>
      </c>
      <c r="AR35" s="324">
        <v>36.299999999999997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30013</v>
      </c>
      <c r="AP36" s="322">
        <v>1115</v>
      </c>
      <c r="AQ36" s="323">
        <v>2241</v>
      </c>
      <c r="AR36" s="324">
        <v>-50.2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t="s">
        <v>520</v>
      </c>
      <c r="AP37" s="322" t="s">
        <v>520</v>
      </c>
      <c r="AQ37" s="323">
        <v>1605</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520</v>
      </c>
      <c r="AP38" s="325" t="s">
        <v>520</v>
      </c>
      <c r="AQ38" s="326">
        <v>7</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-6318</v>
      </c>
      <c r="AP39" s="322">
        <v>-235</v>
      </c>
      <c r="AQ39" s="323">
        <v>-2938</v>
      </c>
      <c r="AR39" s="324">
        <v>-92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-2557021</v>
      </c>
      <c r="AP40" s="322">
        <v>-94989</v>
      </c>
      <c r="AQ40" s="323">
        <v>-73622</v>
      </c>
      <c r="AR40" s="324">
        <v>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970122</v>
      </c>
      <c r="AP41" s="322">
        <v>36039</v>
      </c>
      <c r="AQ41" s="323">
        <v>28211</v>
      </c>
      <c r="AR41" s="324">
        <v>27.7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3360996</v>
      </c>
      <c r="AN51" s="344">
        <v>121917</v>
      </c>
      <c r="AO51" s="345">
        <v>-11.2</v>
      </c>
      <c r="AP51" s="346">
        <v>92698</v>
      </c>
      <c r="AQ51" s="347">
        <v>15</v>
      </c>
      <c r="AR51" s="348">
        <v>-26.2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2261622</v>
      </c>
      <c r="AN52" s="352">
        <v>82038</v>
      </c>
      <c r="AO52" s="353">
        <v>27.7</v>
      </c>
      <c r="AP52" s="354">
        <v>45144</v>
      </c>
      <c r="AQ52" s="355">
        <v>23.2</v>
      </c>
      <c r="AR52" s="356">
        <v>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1219483</v>
      </c>
      <c r="AN53" s="344">
        <v>44409</v>
      </c>
      <c r="AO53" s="345">
        <v>-63.6</v>
      </c>
      <c r="AP53" s="346">
        <v>78556</v>
      </c>
      <c r="AQ53" s="347">
        <v>-15.3</v>
      </c>
      <c r="AR53" s="348">
        <v>-48.3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733660</v>
      </c>
      <c r="AN54" s="352">
        <v>26717</v>
      </c>
      <c r="AO54" s="353">
        <v>-67.400000000000006</v>
      </c>
      <c r="AP54" s="354">
        <v>40810</v>
      </c>
      <c r="AQ54" s="355">
        <v>-9.6</v>
      </c>
      <c r="AR54" s="356">
        <v>-57.8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1921561</v>
      </c>
      <c r="AN55" s="344">
        <v>70423</v>
      </c>
      <c r="AO55" s="345">
        <v>58.6</v>
      </c>
      <c r="AP55" s="346">
        <v>87924</v>
      </c>
      <c r="AQ55" s="347">
        <v>11.9</v>
      </c>
      <c r="AR55" s="348">
        <v>46.7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1025315</v>
      </c>
      <c r="AN56" s="352">
        <v>37577</v>
      </c>
      <c r="AO56" s="353">
        <v>40.6</v>
      </c>
      <c r="AP56" s="354">
        <v>43482</v>
      </c>
      <c r="AQ56" s="355">
        <v>6.5</v>
      </c>
      <c r="AR56" s="356">
        <v>34.1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2529438</v>
      </c>
      <c r="AN57" s="344">
        <v>93234</v>
      </c>
      <c r="AO57" s="345">
        <v>32.4</v>
      </c>
      <c r="AP57" s="346">
        <v>85078</v>
      </c>
      <c r="AQ57" s="347">
        <v>-3.2</v>
      </c>
      <c r="AR57" s="348">
        <v>35.6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1145331</v>
      </c>
      <c r="AN58" s="352">
        <v>42216</v>
      </c>
      <c r="AO58" s="353">
        <v>12.3</v>
      </c>
      <c r="AP58" s="354">
        <v>45315</v>
      </c>
      <c r="AQ58" s="355">
        <v>4.2</v>
      </c>
      <c r="AR58" s="356">
        <v>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1272832</v>
      </c>
      <c r="AN59" s="344">
        <v>47284</v>
      </c>
      <c r="AO59" s="345">
        <v>-49.3</v>
      </c>
      <c r="AP59" s="346">
        <v>65052</v>
      </c>
      <c r="AQ59" s="347">
        <v>-23.5</v>
      </c>
      <c r="AR59" s="348">
        <v>-25.8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537539</v>
      </c>
      <c r="AN60" s="352">
        <v>19969</v>
      </c>
      <c r="AO60" s="353">
        <v>-52.7</v>
      </c>
      <c r="AP60" s="354">
        <v>37035</v>
      </c>
      <c r="AQ60" s="355">
        <v>-18.3</v>
      </c>
      <c r="AR60" s="356">
        <v>-34.4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2060862</v>
      </c>
      <c r="AN61" s="359">
        <v>75453</v>
      </c>
      <c r="AO61" s="360">
        <v>-6.6</v>
      </c>
      <c r="AP61" s="361">
        <v>81862</v>
      </c>
      <c r="AQ61" s="362">
        <v>-3</v>
      </c>
      <c r="AR61" s="348">
        <v>-3.6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1140693</v>
      </c>
      <c r="AN62" s="352">
        <v>41703</v>
      </c>
      <c r="AO62" s="353">
        <v>-7.9</v>
      </c>
      <c r="AP62" s="354">
        <v>42357</v>
      </c>
      <c r="AQ62" s="355">
        <v>1.2</v>
      </c>
      <c r="AR62" s="356">
        <v>-9.1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EErsySnV90efn31knn5sEvTU0zRY88U6MypzpbRRw7Q+41oJt9cpsfz0oXN/DAyLCdx+p4rXVEpvUKA60Sohw==" saltValue="VcpoE3x8x0HrtqHEdtTQ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znkMNwsFkpg9VPpNMs1g6JpKyy0JeQa2D3WCbyUL7wJ5VPpFf2jHvE0lGHiUCrBt9Kzu2oISRbledP7TnbfIw==" saltValue="nY1achIzO7ctIL6+lXSy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5ohha9bk8Kkok//h5PzROAMsue8++WBG11MHKBXdAU907De4QqmrTu1Nkcr24XFuujS0Neqh2ENDUwx94ssxQ==" saltValue="iM/iy60btdO4ZUzbfLQv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39.76</v>
      </c>
      <c r="G47" s="12">
        <v>40.61</v>
      </c>
      <c r="H47" s="12">
        <v>40.14</v>
      </c>
      <c r="I47" s="12">
        <v>40.82</v>
      </c>
      <c r="J47" s="13">
        <v>40.85</v>
      </c>
    </row>
    <row r="48" spans="2:10" ht="57.75" customHeight="1" x14ac:dyDescent="0.15">
      <c r="B48" s="14"/>
      <c r="C48" s="1176" t="s">
        <v>4</v>
      </c>
      <c r="D48" s="1176"/>
      <c r="E48" s="1177"/>
      <c r="F48" s="15">
        <v>2.35</v>
      </c>
      <c r="G48" s="16">
        <v>3.1</v>
      </c>
      <c r="H48" s="16">
        <v>3.91</v>
      </c>
      <c r="I48" s="16">
        <v>3.29</v>
      </c>
      <c r="J48" s="17">
        <v>3.52</v>
      </c>
    </row>
    <row r="49" spans="2:10" ht="57.75" customHeight="1" thickBot="1" x14ac:dyDescent="0.2">
      <c r="B49" s="18"/>
      <c r="C49" s="1178" t="s">
        <v>5</v>
      </c>
      <c r="D49" s="1178"/>
      <c r="E49" s="1179"/>
      <c r="F49" s="19" t="s">
        <v>568</v>
      </c>
      <c r="G49" s="20">
        <v>0.78</v>
      </c>
      <c r="H49" s="20">
        <v>0.92</v>
      </c>
      <c r="I49" s="20" t="s">
        <v>569</v>
      </c>
      <c r="J49" s="21">
        <v>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2lu7QV3P/EbwN103k7xbz43s4b9QWUlIQrOZyBXNTVTcVuK/s7pQUsOUY37JufRnFP0Nl78OQcVFYoV/I/AGA==" saltValue="A+u4Pd7FpTeZV7gZK9RY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2019-03-13T04:34:32Z</cp:lastPrinted>
  <dcterms:created xsi:type="dcterms:W3CDTF">2019-02-14T04:03:38Z</dcterms:created>
  <dcterms:modified xsi:type="dcterms:W3CDTF">2019-10-18T01:45:05Z</dcterms:modified>
  <cp:category/>
</cp:coreProperties>
</file>