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svfs01h29\財務課$\財政班\財政係\7　各種調査\H31\H30財政状況資料集の作成（３月公表）\"/>
    </mc:Choice>
  </mc:AlternateContent>
  <bookViews>
    <workbookView xWindow="0" yWindow="0" windowWidth="15360" windowHeight="7635" tabRatio="9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<sst xmlns="http://schemas.openxmlformats.org/spreadsheetml/2006/main" count="1157" uniqueCount="631">
  <si>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</si>
  <si>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</si>
  <si>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</si>
  <si>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</si>
  <si>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</si>
  <si>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</si>
  <si>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</si>
  <si>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</si>
  <si>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</si>
  <si>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</si>
  <si>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</si>
  <si>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</si>
  <si>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</si>
  <si>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</si>
  <si>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</si>
  <si>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</si>
  <si>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</si>
  <si>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</si>
  <si>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</si>
  <si>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</si>
  <si>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</si>
  <si>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</si>
  <si>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</si>
  <si>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</si>
  <si>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</si>
  <si>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</si>
  <si>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</si>
  <si>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</si>
  <si>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</si>
  <si>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</si>
  <si>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</si>
  <si>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</si>
  <si>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</si>
  <si>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</si>
  <si>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</si>
  <si>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</si>
  <si>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</si>
  <si>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</si>
  <si>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</si>
  <si>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</si>
  <si>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</si>
  <si>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</si>
  <si>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</si>
  <si>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</si>
  <si>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</si>
  <si>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</si>
  <si>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</si>
  <si>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</si>
  <si>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</si>
  <si>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</si>
  <si>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</si>
  <si>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</si>
  <si>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</si>
  <si>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</si>
  <si>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</si>
  <si>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</si>
  <si>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</si>
  <si>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</si>
  <si>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</si>
  <si>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</si>
  <si>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</si>
  <si>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</si>
  <si>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</si>
  <si>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</si>
  <si>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</si>
  <si>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</si>
  <si>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</si>
  <si>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</si>
  <si>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</si>
  <si>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</si>
  <si>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</si>
  <si>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</si>
  <si>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</si>
  <si>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</si>
  <si>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</si>
  <si>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</si>
  <si>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</si>
  <si>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</si>
  <si>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</si>
  <si>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</si>
  <si>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</si>
  <si>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</si>
  <si>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</si>
  <si>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</si>
  <si>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Ⅴ－０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</si>
  <si>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</si>
  <si>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</si>
  <si>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</si>
  <si>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</si>
  <si>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</si>
  <si>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</si>
  <si>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</si>
  <si>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</si>
  <si>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</si>
  <si>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</si>
  <si>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</si>
  <si>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</si>
  <si>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有田川町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</si>
  <si>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</si>
  <si>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</si>
  <si>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</si>
  <si>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</si>
  <si>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</si>
  <si>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</si>
  <si>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</si>
  <si>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</si>
  <si>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</si>
  <si>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</si>
  <si>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</si>
  <si>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</si>
  <si>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</si>
  <si>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</si>
  <si>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</si>
  <si>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</si>
  <si>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</si>
  <si>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</si>
  <si>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</si>
  <si>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</si>
  <si>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</si>
  <si>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</si>
  <si>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</si>
  <si>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</si>
  <si>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</si>
  <si>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</si>
  <si>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</si>
  <si>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</si>
  <si>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</si>
  <si>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</si>
  <si>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</si>
  <si>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</si>
  <si>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</si>
  <si>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</si>
  <si>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</si>
  <si>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</si>
  <si>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</si>
  <si>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</si>
  <si>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</si>
  <si>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</si>
  <si>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</si>
  <si>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</si>
  <si>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</si>
  <si>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</si>
  <si>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</si>
  <si>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</si>
  <si>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</si>
  <si>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</si>
  <si>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</si>
  <si>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</si>
  <si>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</si>
  <si>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</si>
  <si>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</si>
  <si>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</si>
  <si>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</si>
  <si>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</si>
  <si>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</si>
  <si>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</si>
  <si>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</si>
  <si>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</si>
  <si>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</si>
  <si>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</si>
  <si>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</si>
  <si>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</si>
  <si>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</si>
  <si>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</si>
  <si>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</si>
  <si>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</si>
  <si>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</si>
  <si>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</si>
  <si>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</si>
  <si>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</si>
  <si>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</si>
  <si>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</si>
  <si>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</si>
  <si>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</si>
  <si>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</si>
  <si>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</si>
  <si>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</si>
  <si>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</si>
  <si>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</si>
  <si>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</si>
  <si>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</si>
  <si>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</si>
  <si>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</si>
  <si>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</si>
  <si>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</si>
  <si>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</si>
  <si>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</si>
  <si>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</si>
  <si>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</si>
  <si>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</si>
  <si>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</si>
  <si>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</si>
  <si>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</si>
  <si>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</si>
  <si>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</si>
  <si>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</si>
  <si>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</si>
  <si>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</si>
  <si>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</si>
  <si>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</si>
  <si>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</si>
  <si>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</si>
  <si>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</si>
  <si>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</si>
  <si>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</si>
  <si>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</si>
  <si>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</si>
  <si>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</si>
  <si>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</si>
  <si>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</si>
  <si>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</si>
  <si>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</si>
  <si>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</si>
  <si>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</si>
  <si>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和歌山県有田川町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</si>
  <si>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</si>
  <si>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</si>
  <si>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</si>
  <si>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</si>
  <si>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</si>
  <si>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</si>
  <si>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</si>
  <si>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</si>
  <si>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</si>
  <si>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</si>
  <si>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</si>
  <si>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</si>
  <si>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</si>
  <si>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</si>
  <si>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</si>
  <si>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</si>
  <si>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</si>
  <si>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</si>
  <si>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</si>
  <si>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</si>
  <si>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</si>
  <si>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</si>
  <si>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</si>
  <si>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</si>
  <si>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</si>
  <si>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</si>
  <si>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</si>
  <si>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</si>
  <si>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</si>
  <si>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</si>
  <si>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</si>
  <si>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</si>
  <si>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</si>
  <si>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</si>
  <si>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</si>
  <si>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</si>
  <si>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</si>
  <si>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</si>
  <si>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</si>
  <si>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</si>
  <si>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</si>
  <si>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</si>
  <si>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</si>
  <si>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</si>
  <si>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</si>
  <si>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</si>
  <si>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</si>
  <si>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</si>
  <si>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</si>
  <si>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</si>
  <si>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</si>
  <si>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</si>
  <si>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</si>
  <si>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</si>
  <si>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</si>
  <si>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</si>
  <si>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</si>
  <si>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</si>
  <si>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</si>
  <si>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</si>
  <si>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</si>
  <si>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</si>
  <si>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</si>
  <si>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</si>
  <si>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</si>
  <si>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</si>
  <si>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</si>
  <si>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</si>
  <si>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</si>
  <si>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</si>
  <si>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</si>
  <si>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</si>
  <si>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</si>
  <si>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</si>
  <si>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</si>
  <si>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</si>
  <si>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</si>
  <si>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</si>
  <si>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</si>
  <si>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</si>
  <si>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</si>
  <si>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</si>
  <si>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</si>
  <si>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</si>
  <si>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</si>
  <si>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</si>
  <si>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</si>
  <si>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</si>
  <si>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</si>
  <si>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</si>
  <si>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</si>
  <si>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</si>
  <si>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</si>
  <si>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</si>
  <si>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</si>
  <si>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</si>
  <si>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</si>
  <si>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</si>
  <si>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</si>
  <si>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</si>
  <si>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</si>
  <si>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</si>
  <si>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</si>
  <si>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</si>
  <si>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</si>
  <si>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</si>
  <si>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</si>
  <si>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</si>
  <si>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</si>
  <si>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</si>
  <si>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</si>
  <si>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</si>
  <si>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</si>
  <si>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</si>
  <si>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</si>
  <si>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</si>
  <si>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</si>
  <si>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</si>
  <si>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</si>
  <si>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</si>
  <si>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</si>
  <si>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</si>
  <si>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</si>
  <si>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</si>
  <si>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</si>
  <si>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</si>
  <si>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</si>
  <si>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</si>
  <si>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</si>
  <si>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</si>
  <si>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</si>
  <si>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</si>
  <si>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</si>
  <si>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</si>
  <si>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</si>
  <si>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</si>
  <si>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</si>
  <si>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</si>
  <si>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</si>
  <si>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</si>
  <si>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</si>
  <si>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</si>
  <si>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</si>
  <si>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</si>
  <si>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</si>
  <si>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</si>
  <si>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</si>
  <si>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</si>
  <si>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和歌山県有田川町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</si>
  <si>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</si>
  <si>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</si>
  <si>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</si>
  <si>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</si>
  <si>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</si>
  <si>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</si>
  <si>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</si>
  <si>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</si>
  <si>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</si>
  <si>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</si>
  <si>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</si>
  <si>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</si>
  <si>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</si>
  <si>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</si>
  <si>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</si>
  <si>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</si>
  <si>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</si>
  <si>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</si>
  <si>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</si>
  <si>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有田川町一般会計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</si>
  <si>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</si>
  <si>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</si>
  <si>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</si>
  <si>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</si>
  <si>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</si>
  <si>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</si>
  <si>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</si>
  <si>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</si>
  <si>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</si>
  <si>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</si>
  <si>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</si>
  <si>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</si>
  <si>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</si>
  <si>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</si>
  <si>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有田川町国民健康保険事業特別会計</t>
    <phoneticPr fontId="5"/>
  </si>
  <si>
    <t>有田川町介護保険事業特別会計</t>
    <phoneticPr fontId="5"/>
  </si>
  <si>
    <t>有田川町後期高齢者医療特別会計</t>
    <phoneticPr fontId="5"/>
  </si>
  <si>
    <t>有田川町特別養護老人ホーム等事業特別会計</t>
    <phoneticPr fontId="5"/>
  </si>
  <si>
    <t>有田川町水道事業会計</t>
    <phoneticPr fontId="5"/>
  </si>
  <si>
    <t>法適用企業</t>
    <phoneticPr fontId="5"/>
  </si>
  <si>
    <t>有田川町簡易水道事業特別会計</t>
    <phoneticPr fontId="5"/>
  </si>
  <si>
    <t>法非適用企業</t>
    <phoneticPr fontId="5"/>
  </si>
  <si>
    <t>有田川町公共下水道事業特別会計</t>
    <phoneticPr fontId="5"/>
  </si>
  <si>
    <t>-</t>
    <phoneticPr fontId="5"/>
  </si>
  <si>
    <t>法非適用企業</t>
    <phoneticPr fontId="5"/>
  </si>
  <si>
    <t>有田川町農業集落排水事業特別会計</t>
    <phoneticPr fontId="5"/>
  </si>
  <si>
    <t>法非適用企業</t>
    <phoneticPr fontId="5"/>
  </si>
  <si>
    <t>有田川町簡易排水事業特別会計</t>
    <phoneticPr fontId="5"/>
  </si>
  <si>
    <t>-</t>
    <phoneticPr fontId="5"/>
  </si>
  <si>
    <t>法非適用企業</t>
    <phoneticPr fontId="5"/>
  </si>
  <si>
    <t>有田川町浄化槽事業特別会計</t>
    <phoneticPr fontId="5"/>
  </si>
  <si>
    <t>-</t>
    <phoneticPr fontId="5"/>
  </si>
  <si>
    <t>有田川町かなや明恵峡温泉特別会計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</si>
  <si>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</si>
  <si>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</si>
  <si>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</si>
  <si>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</si>
  <si>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</si>
  <si>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</si>
  <si>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</si>
  <si>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</si>
  <si>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</si>
  <si>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</si>
  <si>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</si>
  <si>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</si>
  <si>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</si>
  <si>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</si>
  <si>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</si>
  <si>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</si>
  <si>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</si>
  <si>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</si>
  <si>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</si>
  <si>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</si>
  <si>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</si>
  <si>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</si>
  <si>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</si>
  <si>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</si>
  <si>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</si>
  <si>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</si>
  <si>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</si>
  <si>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</si>
  <si>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</si>
  <si>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</si>
  <si>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</si>
  <si>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</si>
  <si>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</si>
  <si>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</si>
  <si>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</si>
  <si>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</si>
  <si>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</si>
  <si>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</si>
  <si>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</si>
  <si>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</si>
  <si>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</si>
  <si>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</si>
  <si>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</si>
  <si>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</si>
  <si>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</si>
  <si>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</si>
  <si>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</si>
  <si>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</si>
  <si>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</si>
  <si>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</si>
  <si>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</si>
  <si>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</si>
  <si>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</si>
  <si>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</si>
  <si>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</si>
  <si>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</si>
  <si>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</si>
  <si>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</si>
  <si>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</si>
  <si>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</si>
  <si>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</si>
  <si>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</si>
  <si>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</si>
  <si>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</si>
  <si>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</si>
  <si>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</si>
  <si>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有田川町公共下水道事業特別会計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</si>
  <si>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</si>
  <si>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</si>
  <si>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有田川町簡易水道事業特別会計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</si>
  <si>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</si>
  <si>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有田川町農業集落排水事業特別会計</t>
    <phoneticPr fontId="5"/>
  </si>
  <si>
    <t>(Ｆ)</t>
    <phoneticPr fontId="5"/>
  </si>
  <si>
    <t>有田川町浄化槽事業特別会計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</si>
  <si>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</si>
  <si>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</si>
  <si>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</si>
  <si>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</si>
  <si>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</si>
  <si>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</si>
  <si>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</si>
  <si>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</si>
  <si>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</si>
  <si>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</si>
  <si>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</si>
  <si>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</si>
  <si>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</si>
  <si>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</si>
  <si>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</si>
  <si>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</si>
  <si>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</si>
  <si>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</si>
  <si>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</si>
  <si>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</si>
  <si>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</si>
  <si>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</si>
  <si>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</si>
  <si>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</si>
  <si>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</si>
  <si>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</si>
  <si>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</si>
  <si>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</si>
  <si>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</si>
  <si>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</si>
  <si>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</si>
  <si>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</si>
  <si>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</si>
  <si>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</si>
  <si>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</si>
  <si>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</si>
  <si>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</si>
  <si>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</si>
  <si>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</si>
  <si>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</si>
  <si>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</si>
  <si>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</si>
  <si>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</si>
  <si>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</si>
  <si>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</si>
  <si>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</si>
  <si>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</si>
  <si>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</si>
  <si>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</si>
  <si>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</si>
  <si>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</si>
  <si>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</si>
  <si>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</si>
  <si>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</si>
  <si>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</si>
  <si>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</si>
  <si>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</si>
  <si>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</si>
  <si>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</si>
  <si>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</si>
  <si>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</si>
  <si>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</si>
  <si>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</si>
  <si>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</si>
  <si>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</si>
  <si>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</si>
  <si>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</si>
  <si>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</si>
  <si>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</si>
  <si>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</si>
  <si>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</si>
  <si>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</si>
  <si>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</si>
  <si>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</si>
  <si>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</si>
  <si>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</si>
  <si>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</si>
  <si>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</si>
  <si>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</si>
  <si>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</si>
  <si>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</si>
  <si>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</si>
  <si>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</si>
  <si>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</si>
  <si>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0.59</t>
  </si>
  <si>
    <t>有田川町水道事業会計</t>
  </si>
  <si>
    <t>有田川町一般会計</t>
  </si>
  <si>
    <t>有田川町国民健康保険事業特別会計</t>
  </si>
  <si>
    <t>有田川町介護保険事業特別会計</t>
  </si>
  <si>
    <t>有田川町後期高齢者医療特別会計</t>
  </si>
  <si>
    <t>有田川町簡易水道事業特別会計</t>
  </si>
  <si>
    <t>有田川町特別養護老人ホーム等事業特別会計</t>
  </si>
  <si>
    <t>有田川町公共下水道事業特別会計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</si>
  <si>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</si>
  <si>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</si>
  <si>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</si>
  <si>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</si>
  <si>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</si>
  <si>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</si>
  <si>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</si>
  <si>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</si>
  <si>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</si>
  <si>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和歌山県市町村総合事務組合</t>
    <rPh sb="0" eb="4">
      <t>ワカヤマケン</t>
    </rPh>
    <rPh sb="4" eb="7">
      <t>シチョウソン</t>
    </rPh>
    <rPh sb="7" eb="9">
      <t>ソウゴウ</t>
    </rPh>
    <rPh sb="9" eb="11">
      <t>ジム</t>
    </rPh>
    <rPh sb="11" eb="13">
      <t>クミアイ</t>
    </rPh>
    <phoneticPr fontId="5"/>
  </si>
  <si>
    <t>和歌山地方税回収機構</t>
    <rPh sb="0" eb="3">
      <t>ワカヤマ</t>
    </rPh>
    <rPh sb="3" eb="5">
      <t>チホウ</t>
    </rPh>
    <rPh sb="5" eb="6">
      <t>ゼイ</t>
    </rPh>
    <rPh sb="6" eb="8">
      <t>カイシュウ</t>
    </rPh>
    <rPh sb="8" eb="10">
      <t>キコウ</t>
    </rPh>
    <phoneticPr fontId="5"/>
  </si>
  <si>
    <t>有田周辺広域圏事務組合</t>
    <rPh sb="0" eb="2">
      <t>アリダ</t>
    </rPh>
    <rPh sb="2" eb="4">
      <t>シュウヘン</t>
    </rPh>
    <rPh sb="4" eb="6">
      <t>コウイキ</t>
    </rPh>
    <rPh sb="6" eb="7">
      <t>ケン</t>
    </rPh>
    <rPh sb="7" eb="9">
      <t>ジム</t>
    </rPh>
    <rPh sb="9" eb="11">
      <t>クミアイ</t>
    </rPh>
    <phoneticPr fontId="5"/>
  </si>
  <si>
    <t>有田郡老人福祉施設事務組合</t>
    <rPh sb="0" eb="3">
      <t>アリダグン</t>
    </rPh>
    <rPh sb="3" eb="5">
      <t>ロウジン</t>
    </rPh>
    <rPh sb="5" eb="7">
      <t>フクシ</t>
    </rPh>
    <rPh sb="7" eb="9">
      <t>シセツ</t>
    </rPh>
    <rPh sb="9" eb="11">
      <t>ジム</t>
    </rPh>
    <rPh sb="11" eb="13">
      <t>クミアイ</t>
    </rPh>
    <phoneticPr fontId="5"/>
  </si>
  <si>
    <t>有田聖苑事務組合</t>
    <rPh sb="0" eb="2">
      <t>アリダ</t>
    </rPh>
    <rPh sb="2" eb="3">
      <t>セイ</t>
    </rPh>
    <rPh sb="3" eb="4">
      <t>エン</t>
    </rPh>
    <rPh sb="4" eb="6">
      <t>ジム</t>
    </rPh>
    <rPh sb="6" eb="8">
      <t>クミアイ</t>
    </rPh>
    <phoneticPr fontId="5"/>
  </si>
  <si>
    <t>和歌山県後期高齢者医療広域連合</t>
    <rPh sb="0" eb="4">
      <t>ワカヤマケン</t>
    </rPh>
    <rPh sb="4" eb="6">
      <t>コウキ</t>
    </rPh>
    <rPh sb="6" eb="9">
      <t>コウレイシャ</t>
    </rPh>
    <rPh sb="9" eb="11">
      <t>イリョウ</t>
    </rPh>
    <rPh sb="11" eb="13">
      <t>コウイキ</t>
    </rPh>
    <rPh sb="13" eb="15">
      <t>レンゴウ</t>
    </rPh>
    <phoneticPr fontId="5"/>
  </si>
  <si>
    <t>有田周辺広域圏事務組合（公営企業会計）</t>
    <rPh sb="0" eb="2">
      <t>アリダ</t>
    </rPh>
    <rPh sb="2" eb="4">
      <t>シュウヘン</t>
    </rPh>
    <rPh sb="4" eb="6">
      <t>コウイキ</t>
    </rPh>
    <rPh sb="6" eb="7">
      <t>ケン</t>
    </rPh>
    <rPh sb="7" eb="9">
      <t>ジム</t>
    </rPh>
    <rPh sb="9" eb="11">
      <t>クミアイ</t>
    </rPh>
    <rPh sb="12" eb="14">
      <t>コウエイ</t>
    </rPh>
    <rPh sb="14" eb="16">
      <t>キギョウ</t>
    </rPh>
    <rPh sb="16" eb="17">
      <t>カイ</t>
    </rPh>
    <rPh sb="17" eb="18">
      <t>ケイ</t>
    </rPh>
    <phoneticPr fontId="5"/>
  </si>
  <si>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19">
      <t>カイ</t>
    </rPh>
    <rPh sb="19" eb="20">
      <t>ケイ</t>
    </rPh>
    <phoneticPr fontId="5"/>
  </si>
  <si>
    <t>-</t>
    <phoneticPr fontId="2"/>
  </si>
  <si>
    <t>-</t>
    <phoneticPr fontId="2"/>
  </si>
  <si>
    <t>-</t>
    <phoneticPr fontId="2"/>
  </si>
  <si>
    <t>-</t>
    <phoneticPr fontId="2"/>
  </si>
  <si>
    <t>有田川町ふるさと開発公社</t>
    <rPh sb="0" eb="3">
      <t>アリダガワ</t>
    </rPh>
    <rPh sb="3" eb="4">
      <t>チョウ</t>
    </rPh>
    <rPh sb="8" eb="10">
      <t>カイハツ</t>
    </rPh>
    <rPh sb="10" eb="12">
      <t>コウシャ</t>
    </rPh>
    <phoneticPr fontId="5"/>
  </si>
  <si>
    <t>有田観光物産センター</t>
    <rPh sb="0" eb="2">
      <t>アリダ</t>
    </rPh>
    <rPh sb="2" eb="4">
      <t>カンコウ</t>
    </rPh>
    <rPh sb="4" eb="6">
      <t>ブッサン</t>
    </rPh>
    <phoneticPr fontId="5"/>
  </si>
  <si>
    <t>-</t>
    <phoneticPr fontId="2"/>
  </si>
  <si>
    <t>-</t>
    <phoneticPr fontId="2"/>
  </si>
  <si>
    <t>公共施設整備基金</t>
    <rPh sb="0" eb="2">
      <t>コウキョウ</t>
    </rPh>
    <rPh sb="2" eb="4">
      <t>シセツ</t>
    </rPh>
    <rPh sb="4" eb="6">
      <t>セイビ</t>
    </rPh>
    <rPh sb="6" eb="8">
      <t>キキン</t>
    </rPh>
    <phoneticPr fontId="11"/>
  </si>
  <si>
    <t>合併地域振興基金</t>
    <rPh sb="0" eb="2">
      <t>ガッペイ</t>
    </rPh>
    <rPh sb="2" eb="4">
      <t>チイキ</t>
    </rPh>
    <rPh sb="4" eb="6">
      <t>シンコウ</t>
    </rPh>
    <rPh sb="6" eb="8">
      <t>キキン</t>
    </rPh>
    <phoneticPr fontId="11"/>
  </si>
  <si>
    <t>退職手当負担金基金</t>
    <rPh sb="0" eb="2">
      <t>タイショク</t>
    </rPh>
    <rPh sb="2" eb="4">
      <t>テアテ</t>
    </rPh>
    <rPh sb="4" eb="7">
      <t>フタンキン</t>
    </rPh>
    <rPh sb="7" eb="9">
      <t>キキン</t>
    </rPh>
    <phoneticPr fontId="11"/>
  </si>
  <si>
    <t>地域福祉基金</t>
    <rPh sb="0" eb="2">
      <t>チイキ</t>
    </rPh>
    <rPh sb="2" eb="4">
      <t>フクシ</t>
    </rPh>
    <rPh sb="4" eb="6">
      <t>キキン</t>
    </rPh>
    <phoneticPr fontId="11"/>
  </si>
  <si>
    <t>ふるさと応援基金</t>
    <rPh sb="4" eb="6">
      <t>オウエン</t>
    </rPh>
    <rPh sb="6" eb="8">
      <t>キキン</t>
    </rPh>
    <phoneticPr fontId="11"/>
  </si>
  <si>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</si>
  <si>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</si>
  <si>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</si>
  <si>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</si>
  <si>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</si>
  <si>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</si>
  <si>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</si>
  <si>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</si>
  <si>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額の抑制や、銀行等資金の繰上償還を実施してきた結果、将来負担比率は年々、低下している。一方で、有形固定資産減価償却率は、上昇傾向となっているが、類似団体と比較すると、低い状況である。平成３０年度末時点では、住民一人あたりの資産額は１８７百万円、負債額は８３百万円となり、負債が少ないため将来負担比率も低いと思われるが、一方で資産が多く有形固定資産減価償却率が年々増加傾向であることから、将来に更新費用が必要となってくるため、計画的な更新や除却等を行っていく必要がある。</t>
    <rPh sb="1" eb="3">
      <t>チホウ</t>
    </rPh>
    <rPh sb="3" eb="4">
      <t>サイ</t>
    </rPh>
    <rPh sb="5" eb="7">
      <t>シンキ</t>
    </rPh>
    <rPh sb="7" eb="9">
      <t>ハッコウ</t>
    </rPh>
    <rPh sb="9" eb="10">
      <t>ガク</t>
    </rPh>
    <rPh sb="11" eb="13">
      <t>ヨクセイ</t>
    </rPh>
    <rPh sb="15" eb="17">
      <t>ギンコウ</t>
    </rPh>
    <rPh sb="17" eb="18">
      <t>ナド</t>
    </rPh>
    <rPh sb="18" eb="20">
      <t>シキン</t>
    </rPh>
    <rPh sb="21" eb="23">
      <t>クリアゲ</t>
    </rPh>
    <rPh sb="23" eb="25">
      <t>ショウカン</t>
    </rPh>
    <rPh sb="26" eb="28">
      <t>ジッシ</t>
    </rPh>
    <rPh sb="32" eb="34">
      <t>ケッカ</t>
    </rPh>
    <rPh sb="35" eb="37">
      <t>ショウライ</t>
    </rPh>
    <rPh sb="37" eb="39">
      <t>フタン</t>
    </rPh>
    <rPh sb="39" eb="41">
      <t>ヒリツ</t>
    </rPh>
    <rPh sb="42" eb="44">
      <t>ネンネン</t>
    </rPh>
    <rPh sb="45" eb="47">
      <t>テイカ</t>
    </rPh>
    <rPh sb="52" eb="54">
      <t>イッポウ</t>
    </rPh>
    <rPh sb="56" eb="58">
      <t>ユウケイ</t>
    </rPh>
    <rPh sb="58" eb="60">
      <t>コテイ</t>
    </rPh>
    <rPh sb="60" eb="62">
      <t>シサン</t>
    </rPh>
    <rPh sb="62" eb="64">
      <t>ゲンカ</t>
    </rPh>
    <rPh sb="64" eb="66">
      <t>ショウキャク</t>
    </rPh>
    <rPh sb="66" eb="67">
      <t>リツ</t>
    </rPh>
    <rPh sb="69" eb="71">
      <t>ジョウショウ</t>
    </rPh>
    <rPh sb="71" eb="73">
      <t>ケイコウ</t>
    </rPh>
    <rPh sb="81" eb="83">
      <t>ルイジ</t>
    </rPh>
    <rPh sb="83" eb="85">
      <t>ダンタイ</t>
    </rPh>
    <rPh sb="86" eb="88">
      <t>ヒカク</t>
    </rPh>
    <rPh sb="92" eb="93">
      <t>ヒク</t>
    </rPh>
    <rPh sb="94" eb="96">
      <t>ジョウキョウ</t>
    </rPh>
    <rPh sb="100" eb="102">
      <t>ヘイセイ</t>
    </rPh>
    <rPh sb="104" eb="106">
      <t>ネンド</t>
    </rPh>
    <rPh sb="106" eb="107">
      <t>マツ</t>
    </rPh>
    <rPh sb="107" eb="109">
      <t>ジテン</t>
    </rPh>
    <rPh sb="112" eb="114">
      <t>ジュウミン</t>
    </rPh>
    <rPh sb="114" eb="116">
      <t>ヒトリ</t>
    </rPh>
    <rPh sb="120" eb="122">
      <t>シサン</t>
    </rPh>
    <rPh sb="122" eb="123">
      <t>ガク</t>
    </rPh>
    <rPh sb="127" eb="130">
      <t>ヒャクマンエン</t>
    </rPh>
    <rPh sb="131" eb="133">
      <t>フサイ</t>
    </rPh>
    <rPh sb="133" eb="134">
      <t>ガク</t>
    </rPh>
    <rPh sb="137" eb="140">
      <t>ヒャクマンエン</t>
    </rPh>
    <rPh sb="144" eb="146">
      <t>フサイ</t>
    </rPh>
    <rPh sb="147" eb="148">
      <t>スク</t>
    </rPh>
    <rPh sb="152" eb="154">
      <t>ショウライ</t>
    </rPh>
    <rPh sb="154" eb="156">
      <t>フタン</t>
    </rPh>
    <rPh sb="156" eb="158">
      <t>ヒリツ</t>
    </rPh>
    <rPh sb="159" eb="160">
      <t>ヒク</t>
    </rPh>
    <rPh sb="162" eb="163">
      <t>オモ</t>
    </rPh>
    <rPh sb="168" eb="170">
      <t>イッポウ</t>
    </rPh>
    <rPh sb="171" eb="173">
      <t>シサン</t>
    </rPh>
    <rPh sb="174" eb="175">
      <t>オオ</t>
    </rPh>
    <rPh sb="176" eb="178">
      <t>ユウケイ</t>
    </rPh>
    <rPh sb="178" eb="180">
      <t>コテイ</t>
    </rPh>
    <rPh sb="180" eb="182">
      <t>シサン</t>
    </rPh>
    <rPh sb="182" eb="184">
      <t>ゲンカ</t>
    </rPh>
    <rPh sb="184" eb="186">
      <t>ショウキャク</t>
    </rPh>
    <rPh sb="186" eb="187">
      <t>リツ</t>
    </rPh>
    <rPh sb="188" eb="190">
      <t>ネンネン</t>
    </rPh>
    <rPh sb="190" eb="192">
      <t>ゾウカ</t>
    </rPh>
    <rPh sb="192" eb="194">
      <t>ケイコウ</t>
    </rPh>
    <rPh sb="202" eb="204">
      <t>ショウライ</t>
    </rPh>
    <rPh sb="205" eb="207">
      <t>コウシン</t>
    </rPh>
    <rPh sb="207" eb="209">
      <t>ヒヨウ</t>
    </rPh>
    <rPh sb="210" eb="212">
      <t>ヒツヨウ</t>
    </rPh>
    <rPh sb="221" eb="224">
      <t>ケイカクテキ</t>
    </rPh>
    <rPh sb="225" eb="227">
      <t>コウシン</t>
    </rPh>
    <rPh sb="228" eb="230">
      <t>ジョキャク</t>
    </rPh>
    <rPh sb="230" eb="231">
      <t>ナド</t>
    </rPh>
    <rPh sb="232" eb="233">
      <t>オコナ</t>
    </rPh>
    <rPh sb="237" eb="239">
      <t>ヒツヨウ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</si>
  <si>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</si>
  <si>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</si>
  <si>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</si>
  <si>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</si>
  <si>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</si>
  <si>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</si>
  <si>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年々低下しており、類似団体と比較しても低い状況である。一方で、実質公債費比率は、平成２８年度以降上昇傾向となっており、類似団体と比較すると高い状況となっている。ストック的指標である将来負担比率が減少している要因は、当該年度元金償還金以内の地方債発行額抑制及び銀行資金等の繰上償還を実施し、地方債現在高が減少していることによるものである。一方でフロー的指標である実質公債費比率が上昇している要因は、公共下水道事業特別会計の事業実施による地方債発行額が影響していること、また普通交付税の合併算定替段階的縮減による交付額の減少によるものである。今後も引き続き計画的な地方債発行を実施するとともに、経常的経費の抑制に取り組む必要がある。</t>
    <rPh sb="1" eb="3">
      <t>ショウライ</t>
    </rPh>
    <rPh sb="3" eb="5">
      <t>フタン</t>
    </rPh>
    <rPh sb="5" eb="7">
      <t>ヒリツ</t>
    </rPh>
    <rPh sb="8" eb="10">
      <t>ネンネン</t>
    </rPh>
    <rPh sb="10" eb="12">
      <t>テイカ</t>
    </rPh>
    <rPh sb="17" eb="19">
      <t>ルイジ</t>
    </rPh>
    <rPh sb="19" eb="21">
      <t>ダンタイ</t>
    </rPh>
    <rPh sb="22" eb="24">
      <t>ヒカク</t>
    </rPh>
    <rPh sb="27" eb="28">
      <t>ヒク</t>
    </rPh>
    <rPh sb="29" eb="31">
      <t>ジョウキョウ</t>
    </rPh>
    <rPh sb="35" eb="37">
      <t>イッポウ</t>
    </rPh>
    <rPh sb="39" eb="41">
      <t>ジッシツ</t>
    </rPh>
    <rPh sb="41" eb="44">
      <t>コウサイヒ</t>
    </rPh>
    <rPh sb="44" eb="46">
      <t>ヒリツ</t>
    </rPh>
    <rPh sb="48" eb="50">
      <t>ヘイセイ</t>
    </rPh>
    <rPh sb="52" eb="54">
      <t>ネンド</t>
    </rPh>
    <rPh sb="54" eb="56">
      <t>イコウ</t>
    </rPh>
    <rPh sb="56" eb="58">
      <t>ジョウショウ</t>
    </rPh>
    <rPh sb="58" eb="60">
      <t>ケイコウ</t>
    </rPh>
    <rPh sb="67" eb="69">
      <t>ルイジ</t>
    </rPh>
    <rPh sb="69" eb="71">
      <t>ダンタイ</t>
    </rPh>
    <rPh sb="72" eb="74">
      <t>ヒカク</t>
    </rPh>
    <rPh sb="77" eb="78">
      <t>タカ</t>
    </rPh>
    <rPh sb="79" eb="81">
      <t>ジョウキョウ</t>
    </rPh>
    <rPh sb="92" eb="93">
      <t>テキ</t>
    </rPh>
    <rPh sb="93" eb="95">
      <t>シヒョウ</t>
    </rPh>
    <rPh sb="98" eb="100">
      <t>ショウライ</t>
    </rPh>
    <rPh sb="100" eb="102">
      <t>フタン</t>
    </rPh>
    <rPh sb="102" eb="104">
      <t>ヒリツ</t>
    </rPh>
    <rPh sb="105" eb="106">
      <t>ゲン</t>
    </rPh>
    <rPh sb="106" eb="107">
      <t>ショウ</t>
    </rPh>
    <rPh sb="111" eb="113">
      <t>ヨウイン</t>
    </rPh>
    <rPh sb="115" eb="117">
      <t>トウガイ</t>
    </rPh>
    <rPh sb="117" eb="119">
      <t>ネンド</t>
    </rPh>
    <rPh sb="119" eb="121">
      <t>ガンキン</t>
    </rPh>
    <rPh sb="121" eb="123">
      <t>ショウカン</t>
    </rPh>
    <rPh sb="123" eb="124">
      <t>キン</t>
    </rPh>
    <rPh sb="124" eb="126">
      <t>イナイ</t>
    </rPh>
    <rPh sb="127" eb="129">
      <t>チホウ</t>
    </rPh>
    <rPh sb="129" eb="130">
      <t>サイ</t>
    </rPh>
    <rPh sb="130" eb="132">
      <t>ハッコウ</t>
    </rPh>
    <rPh sb="132" eb="133">
      <t>ガク</t>
    </rPh>
    <rPh sb="133" eb="135">
      <t>ヨクセイ</t>
    </rPh>
    <rPh sb="135" eb="136">
      <t>オヨ</t>
    </rPh>
    <rPh sb="137" eb="139">
      <t>ギンコウ</t>
    </rPh>
    <rPh sb="139" eb="141">
      <t>シキン</t>
    </rPh>
    <rPh sb="141" eb="142">
      <t>ナド</t>
    </rPh>
    <rPh sb="143" eb="145">
      <t>クリアゲ</t>
    </rPh>
    <rPh sb="145" eb="147">
      <t>ショウカン</t>
    </rPh>
    <rPh sb="148" eb="150">
      <t>ジッシ</t>
    </rPh>
    <rPh sb="152" eb="154">
      <t>チホウ</t>
    </rPh>
    <rPh sb="154" eb="155">
      <t>サイ</t>
    </rPh>
    <rPh sb="155" eb="157">
      <t>ゲンザイ</t>
    </rPh>
    <rPh sb="157" eb="158">
      <t>ダカ</t>
    </rPh>
    <rPh sb="159" eb="160">
      <t>ゲン</t>
    </rPh>
    <rPh sb="160" eb="161">
      <t>ショウ</t>
    </rPh>
    <rPh sb="176" eb="178">
      <t>イッポウ</t>
    </rPh>
    <rPh sb="182" eb="183">
      <t>テキ</t>
    </rPh>
    <rPh sb="183" eb="185">
      <t>シヒョウ</t>
    </rPh>
    <rPh sb="188" eb="190">
      <t>ジッシツ</t>
    </rPh>
    <rPh sb="190" eb="193">
      <t>コウサイヒ</t>
    </rPh>
    <rPh sb="193" eb="195">
      <t>ヒリツ</t>
    </rPh>
    <rPh sb="196" eb="198">
      <t>ジョウショウ</t>
    </rPh>
    <rPh sb="202" eb="204">
      <t>ヨウイン</t>
    </rPh>
    <rPh sb="206" eb="208">
      <t>コウキョウ</t>
    </rPh>
    <rPh sb="208" eb="211">
      <t>ゲスイドウ</t>
    </rPh>
    <rPh sb="211" eb="213">
      <t>ジギョウ</t>
    </rPh>
    <rPh sb="213" eb="215">
      <t>トクベツ</t>
    </rPh>
    <rPh sb="215" eb="217">
      <t>カイケイ</t>
    </rPh>
    <rPh sb="218" eb="220">
      <t>ジギョウ</t>
    </rPh>
    <rPh sb="220" eb="222">
      <t>ジッシ</t>
    </rPh>
    <rPh sb="225" eb="227">
      <t>チホウ</t>
    </rPh>
    <rPh sb="227" eb="228">
      <t>サイ</t>
    </rPh>
    <rPh sb="228" eb="230">
      <t>ハッコウ</t>
    </rPh>
    <rPh sb="230" eb="231">
      <t>ガク</t>
    </rPh>
    <rPh sb="232" eb="234">
      <t>エイキョウ</t>
    </rPh>
    <rPh sb="243" eb="245">
      <t>フツウ</t>
    </rPh>
    <rPh sb="245" eb="248">
      <t>コウフゼイ</t>
    </rPh>
    <rPh sb="249" eb="251">
      <t>ガッペイ</t>
    </rPh>
    <rPh sb="251" eb="253">
      <t>サンテイ</t>
    </rPh>
    <rPh sb="253" eb="254">
      <t>ガ</t>
    </rPh>
    <rPh sb="254" eb="257">
      <t>ダンカイテキ</t>
    </rPh>
    <rPh sb="257" eb="259">
      <t>シュクゲン</t>
    </rPh>
    <rPh sb="262" eb="265">
      <t>コウフガク</t>
    </rPh>
    <rPh sb="266" eb="267">
      <t>ゲン</t>
    </rPh>
    <rPh sb="267" eb="268">
      <t>ショウ</t>
    </rPh>
    <rPh sb="277" eb="279">
      <t>コンゴ</t>
    </rPh>
    <rPh sb="280" eb="281">
      <t>ヒ</t>
    </rPh>
    <rPh sb="282" eb="283">
      <t>ツヅ</t>
    </rPh>
    <rPh sb="284" eb="287">
      <t>ケイカクテキ</t>
    </rPh>
    <rPh sb="288" eb="290">
      <t>チホウ</t>
    </rPh>
    <rPh sb="290" eb="291">
      <t>サイ</t>
    </rPh>
    <rPh sb="291" eb="293">
      <t>ハッコウ</t>
    </rPh>
    <rPh sb="294" eb="296">
      <t>ジッシ</t>
    </rPh>
    <rPh sb="303" eb="305">
      <t>ケイジョウ</t>
    </rPh>
    <rPh sb="305" eb="306">
      <t>テキ</t>
    </rPh>
    <rPh sb="306" eb="308">
      <t>ケイヒ</t>
    </rPh>
    <rPh sb="309" eb="311">
      <t>ヨクセイ</t>
    </rPh>
    <rPh sb="312" eb="313">
      <t>ト</t>
    </rPh>
    <rPh sb="314" eb="315">
      <t>ク</t>
    </rPh>
    <rPh sb="316" eb="318">
      <t>ヒツヨウ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</si>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</sst>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78556</c:v>
                </c:pt>
                <c:pt idx="1">
                  <c:v>87924</c:v>
                </c:pt>
                <c:pt idx="2">
                  <c:v>85078</c:v>
                </c:pt>
                <c:pt idx="3">
                  <c:v>65052</c:v>
                </c:pt>
                <c:pt idx="4">
                  <c:v>66364</c:v>
                </c:pt>
              </c:numCache>
            </c:numRef>
          </c:val>
          <c:smooth val="0"/>
          <c:extLst>
            <c:ext xmlns:c16="http://schemas.microsoft.com/office/drawing/2014/chart" uri="{C3380CC4-5D6E-409C-BE32-E72D297353CC}">
              <c16:uniqueId val="{00000000-0CBE-4F30-8DAE-7441C99710B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44409</c:v>
                </c:pt>
                <c:pt idx="1">
                  <c:v>70423</c:v>
                </c:pt>
                <c:pt idx="2">
                  <c:v>93234</c:v>
                </c:pt>
                <c:pt idx="3">
                  <c:v>47284</c:v>
                </c:pt>
                <c:pt idx="4">
                  <c:v>36419</c:v>
                </c:pt>
              </c:numCache>
            </c:numRef>
          </c:val>
          <c:smooth val="0"/>
          <c:extLst>
            <c:ext xmlns:c16="http://schemas.microsoft.com/office/drawing/2014/chart" uri="{C3380CC4-5D6E-409C-BE32-E72D297353CC}">
              <c16:uniqueId val="{00000001-0CBE-4F30-8DAE-7441C99710B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3.1</c:v>
                </c:pt>
                <c:pt idx="1">
                  <c:v>3.91</c:v>
                </c:pt>
                <c:pt idx="2">
                  <c:v>3.29</c:v>
                </c:pt>
                <c:pt idx="3">
                  <c:v>3.52</c:v>
                </c:pt>
                <c:pt idx="4">
                  <c:v>3.52</c:v>
                </c:pt>
              </c:numCache>
            </c:numRef>
          </c:val>
          <c:extLst>
            <c:ext xmlns:c16="http://schemas.microsoft.com/office/drawing/2014/chart" uri="{C3380CC4-5D6E-409C-BE32-E72D297353CC}">
              <c16:uniqueId val="{00000000-F79E-4B12-8B68-0B4E428633C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40.61</c:v>
                </c:pt>
                <c:pt idx="1">
                  <c:v>40.14</c:v>
                </c:pt>
                <c:pt idx="2">
                  <c:v>40.82</c:v>
                </c:pt>
                <c:pt idx="3">
                  <c:v>40.85</c:v>
                </c:pt>
                <c:pt idx="4">
                  <c:v>41.37</c:v>
                </c:pt>
              </c:numCache>
            </c:numRef>
          </c:val>
          <c:extLst>
            <c:ext xmlns:c16="http://schemas.microsoft.com/office/drawing/2014/chart" uri="{C3380CC4-5D6E-409C-BE32-E72D297353CC}">
              <c16:uniqueId val="{00000001-F79E-4B12-8B68-0B4E428633C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0.78</c:v>
                </c:pt>
                <c:pt idx="1">
                  <c:v>0.92</c:v>
                </c:pt>
                <c:pt idx="2">
                  <c:v>-0.59</c:v>
                </c:pt>
                <c:pt idx="3">
                  <c:v>0.3</c:v>
                </c:pt>
                <c:pt idx="4">
                  <c:v>6.48</c:v>
                </c:pt>
              </c:numCache>
            </c:numRef>
          </c:val>
          <c:smooth val="0"/>
          <c:extLst>
            <c:ext xmlns:c16="http://schemas.microsoft.com/office/drawing/2014/chart" uri="{C3380CC4-5D6E-409C-BE32-E72D297353CC}">
              <c16:uniqueId val="{00000002-F79E-4B12-8B68-0B4E428633C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0-8FCF-4B5F-BDA5-FD96496031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FCF-4B5F-BDA5-FD964960319F}"/>
            </c:ext>
          </c:extLst>
        </c:ser>
        <c:ser>
          <c:idx val="2"/>
          <c:order val="2"/>
          <c:tx>
            <c:strRef>
              <c:f>データシート!$A$29</c:f>
              <c:strCache>
                <c:ptCount val="1"/>
                <c:pt idx="0">
                  <c:v>有田川町公共下水道事業特別会計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FCF-4B5F-BDA5-FD964960319F}"/>
            </c:ext>
          </c:extLst>
        </c:ser>
        <c:ser>
          <c:idx val="3"/>
          <c:order val="3"/>
          <c:tx>
            <c:strRef>
              <c:f>データシート!$A$30</c:f>
              <c:strCache>
                <c:ptCount val="1"/>
                <c:pt idx="0">
                  <c:v>有田川町特別養護老人ホーム等事業特別会計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FCF-4B5F-BDA5-FD964960319F}"/>
            </c:ext>
          </c:extLst>
        </c:ser>
        <c:ser>
          <c:idx val="4"/>
          <c:order val="4"/>
          <c:tx>
            <c:strRef>
              <c:f>データシート!$A$31</c:f>
              <c:strCache>
                <c:ptCount val="1"/>
                <c:pt idx="0">
                  <c:v>有田川町簡易水道事業特別会計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4-8FCF-4B5F-BDA5-FD964960319F}"/>
            </c:ext>
          </c:extLst>
        </c:ser>
        <c:ser>
          <c:idx val="5"/>
          <c:order val="5"/>
          <c:tx>
            <c:strRef>
              <c:f>データシート!$A$32</c:f>
              <c:strCache>
                <c:ptCount val="1"/>
                <c:pt idx="0">
                  <c:v>有田川町後期高齢者医療特別会計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0.05</c:v>
                </c:pt>
                <c:pt idx="2">
                  <c:v>#N/A</c:v>
                </c:pt>
                <c:pt idx="3">
                  <c:v>0.05</c:v>
                </c:pt>
                <c:pt idx="4">
                  <c:v>#N/A</c:v>
                </c:pt>
                <c:pt idx="5">
                  <c:v>0.06</c:v>
                </c:pt>
                <c:pt idx="6">
                  <c:v>#N/A</c:v>
                </c:pt>
                <c:pt idx="7">
                  <c:v>0.08</c:v>
                </c:pt>
                <c:pt idx="8">
                  <c:v>#N/A</c:v>
                </c:pt>
                <c:pt idx="9">
                  <c:v>0.09</c:v>
                </c:pt>
              </c:numCache>
            </c:numRef>
          </c:val>
          <c:extLst>
            <c:ext xmlns:c16="http://schemas.microsoft.com/office/drawing/2014/chart" uri="{C3380CC4-5D6E-409C-BE32-E72D297353CC}">
              <c16:uniqueId val="{00000005-8FCF-4B5F-BDA5-FD964960319F}"/>
            </c:ext>
          </c:extLst>
        </c:ser>
        <c:ser>
          <c:idx val="6"/>
          <c:order val="6"/>
          <c:tx>
            <c:strRef>
              <c:f>データシート!$A$33</c:f>
              <c:strCache>
                <c:ptCount val="1"/>
                <c:pt idx="0">
                  <c:v>有田川町介護保険事業特別会計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0.28999999999999998</c:v>
                </c:pt>
                <c:pt idx="4">
                  <c:v>#N/A</c:v>
                </c:pt>
                <c:pt idx="5">
                  <c:v>0.52</c:v>
                </c:pt>
                <c:pt idx="6">
                  <c:v>#N/A</c:v>
                </c:pt>
                <c:pt idx="7">
                  <c:v>0.5</c:v>
                </c:pt>
                <c:pt idx="8">
                  <c:v>#N/A</c:v>
                </c:pt>
                <c:pt idx="9">
                  <c:v>0.44</c:v>
                </c:pt>
              </c:numCache>
            </c:numRef>
          </c:val>
          <c:extLst>
            <c:ext xmlns:c16="http://schemas.microsoft.com/office/drawing/2014/chart" uri="{C3380CC4-5D6E-409C-BE32-E72D297353CC}">
              <c16:uniqueId val="{00000006-8FCF-4B5F-BDA5-FD964960319F}"/>
            </c:ext>
          </c:extLst>
        </c:ser>
        <c:ser>
          <c:idx val="7"/>
          <c:order val="7"/>
          <c:tx>
            <c:strRef>
              <c:f>データシート!$A$34</c:f>
              <c:strCache>
                <c:ptCount val="1"/>
                <c:pt idx="0">
                  <c:v>有田川町国民健康保険事業特別会計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0.66</c:v>
                </c:pt>
                <c:pt idx="2">
                  <c:v>#N/A</c:v>
                </c:pt>
                <c:pt idx="3">
                  <c:v>0.03</c:v>
                </c:pt>
                <c:pt idx="4">
                  <c:v>#N/A</c:v>
                </c:pt>
                <c:pt idx="5">
                  <c:v>0.01</c:v>
                </c:pt>
                <c:pt idx="6">
                  <c:v>#N/A</c:v>
                </c:pt>
                <c:pt idx="7">
                  <c:v>0.71</c:v>
                </c:pt>
                <c:pt idx="8">
                  <c:v>#N/A</c:v>
                </c:pt>
                <c:pt idx="9">
                  <c:v>0.86</c:v>
                </c:pt>
              </c:numCache>
            </c:numRef>
          </c:val>
          <c:extLst>
            <c:ext xmlns:c16="http://schemas.microsoft.com/office/drawing/2014/chart" uri="{C3380CC4-5D6E-409C-BE32-E72D297353CC}">
              <c16:uniqueId val="{00000007-8FCF-4B5F-BDA5-FD964960319F}"/>
            </c:ext>
          </c:extLst>
        </c:ser>
        <c:ser>
          <c:idx val="8"/>
          <c:order val="8"/>
          <c:tx>
            <c:strRef>
              <c:f>データシート!$A$35</c:f>
              <c:strCache>
                <c:ptCount val="1"/>
                <c:pt idx="0">
                  <c:v>有田川町一般会計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3.1</c:v>
                </c:pt>
                <c:pt idx="2">
                  <c:v>#N/A</c:v>
                </c:pt>
                <c:pt idx="3">
                  <c:v>3.91</c:v>
                </c:pt>
                <c:pt idx="4">
                  <c:v>#N/A</c:v>
                </c:pt>
                <c:pt idx="5">
                  <c:v>3.28</c:v>
                </c:pt>
                <c:pt idx="6">
                  <c:v>#N/A</c:v>
                </c:pt>
                <c:pt idx="7">
                  <c:v>3.51</c:v>
                </c:pt>
                <c:pt idx="8">
                  <c:v>#N/A</c:v>
                </c:pt>
                <c:pt idx="9">
                  <c:v>3.52</c:v>
                </c:pt>
              </c:numCache>
            </c:numRef>
          </c:val>
          <c:extLst>
            <c:ext xmlns:c16="http://schemas.microsoft.com/office/drawing/2014/chart" uri="{C3380CC4-5D6E-409C-BE32-E72D297353CC}">
              <c16:uniqueId val="{00000008-8FCF-4B5F-BDA5-FD964960319F}"/>
            </c:ext>
          </c:extLst>
        </c:ser>
        <c:ser>
          <c:idx val="9"/>
          <c:order val="9"/>
          <c:tx>
            <c:strRef>
              <c:f>データシート!$A$36</c:f>
              <c:strCache>
                <c:ptCount val="1"/>
                <c:pt idx="0">
                  <c:v>有田川町水道事業会計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7.7</c:v>
                </c:pt>
                <c:pt idx="2">
                  <c:v>#N/A</c:v>
                </c:pt>
                <c:pt idx="3">
                  <c:v>7.74</c:v>
                </c:pt>
                <c:pt idx="4">
                  <c:v>#N/A</c:v>
                </c:pt>
                <c:pt idx="5">
                  <c:v>7.58</c:v>
                </c:pt>
                <c:pt idx="6">
                  <c:v>#N/A</c:v>
                </c:pt>
                <c:pt idx="7">
                  <c:v>8.1999999999999993</c:v>
                </c:pt>
                <c:pt idx="8">
                  <c:v>#N/A</c:v>
                </c:pt>
                <c:pt idx="9">
                  <c:v>9.19</c:v>
                </c:pt>
              </c:numCache>
            </c:numRef>
          </c:val>
          <c:extLst>
            <c:ext xmlns:c16="http://schemas.microsoft.com/office/drawing/2014/chart" uri="{C3380CC4-5D6E-409C-BE32-E72D297353CC}">
              <c16:uniqueId val="{00000009-8FCF-4B5F-BDA5-FD964960319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2416</c:v>
                </c:pt>
                <c:pt idx="5">
                  <c:v>2381</c:v>
                </c:pt>
                <c:pt idx="8">
                  <c:v>2424</c:v>
                </c:pt>
                <c:pt idx="11">
                  <c:v>2563</c:v>
                </c:pt>
                <c:pt idx="14">
                  <c:v>2497</c:v>
                </c:pt>
              </c:numCache>
            </c:numRef>
          </c:val>
          <c:extLst>
            <c:ext xmlns:c16="http://schemas.microsoft.com/office/drawing/2014/chart" uri="{C3380CC4-5D6E-409C-BE32-E72D297353CC}">
              <c16:uniqueId val="{00000000-69ED-4ACE-8FD5-C9B7459756B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9ED-4ACE-8FD5-C9B7459756B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9ED-4ACE-8FD5-C9B7459756B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160</c:v>
                </c:pt>
                <c:pt idx="3">
                  <c:v>33</c:v>
                </c:pt>
                <c:pt idx="6">
                  <c:v>27</c:v>
                </c:pt>
                <c:pt idx="9">
                  <c:v>30</c:v>
                </c:pt>
                <c:pt idx="12">
                  <c:v>27</c:v>
                </c:pt>
              </c:numCache>
            </c:numRef>
          </c:val>
          <c:extLst>
            <c:ext xmlns:c16="http://schemas.microsoft.com/office/drawing/2014/chart" uri="{C3380CC4-5D6E-409C-BE32-E72D297353CC}">
              <c16:uniqueId val="{00000003-69ED-4ACE-8FD5-C9B7459756B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525</c:v>
                </c:pt>
                <c:pt idx="3">
                  <c:v>555</c:v>
                </c:pt>
                <c:pt idx="6">
                  <c:v>630</c:v>
                </c:pt>
                <c:pt idx="9">
                  <c:v>765</c:v>
                </c:pt>
                <c:pt idx="12">
                  <c:v>864</c:v>
                </c:pt>
              </c:numCache>
            </c:numRef>
          </c:val>
          <c:extLst>
            <c:ext xmlns:c16="http://schemas.microsoft.com/office/drawing/2014/chart" uri="{C3380CC4-5D6E-409C-BE32-E72D297353CC}">
              <c16:uniqueId val="{00000004-69ED-4ACE-8FD5-C9B7459756B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ED-4ACE-8FD5-C9B7459756B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9ED-4ACE-8FD5-C9B7459756B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2489</c:v>
                </c:pt>
                <c:pt idx="3">
                  <c:v>2579</c:v>
                </c:pt>
                <c:pt idx="6">
                  <c:v>2596</c:v>
                </c:pt>
                <c:pt idx="9">
                  <c:v>2738</c:v>
                </c:pt>
                <c:pt idx="12">
                  <c:v>2630</c:v>
                </c:pt>
              </c:numCache>
            </c:numRef>
          </c:val>
          <c:extLst>
            <c:ext xmlns:c16="http://schemas.microsoft.com/office/drawing/2014/chart" uri="{C3380CC4-5D6E-409C-BE32-E72D297353CC}">
              <c16:uniqueId val="{00000007-69ED-4ACE-8FD5-C9B7459756B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758</c:v>
                </c:pt>
                <c:pt idx="2">
                  <c:v>#N/A</c:v>
                </c:pt>
                <c:pt idx="3">
                  <c:v>#N/A</c:v>
                </c:pt>
                <c:pt idx="4">
                  <c:v>786</c:v>
                </c:pt>
                <c:pt idx="5">
                  <c:v>#N/A</c:v>
                </c:pt>
                <c:pt idx="6">
                  <c:v>#N/A</c:v>
                </c:pt>
                <c:pt idx="7">
                  <c:v>829</c:v>
                </c:pt>
                <c:pt idx="8">
                  <c:v>#N/A</c:v>
                </c:pt>
                <c:pt idx="9">
                  <c:v>#N/A</c:v>
                </c:pt>
                <c:pt idx="10">
                  <c:v>970</c:v>
                </c:pt>
                <c:pt idx="11">
                  <c:v>#N/A</c:v>
                </c:pt>
                <c:pt idx="12">
                  <c:v>#N/A</c:v>
                </c:pt>
                <c:pt idx="13">
                  <c:v>1024</c:v>
                </c:pt>
                <c:pt idx="14">
                  <c:v>#N/A</c:v>
                </c:pt>
              </c:numCache>
            </c:numRef>
          </c:val>
          <c:smooth val="0"/>
          <c:extLst>
            <c:ext xmlns:c16="http://schemas.microsoft.com/office/drawing/2014/chart" uri="{C3380CC4-5D6E-409C-BE32-E72D297353CC}">
              <c16:uniqueId val="{00000008-69ED-4ACE-8FD5-C9B7459756B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23185</c:v>
                </c:pt>
                <c:pt idx="5">
                  <c:v>23042</c:v>
                </c:pt>
                <c:pt idx="8">
                  <c:v>22865</c:v>
                </c:pt>
                <c:pt idx="11">
                  <c:v>22192</c:v>
                </c:pt>
                <c:pt idx="14">
                  <c:v>21661</c:v>
                </c:pt>
              </c:numCache>
            </c:numRef>
          </c:val>
          <c:extLst>
            <c:ext xmlns:c16="http://schemas.microsoft.com/office/drawing/2014/chart" uri="{C3380CC4-5D6E-409C-BE32-E72D297353CC}">
              <c16:uniqueId val="{00000000-8E27-4969-815F-7241ED645C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51</c:v>
                </c:pt>
                <c:pt idx="5">
                  <c:v>38</c:v>
                </c:pt>
                <c:pt idx="8">
                  <c:v>30</c:v>
                </c:pt>
                <c:pt idx="11">
                  <c:v>29</c:v>
                </c:pt>
                <c:pt idx="14">
                  <c:v>25</c:v>
                </c:pt>
              </c:numCache>
            </c:numRef>
          </c:val>
          <c:extLst>
            <c:ext xmlns:c16="http://schemas.microsoft.com/office/drawing/2014/chart" uri="{C3380CC4-5D6E-409C-BE32-E72D297353CC}">
              <c16:uniqueId val="{00000001-8E27-4969-815F-7241ED645C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8999</c:v>
                </c:pt>
                <c:pt idx="5">
                  <c:v>9875</c:v>
                </c:pt>
                <c:pt idx="8">
                  <c:v>10640</c:v>
                </c:pt>
                <c:pt idx="11">
                  <c:v>12024</c:v>
                </c:pt>
                <c:pt idx="14">
                  <c:v>11452</c:v>
                </c:pt>
              </c:numCache>
            </c:numRef>
          </c:val>
          <c:extLst>
            <c:ext xmlns:c16="http://schemas.microsoft.com/office/drawing/2014/chart" uri="{C3380CC4-5D6E-409C-BE32-E72D297353CC}">
              <c16:uniqueId val="{00000002-8E27-4969-815F-7241ED645C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27-4969-815F-7241ED645C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E27-4969-815F-7241ED645C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27-4969-815F-7241ED645C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3440</c:v>
                </c:pt>
                <c:pt idx="3">
                  <c:v>3389</c:v>
                </c:pt>
                <c:pt idx="6">
                  <c:v>2883</c:v>
                </c:pt>
                <c:pt idx="9">
                  <c:v>2848</c:v>
                </c:pt>
                <c:pt idx="12">
                  <c:v>2692</c:v>
                </c:pt>
              </c:numCache>
            </c:numRef>
          </c:val>
          <c:extLst>
            <c:ext xmlns:c16="http://schemas.microsoft.com/office/drawing/2014/chart" uri="{C3380CC4-5D6E-409C-BE32-E72D297353CC}">
              <c16:uniqueId val="{00000006-8E27-4969-815F-7241ED645C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288</c:v>
                </c:pt>
                <c:pt idx="3">
                  <c:v>257</c:v>
                </c:pt>
                <c:pt idx="6">
                  <c:v>225</c:v>
                </c:pt>
                <c:pt idx="9">
                  <c:v>196</c:v>
                </c:pt>
                <c:pt idx="12">
                  <c:v>163</c:v>
                </c:pt>
              </c:numCache>
            </c:numRef>
          </c:val>
          <c:extLst>
            <c:ext xmlns:c16="http://schemas.microsoft.com/office/drawing/2014/chart" uri="{C3380CC4-5D6E-409C-BE32-E72D297353CC}">
              <c16:uniqueId val="{00000007-8E27-4969-815F-7241ED645C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9104</c:v>
                </c:pt>
                <c:pt idx="3">
                  <c:v>9793</c:v>
                </c:pt>
                <c:pt idx="6">
                  <c:v>10556</c:v>
                </c:pt>
                <c:pt idx="9">
                  <c:v>11238</c:v>
                </c:pt>
                <c:pt idx="12">
                  <c:v>11788</c:v>
                </c:pt>
              </c:numCache>
            </c:numRef>
          </c:val>
          <c:extLst>
            <c:ext xmlns:c16="http://schemas.microsoft.com/office/drawing/2014/chart" uri="{C3380CC4-5D6E-409C-BE32-E72D297353CC}">
              <c16:uniqueId val="{00000008-8E27-4969-815F-7241ED645C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E27-4969-815F-7241ED645C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23550</c:v>
                </c:pt>
                <c:pt idx="3">
                  <c:v>22949</c:v>
                </c:pt>
                <c:pt idx="6">
                  <c:v>22379</c:v>
                </c:pt>
                <c:pt idx="9">
                  <c:v>21081</c:v>
                </c:pt>
                <c:pt idx="12">
                  <c:v>19137</c:v>
                </c:pt>
              </c:numCache>
            </c:numRef>
          </c:val>
          <c:extLst>
            <c:ext xmlns:c16="http://schemas.microsoft.com/office/drawing/2014/chart" uri="{C3380CC4-5D6E-409C-BE32-E72D297353CC}">
              <c16:uniqueId val="{0000000A-8E27-4969-815F-7241ED645C5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4147</c:v>
                </c:pt>
                <c:pt idx="2">
                  <c:v>#N/A</c:v>
                </c:pt>
                <c:pt idx="3">
                  <c:v>#N/A</c:v>
                </c:pt>
                <c:pt idx="4">
                  <c:v>3434</c:v>
                </c:pt>
                <c:pt idx="5">
                  <c:v>#N/A</c:v>
                </c:pt>
                <c:pt idx="6">
                  <c:v>#N/A</c:v>
                </c:pt>
                <c:pt idx="7">
                  <c:v>2509</c:v>
                </c:pt>
                <c:pt idx="8">
                  <c:v>#N/A</c:v>
                </c:pt>
                <c:pt idx="9">
                  <c:v>#N/A</c:v>
                </c:pt>
                <c:pt idx="10">
                  <c:v>1118</c:v>
                </c:pt>
                <c:pt idx="11">
                  <c:v>#N/A</c:v>
                </c:pt>
                <c:pt idx="12">
                  <c:v>#N/A</c:v>
                </c:pt>
                <c:pt idx="13">
                  <c:v>641</c:v>
                </c:pt>
                <c:pt idx="14">
                  <c:v>#N/A</c:v>
                </c:pt>
              </c:numCache>
            </c:numRef>
          </c:val>
          <c:smooth val="0"/>
          <c:extLst>
            <c:ext xmlns:c16="http://schemas.microsoft.com/office/drawing/2014/chart" uri="{C3380CC4-5D6E-409C-BE32-E72D297353CC}">
              <c16:uniqueId val="{0000000B-8E27-4969-815F-7241ED645C5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4075</c:v>
                </c:pt>
                <c:pt idx="1">
                  <c:v>4082</c:v>
                </c:pt>
                <c:pt idx="2">
                  <c:v>4095</c:v>
                </c:pt>
              </c:numCache>
            </c:numRef>
          </c:val>
          <c:extLst>
            <c:ext xmlns:c16="http://schemas.microsoft.com/office/drawing/2014/chart" uri="{C3380CC4-5D6E-409C-BE32-E72D297353CC}">
              <c16:uniqueId val="{00000000-C6E5-4F45-A805-9BE998DF704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1643</c:v>
                </c:pt>
                <c:pt idx="1">
                  <c:v>1846</c:v>
                </c:pt>
                <c:pt idx="2">
                  <c:v>1221</c:v>
                </c:pt>
              </c:numCache>
            </c:numRef>
          </c:val>
          <c:extLst>
            <c:ext xmlns:c16="http://schemas.microsoft.com/office/drawing/2014/chart" uri="{C3380CC4-5D6E-409C-BE32-E72D297353CC}">
              <c16:uniqueId val="{00000001-C6E5-4F45-A805-9BE998DF704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6465</c:v>
                </c:pt>
                <c:pt idx="1">
                  <c:v>6857</c:v>
                </c:pt>
                <c:pt idx="2">
                  <c:v>6860</c:v>
                </c:pt>
              </c:numCache>
            </c:numRef>
          </c:val>
          <c:extLst>
            <c:ext xmlns:c16="http://schemas.microsoft.com/office/drawing/2014/chart" uri="{C3380CC4-5D6E-409C-BE32-E72D297353CC}">
              <c16:uniqueId val="{00000002-C6E5-4F45-A805-9BE998DF704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{1AD9DB76-4D77-414E-AF4D-9FD68B1D0B12}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3C8-4003-AC5F-702B479E509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{9530A638-C6ED-4190-817B-23598AF353B8}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C8-4003-AC5F-702B479E509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{5A8348D7-9E7B-455F-99B2-5FE9CF9DABE1}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C8-4003-AC5F-702B479E509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{5F58238C-DFFA-42C4-AF96-8EB5DA10C6D7}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C8-4003-AC5F-702B479E509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{E7FA7E0D-5CB6-428A-ACE7-5C800DC4085E}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C8-4003-AC5F-702B479E509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{49AAF0D5-0269-4CB9-A43D-708E6BA11E27}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3C8-4003-AC5F-702B479E509B}"/>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{68017524-8F3B-4AAB-A8B5-2B6016B1E2A0}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3C8-4003-AC5F-702B479E509B}"/>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{A7AB6E70-E238-4AF0-A020-7F1187290901}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3C8-4003-AC5F-702B479E509B}"/>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{240D3E9E-70A1-4425-8933-14734911F06B}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3C8-4003-AC5F-702B479E509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52.2</c:v>
                </c:pt>
                <c:pt idx="24">
                  <c:v>53.3</c:v>
                </c:pt>
                <c:pt idx="32">
                  <c:v>54.4</c:v>
                </c:pt>
              </c:numCache>
            </c:numRef>
          </c:xVal>
          <c:yVal>
            <c:numRef>
              <c:f>公会計指標分析・財政指標組合せ分析表!$BP$51:$DC$51</c:f>
              <c:numCache>
                <c:formatCode>#,##0.0;"▲ "#,##0.0</c:formatCode>
                <c:ptCount val="40"/>
                <c:pt idx="16">
                  <c:v>33.1</c:v>
                </c:pt>
                <c:pt idx="24">
                  <c:v>15</c:v>
                </c:pt>
                <c:pt idx="32">
                  <c:v>8.6</c:v>
                </c:pt>
              </c:numCache>
            </c:numRef>
          </c:yVal>
          <c:smooth val="0"/>
          <c:extLst>
            <c:ext xmlns:c16="http://schemas.microsoft.com/office/drawing/2014/chart" uri="{C3380CC4-5D6E-409C-BE32-E72D297353CC}">
              <c16:uniqueId val="{00000009-13C8-4003-AC5F-702B479E509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{A0F219E7-137D-41A7-9AA2-6D9F82F7AE12}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3C8-4003-AC5F-702B479E509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{BA5DB825-EE9B-433B-9420-32DEEBD60820}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C8-4003-AC5F-702B479E509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{BE806F10-2CD4-493E-8504-3B53BA3077BC}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C8-4003-AC5F-702B479E509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{8DA53042-230B-4473-B2BE-42BC75298C29}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C8-4003-AC5F-702B479E509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{16EF5C45-7549-42BD-AE39-5E60D1D81CE7}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C8-4003-AC5F-702B479E509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{EFD23F81-D18B-41A1-BBD0-0CD8DB60D46B}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3C8-4003-AC5F-702B479E509B}"/>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{9290B1D5-2AC0-4D0A-A9F2-05FC9C6FAAA6}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3C8-4003-AC5F-702B479E509B}"/>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{4B098D6F-7AA7-45E5-BFBB-649B8A46F352}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3C8-4003-AC5F-702B479E509B}"/>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{46CD9930-81E9-4EB8-9192-1705648B2B0B}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3C8-4003-AC5F-702B479E50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51.3</c:v>
                </c:pt>
                <c:pt idx="24">
                  <c:v>53.6</c:v>
                </c:pt>
                <c:pt idx="32">
                  <c:v>55.1</c:v>
                </c:pt>
              </c:numCache>
            </c:numRef>
          </c:xVal>
          <c:yVal>
            <c:numRef>
              <c:f>公会計指標分析・財政指標組合せ分析表!$BP$55:$DC$55</c:f>
              <c:numCache>
                <c:formatCode>#,##0.0;"▲ "#,##0.0</c:formatCode>
                <c:ptCount val="40"/>
                <c:pt idx="16">
                  <c:v>42</c:v>
                </c:pt>
                <c:pt idx="24">
                  <c:v>38.200000000000003</c:v>
                </c:pt>
                <c:pt idx="32">
                  <c:v>29.7</c:v>
                </c:pt>
              </c:numCache>
            </c:numRef>
          </c:yVal>
          <c:smooth val="0"/>
          <c:extLst>
            <c:ext xmlns:c16="http://schemas.microsoft.com/office/drawing/2014/chart" uri="{C3380CC4-5D6E-409C-BE32-E72D297353CC}">
              <c16:uniqueId val="{00000013-13C8-4003-AC5F-702B479E509B}"/>
            </c:ext>
          </c:extLst>
        </c:ser>
        <c:dLbls>
          <c:showLegendKey val="0"/>
          <c:showVal val="1"/>
          <c:showCatName val="0"/>
          <c:showSerName val="0"/>
          <c:showPercent val="0"/>
          <c:showBubbleSize val="0"/>
        </c:dLbls>
        <c:axId val="46179840"/>
        <c:axId val="46181760"/>
      </c:scatterChart>
      <c:valAx>
        <c:axId val="46179840"/>
        <c:scaling>
          <c:orientation val="minMax"/>
          <c:max val="55.5"/>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{BEF5D01E-CF05-412D-8BC6-4692E3F66826}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E63-4FF7-BE7D-9CE3B1569FF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{245C71D2-92C7-41D7-B191-CE2F4C12FD61}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63-4FF7-BE7D-9CE3B1569FF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{1998C666-7EE5-4F10-B493-8181D9534F03}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63-4FF7-BE7D-9CE3B1569FF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{E5F31651-7A7C-4557-B141-C027FE82BAC4}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63-4FF7-BE7D-9CE3B1569FF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{83BCC79F-3F3C-4348-AA74-24358AFD9AF8}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63-4FF7-BE7D-9CE3B1569FF3}"/>
                </c:ext>
              </c:extLst>
            </c:dLbl>
            <c:dLbl>
              <c:idx val="8"/>
              <c:layout>
                <c:manualLayout>
                  <c:x val="-2.8571455237596376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{DFCF48A8-B7B1-4CD0-A9BB-F166719DDAF8}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E63-4FF7-BE7D-9CE3B1569FF3}"/>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{3423D57C-9CA9-4E71-89F9-129A437F2540}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E63-4FF7-BE7D-9CE3B1569FF3}"/>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{46408DB2-9133-4995-8141-D21B31561DC8}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E63-4FF7-BE7D-9CE3B1569FF3}"/>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{FCD5791B-82C1-4AAC-9A7E-56163FB3A38A}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E63-4FF7-BE7D-9CE3B1569F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10.5</c:v>
                </c:pt>
                <c:pt idx="16">
                  <c:v>10.3</c:v>
                </c:pt>
                <c:pt idx="24">
                  <c:v>11.3</c:v>
                </c:pt>
                <c:pt idx="32">
                  <c:v>12.6</c:v>
                </c:pt>
              </c:numCache>
            </c:numRef>
          </c:xVal>
          <c:yVal>
            <c:numRef>
              <c:f>公会計指標分析・財政指標組合せ分析表!$BP$73:$DC$73</c:f>
              <c:numCache>
                <c:formatCode>#,##0.0;"▲ "#,##0.0</c:formatCode>
                <c:ptCount val="40"/>
                <c:pt idx="0">
                  <c:v>54.6</c:v>
                </c:pt>
                <c:pt idx="8">
                  <c:v>44.2</c:v>
                </c:pt>
                <c:pt idx="16">
                  <c:v>33.1</c:v>
                </c:pt>
                <c:pt idx="24">
                  <c:v>15</c:v>
                </c:pt>
                <c:pt idx="32">
                  <c:v>8.6</c:v>
                </c:pt>
              </c:numCache>
            </c:numRef>
          </c:yVal>
          <c:smooth val="0"/>
          <c:extLst>
            <c:ext xmlns:c16="http://schemas.microsoft.com/office/drawing/2014/chart" uri="{C3380CC4-5D6E-409C-BE32-E72D297353CC}">
              <c16:uniqueId val="{00000009-CE63-4FF7-BE7D-9CE3B1569FF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824528000624959E-2"/>
                  <c:y val="-6.2416647087793951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{D6DAAEB7-87D0-4DBD-AF66-E9622BEC8150}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E63-4FF7-BE7D-9CE3B1569FF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{16EAED0C-9AAA-4364-B0AA-C83A512D0F01}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63-4FF7-BE7D-9CE3B1569FF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{A48191DD-FC78-4FF0-9A4A-E1B8ECC5CB9D}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63-4FF7-BE7D-9CE3B1569FF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{A721B38E-DB25-473E-AAC6-EB77B873DDE9}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63-4FF7-BE7D-9CE3B1569FF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{FEAD063E-9151-4DC0-8FCA-FB9B9E212242}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63-4FF7-BE7D-9CE3B1569FF3}"/>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{BB694E58-9938-4AA7-8626-71978E655511}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E63-4FF7-BE7D-9CE3B1569FF3}"/>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{F5E8D849-2CBE-44F7-ACFB-3562E0AE8DC3}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E63-4FF7-BE7D-9CE3B1569FF3}"/>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{5F69C714-D1AA-48E2-9EFE-8820678C261C}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E63-4FF7-BE7D-9CE3B1569FF3}"/>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{150CEB65-340B-436A-AA15-9B793B234C52}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E63-4FF7-BE7D-9CE3B1569F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9.9</c:v>
                </c:pt>
                <c:pt idx="16">
                  <c:v>9.1</c:v>
                </c:pt>
                <c:pt idx="24">
                  <c:v>9.3000000000000007</c:v>
                </c:pt>
                <c:pt idx="32">
                  <c:v>9.6</c:v>
                </c:pt>
              </c:numCache>
            </c:numRef>
          </c:xVal>
          <c:yVal>
            <c:numRef>
              <c:f>公会計指標分析・財政指標組合せ分析表!$BP$77:$DC$77</c:f>
              <c:numCache>
                <c:formatCode>#,##0.0;"▲ "#,##0.0</c:formatCode>
                <c:ptCount val="40"/>
                <c:pt idx="0">
                  <c:v>46.9</c:v>
                </c:pt>
                <c:pt idx="8">
                  <c:v>44.6</c:v>
                </c:pt>
                <c:pt idx="16">
                  <c:v>42</c:v>
                </c:pt>
                <c:pt idx="24">
                  <c:v>38.200000000000003</c:v>
                </c:pt>
                <c:pt idx="32">
                  <c:v>29.7</c:v>
                </c:pt>
              </c:numCache>
            </c:numRef>
          </c:yVal>
          <c:smooth val="0"/>
          <c:extLst>
            <c:ext xmlns:c16="http://schemas.microsoft.com/office/drawing/2014/chart" uri="{C3380CC4-5D6E-409C-BE32-E72D297353CC}">
              <c16:uniqueId val="{00000013-CE63-4FF7-BE7D-9CE3B1569FF3}"/>
            </c:ext>
          </c:extLst>
        </c:ser>
        <c:dLbls>
          <c:showLegendKey val="0"/>
          <c:showVal val="1"/>
          <c:showCatName val="0"/>
          <c:showSerName val="0"/>
          <c:showPercent val="0"/>
          <c:showBubbleSize val="0"/>
        </c:dLbls>
        <c:axId val="84219776"/>
        <c:axId val="84234240"/>
      </c:scatterChart>
      <c:valAx>
        <c:axId val="84219776"/>
        <c:scaling>
          <c:orientation val="minMax"/>
          <c:max val="12.9"/>
          <c:min val="8.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・普通会計における元利償還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、公営企業の</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される繰入金については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整備</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を進める中で、</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毎年度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地方債を新規発行しているため元利償還金が増加し、元利償還に対する繰入金も</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している状況である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。組合等が起こした地方債</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の元利償還金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に対する負担金</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等について</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百万円の内、有田老人福祉施設事務組合（なぎ園）に対する負担金が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％を占め、横ばいで推移しているが、今後は一部事務組合の施設更新等に伴い増加予定である。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分子である地方債の元利償還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は、今後</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大きな事業を控えているため</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一時的に増加と</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、分母である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普通交付税については合併算定替えによる特例措置額が縮減されることにより減少していくこととなるため、実質公債費比率は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現状より高く推移</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していく傾向にある。</a:t>
          </a:r>
          <a:endPar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・満期一括償還地方債を利用していない。</a:t>
          </a:r>
          <a:endParaRPr kumimoji="1" lang="en-US" altLang="ja-JP"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・一般会計等の地方債現在高については、</a:t>
          </a: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起債の新規発行額を当該年度の元利償還額以内に抑制する方針であることと、平成</a:t>
          </a:r>
          <a:r>
            <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年度は過去に銀行等金融機関から借り入れた高利率の地方債を繰上償還（</a:t>
          </a:r>
          <a:r>
            <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631,442</a:t>
          </a: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千円）したことにより減少している</a:t>
          </a:r>
          <a:r>
            <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公営企業債等繰入見込</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額</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については、公共下水道の整備</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中であり</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、毎年度地方債の新規発行</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があるため元利償還額に対する繰入金が増加傾向にあるが、令和</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年度に事業が完了予定であり、令和</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年度からは右肩下がりになると見込んでいる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退職手当負担見込</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額について</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一般職の職員数が減となり、自己都合退職支給率が下がったことにより退職手当支給基本額が減となっている。今後は、</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定員適正化計画に基づき</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採用計画</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を実施してい</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く</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ため、職員数の減少に伴い負担見込額も減少</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する見込みである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また、充当可能基金については、</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繰上償還を実施するために減債基金を</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631,442</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千円取り崩したことにより減少している。今後は、</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普通交付税における合併算定替えの段階的縮減額を補てんするため、</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基金全体の残高を維持する必要があることから、</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事務事業のスクラップ＆ビルドに</a:t>
          </a:r>
          <a:r>
            <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よる歳出削減を行い、健全な行財政運営に努める。</a:t>
          </a:r>
          <a:endParaRPr kumimoji="0" lang="ja-JP" altLang="ja-JP"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基準財政需要額算入見込額</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引き続き交付税措置の少ない地方債の発行抑制に努め、合併特例</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債等の交付税措置の有利な地方債を活用することにより、充当可能財源の確保に努める。</a:t>
          </a:r>
          <a:endParaRPr kumimoji="1" lang="ja-JP" altLang="en-US" sz="12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和歌山県有田川町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・町民税や固定資産税の増収等により、将来の公共施設更新等の財源を確保するため、公共施設整備基金へ</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89,412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み</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を行った。また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ふるさと応援寄附金を原資として、ふるさと応援基金へ</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232,629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千円を積</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み</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合併特例債を活用し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合併地域振興基金へ</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102,805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千円を積み立て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た一方、</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公共施設整備基金を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81,800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合併地域振興基金を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86,700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千円、ふるさと応援基金を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139,500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千円取り崩したこと等から、基金全体としては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609,411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・財政調整基金については、地方交付税の合併算定替による影響で、今後の交付</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税</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額減少が見込まれる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ことから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、持続可能で健全な財政運営を行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うために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、適正な規模の残高を維持していく。減債基金について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、将来の地方債の償還額及び任意の繰上償還の実施のため決算剰余金の範囲で積</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み</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を行っていく。その他の基金については、ふるさと応援基金等の積立原資があるものは所要額を積み立てるとともに、短期的には公共施設整備基金に重点を置き積み立てていく予定である。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・公共施設整備基金：社会福祉施設、教育文化施設、環境衛生施設、庁舎及び道路網等の建設、改修、解体撤去に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充当する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・合併地域振興基金：町の一体性の確保及び均衡ある地域振興に資するため。</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応援基金：町のまちづくりに賛同する人々の寄附金を財源として、寄附者のまちづくりに対する意向を具体化することにより、多様な人々の参加による個性豊かな活力あるふるさとづくりに資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・公共施設整備基金：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公共施設のブロック塀改修等に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81,800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千円を取り崩したが、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将来の公共施設等の更新に必要な財源を確保するため原資</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89,412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千円を積み立て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たことにより増加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・合併地域振興基金：一体性の確保や地域振興に資する事業に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86,700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千円を取り崩した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合併特例債による基金造成のため原資</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102,805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千円を積み立て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たこと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・ふるさと応援基金：学校図書環境の充実等の事業に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139,500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千円を取り崩したが、ふるさと応援寄附金を原資として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232,629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千円を積み立てたため増加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・公共施設整備基金：公共施設等総合管理計画に基づき</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将来の公共施設更新等に必要な財源を確保するため重点的に積み立てる予定である。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・合併地域振興基金：：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年度を最終年度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として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合併特例債を活用し基金の造成をしていく予定である。</a:t>
          </a:r>
          <a:endPar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・ふるさと応援基金：ふるさと応援寄附金を原資と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積み立てる一方、寄附者の意向に沿った事業へ活用するため取り崩していく予定である。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・財政調整基金については、基金運用利子を積み立てて今年度末では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4,095,235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千円の残高となった。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・財政調整基金の残高は、地方交付税の合併算定替による影響により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交付</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税</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額が段階的に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縮減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となることから、持続可能で健全な財政運営を行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うために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、適正な規模の残高を維持していくことを目標とし、当面は基金運用利子のみを積み立てていく予定である。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・減債基金については、基金運用利子を積み立て、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過去に銀行等金融機関から借り入れた高利率の地方債を繰上償還するため</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631,442</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千円を取り崩し、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1,220,923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・減債基金の残高は、将来増加見込みである地方債の償還に備え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適正な規模の残高を維持しつつ、実質公債費比率の抑制、経常一般財源の確保を図るため、任意の繰上償還を実施していくことを目標として、決算剰余金の範囲で積み立てていく予定である。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26,590
26,498
351.84
16,042,010
15,459,304
348,826
9,899,854
19,136,796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全国及び県平均と比較して低い水準であるが、前年度より１．１ポイント増加した。有形固定資産全体で取得から耐用年数が半分経過し、老朽化が進行している状況であるため、平成２８年度に策定した公共施設等総合管理計画に基づき、各施設等の個別計画により更新や除却を計画的に実施し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107597</xdr:rowOff>
    </xdr:from>
    <xdr:to>
      <xdr:col>23</xdr:col>
      <xdr:colOff>85090</xdr:colOff>
      <xdr:row>30</xdr:row>
      <xdr:rowOff>129470</xdr:rowOff>
    </xdr:to>
    <xdr:cxnSp macro="">
      <xdr:nvCxnSpPr>
        <xdr:cNvPr id="64" name="直線コネクタ 63"/>
        <xdr:cNvCxnSpPr/>
      </xdr:nvCxnSpPr>
      <xdr:spPr>
        <a:xfrm flipV="1">
          <a:off x="4760595" y="5336822"/>
          <a:ext cx="1270" cy="707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133297</xdr:rowOff>
    </xdr:from>
    <xdr:ext cx="405111" cy="259045"/>
    <xdr:sp macro="" textlink="">
      <xdr:nvSpPr>
        <xdr:cNvPr id="65" name="有形固定資産減価償却率最小値テキスト"/>
        <xdr:cNvSpPr txBox="1"/>
      </xdr:nvSpPr>
      <xdr:spPr>
        <a:xfrm>
          <a:off x="4813300" y="604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30</xdr:row>
      <xdr:rowOff>129470</xdr:rowOff>
    </xdr:from>
    <xdr:to>
      <xdr:col>23</xdr:col>
      <xdr:colOff>174625</xdr:colOff>
      <xdr:row>30</xdr:row>
      <xdr:rowOff>129470</xdr:rowOff>
    </xdr:to>
    <xdr:cxnSp macro="">
      <xdr:nvCxnSpPr>
        <xdr:cNvPr id="66" name="直線コネクタ 65"/>
        <xdr:cNvCxnSpPr/>
      </xdr:nvCxnSpPr>
      <xdr:spPr>
        <a:xfrm>
          <a:off x="4673600" y="604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54274</xdr:rowOff>
    </xdr:from>
    <xdr:ext cx="405111" cy="259045"/>
    <xdr:sp macro="" textlink="">
      <xdr:nvSpPr>
        <xdr:cNvPr id="67" name="有形固定資産減価償却率最大値テキスト"/>
        <xdr:cNvSpPr txBox="1"/>
      </xdr:nvSpPr>
      <xdr:spPr>
        <a:xfrm>
          <a:off x="4813300" y="511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107597</xdr:rowOff>
    </xdr:from>
    <xdr:to>
      <xdr:col>23</xdr:col>
      <xdr:colOff>174625</xdr:colOff>
      <xdr:row>26</xdr:row>
      <xdr:rowOff>107597</xdr:rowOff>
    </xdr:to>
    <xdr:cxnSp macro="">
      <xdr:nvCxnSpPr>
        <xdr:cNvPr id="68" name="直線コネクタ 67"/>
        <xdr:cNvCxnSpPr/>
      </xdr:nvCxnSpPr>
      <xdr:spPr>
        <a:xfrm>
          <a:off x="4673600" y="533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129063</xdr:rowOff>
    </xdr:from>
    <xdr:ext cx="405111" cy="259045"/>
    <xdr:sp macro="" textlink="">
      <xdr:nvSpPr>
        <xdr:cNvPr id="69" name="有形固定資産減価償却率平均値テキスト"/>
        <xdr:cNvSpPr txBox="1"/>
      </xdr:nvSpPr>
      <xdr:spPr>
        <a:xfrm>
          <a:off x="4813300" y="5701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106186</xdr:rowOff>
    </xdr:from>
    <xdr:to>
      <xdr:col>23</xdr:col>
      <xdr:colOff>136525</xdr:colOff>
      <xdr:row>30</xdr:row>
      <xdr:rowOff>36336</xdr:rowOff>
    </xdr:to>
    <xdr:sp macro="" textlink="">
      <xdr:nvSpPr>
        <xdr:cNvPr id="70" name="フローチャート: 判断 69"/>
        <xdr:cNvSpPr/>
      </xdr:nvSpPr>
      <xdr:spPr>
        <a:xfrm>
          <a:off x="4711700" y="584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114653</xdr:rowOff>
    </xdr:from>
    <xdr:to>
      <xdr:col>19</xdr:col>
      <xdr:colOff>187325</xdr:colOff>
      <xdr:row>31</xdr:row>
      <xdr:rowOff>44803</xdr:rowOff>
    </xdr:to>
    <xdr:sp macro="" textlink="">
      <xdr:nvSpPr>
        <xdr:cNvPr id="71" name="フローチャート: 判断 70"/>
        <xdr:cNvSpPr/>
      </xdr:nvSpPr>
      <xdr:spPr>
        <a:xfrm>
          <a:off x="4000500" y="602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47625</xdr:rowOff>
    </xdr:from>
    <xdr:to>
      <xdr:col>15</xdr:col>
      <xdr:colOff>187325</xdr:colOff>
      <xdr:row>32</xdr:row>
      <xdr:rowOff>149225</xdr:rowOff>
    </xdr:to>
    <xdr:sp macro="" textlink="">
      <xdr:nvSpPr>
        <xdr:cNvPr id="72" name="フローチャート: 判断 71"/>
        <xdr:cNvSpPr/>
      </xdr:nvSpPr>
      <xdr:spPr>
        <a:xfrm>
          <a:off x="32385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33</xdr:row>
      <xdr:rowOff>164042</xdr:rowOff>
    </xdr:from>
    <xdr:to>
      <xdr:col>11</xdr:col>
      <xdr:colOff>187325</xdr:colOff>
      <xdr:row>34</xdr:row>
      <xdr:rowOff>94192</xdr:rowOff>
    </xdr:to>
    <xdr:sp macro="" textlink="">
      <xdr:nvSpPr>
        <xdr:cNvPr id="73" name="フローチャート: 判断 72"/>
        <xdr:cNvSpPr/>
      </xdr:nvSpPr>
      <xdr:spPr>
        <a:xfrm>
          <a:off x="2476500" y="659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18697</xdr:rowOff>
    </xdr:from>
    <xdr:to>
      <xdr:col>23</xdr:col>
      <xdr:colOff>136525</xdr:colOff>
      <xdr:row>30</xdr:row>
      <xdr:rowOff>120297</xdr:rowOff>
    </xdr:to>
    <xdr:sp macro="" textlink="">
      <xdr:nvSpPr>
        <xdr:cNvPr id="79" name="楕円 78"/>
        <xdr:cNvSpPr/>
      </xdr:nvSpPr>
      <xdr:spPr>
        <a:xfrm>
          <a:off x="4711700" y="593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105074</xdr:rowOff>
    </xdr:from>
    <xdr:ext cx="405111" cy="259045"/>
    <xdr:sp macro="" textlink="">
      <xdr:nvSpPr>
        <xdr:cNvPr id="80" name="有形固定資産減価償却率該当値テキスト"/>
        <xdr:cNvSpPr txBox="1"/>
      </xdr:nvSpPr>
      <xdr:spPr>
        <a:xfrm>
          <a:off x="4813300" y="5848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150636</xdr:rowOff>
    </xdr:from>
    <xdr:to>
      <xdr:col>19</xdr:col>
      <xdr:colOff>187325</xdr:colOff>
      <xdr:row>31</xdr:row>
      <xdr:rowOff>80786</xdr:rowOff>
    </xdr:to>
    <xdr:sp macro="" textlink="">
      <xdr:nvSpPr>
        <xdr:cNvPr id="81" name="楕円 80"/>
        <xdr:cNvSpPr/>
      </xdr:nvSpPr>
      <xdr:spPr>
        <a:xfrm>
          <a:off x="4000500" y="606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69497</xdr:rowOff>
    </xdr:from>
    <xdr:to>
      <xdr:col>23</xdr:col>
      <xdr:colOff>85725</xdr:colOff>
      <xdr:row>31</xdr:row>
      <xdr:rowOff>29986</xdr:rowOff>
    </xdr:to>
    <xdr:cxnSp macro="">
      <xdr:nvCxnSpPr>
        <xdr:cNvPr id="82" name="直線コネクタ 81"/>
        <xdr:cNvCxnSpPr/>
      </xdr:nvCxnSpPr>
      <xdr:spPr>
        <a:xfrm flipV="1">
          <a:off x="4051300" y="5984522"/>
          <a:ext cx="711200" cy="13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111125</xdr:rowOff>
    </xdr:from>
    <xdr:to>
      <xdr:col>15</xdr:col>
      <xdr:colOff>187325</xdr:colOff>
      <xdr:row>32</xdr:row>
      <xdr:rowOff>41275</xdr:rowOff>
    </xdr:to>
    <xdr:sp macro="" textlink="">
      <xdr:nvSpPr>
        <xdr:cNvPr id="83" name="楕円 82"/>
        <xdr:cNvSpPr/>
      </xdr:nvSpPr>
      <xdr:spPr>
        <a:xfrm>
          <a:off x="323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29986</xdr:rowOff>
    </xdr:from>
    <xdr:to>
      <xdr:col>19</xdr:col>
      <xdr:colOff>136525</xdr:colOff>
      <xdr:row>31</xdr:row>
      <xdr:rowOff>161925</xdr:rowOff>
    </xdr:to>
    <xdr:cxnSp macro="">
      <xdr:nvCxnSpPr>
        <xdr:cNvPr id="84" name="直線コネクタ 83"/>
        <xdr:cNvCxnSpPr/>
      </xdr:nvCxnSpPr>
      <xdr:spPr>
        <a:xfrm flipV="1">
          <a:off x="3289300" y="6116461"/>
          <a:ext cx="762000" cy="13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61330</xdr:rowOff>
    </xdr:from>
    <xdr:ext cx="405111" cy="259045"/>
    <xdr:sp macro="" textlink="">
      <xdr:nvSpPr>
        <xdr:cNvPr id="85" name="n_1aveValue有形固定資産減価償却率"/>
        <xdr:cNvSpPr txBox="1"/>
      </xdr:nvSpPr>
      <xdr:spPr>
        <a:xfrm>
          <a:off x="3836044" y="580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140352</xdr:rowOff>
    </xdr:from>
    <xdr:ext cx="405111" cy="259045"/>
    <xdr:sp macro="" textlink="">
      <xdr:nvSpPr>
        <xdr:cNvPr id="86" name="n_2aveValue有形固定資産減価償却率"/>
        <xdr:cNvSpPr txBox="1"/>
      </xdr:nvSpPr>
      <xdr:spPr>
        <a:xfrm>
          <a:off x="308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110719</xdr:rowOff>
    </xdr:from>
    <xdr:ext cx="405111" cy="259045"/>
    <xdr:sp macro="" textlink="">
      <xdr:nvSpPr>
        <xdr:cNvPr id="87" name="n_3aveValue有形固定資産減価償却率"/>
        <xdr:cNvSpPr txBox="1"/>
      </xdr:nvSpPr>
      <xdr:spPr>
        <a:xfrm>
          <a:off x="2324744" y="6368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71913</xdr:rowOff>
    </xdr:from>
    <xdr:ext cx="405111" cy="259045"/>
    <xdr:sp macro="" textlink="">
      <xdr:nvSpPr>
        <xdr:cNvPr id="88" name="n_1mainValue有形固定資産減価償却率"/>
        <xdr:cNvSpPr txBox="1"/>
      </xdr:nvSpPr>
      <xdr:spPr>
        <a:xfrm>
          <a:off x="3836044" y="6158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57802</xdr:rowOff>
    </xdr:from>
    <xdr:ext cx="405111" cy="259045"/>
    <xdr:sp macro="" textlink="">
      <xdr:nvSpPr>
        <xdr:cNvPr id="89" name="n_2mainValue有形固定資産減価償却率"/>
        <xdr:cNvSpPr txBox="1"/>
      </xdr:nvSpPr>
      <xdr:spPr>
        <a:xfrm>
          <a:off x="3086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県平均と比較して低い水準であり、また類似団体では最も低い水準となっている。充当可能基金残高は増加の可能性は低いことから、地方債発行を抑制するとともに、実質公債費比率抑制を図るため銀行等資金の繰上償還を実施し、将来負担額の減少に努めている結果であると推測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今後も交付税算入率の高い地方債を選択し、計画的に事業を実施するとともにより一層の経常経費の削減に努めていく必要がある。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5" name="テキスト ボックス 104"/>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7" name="テキスト ボックス 106"/>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15" name="テキスト ボックス 114"/>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1397</xdr:rowOff>
    </xdr:from>
    <xdr:to>
      <xdr:col>76</xdr:col>
      <xdr:colOff>21589</xdr:colOff>
      <xdr:row>33</xdr:row>
      <xdr:rowOff>125963</xdr:rowOff>
    </xdr:to>
    <xdr:cxnSp macro="">
      <xdr:nvCxnSpPr>
        <xdr:cNvPr id="119" name="直線コネクタ 118"/>
        <xdr:cNvCxnSpPr/>
      </xdr:nvCxnSpPr>
      <xdr:spPr>
        <a:xfrm flipV="1">
          <a:off x="14793595" y="5402072"/>
          <a:ext cx="1269" cy="115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129790</xdr:rowOff>
    </xdr:from>
    <xdr:ext cx="469744" cy="259045"/>
    <xdr:sp macro="" textlink="">
      <xdr:nvSpPr>
        <xdr:cNvPr id="120" name="債務償還比率最小値テキスト"/>
        <xdr:cNvSpPr txBox="1"/>
      </xdr:nvSpPr>
      <xdr:spPr>
        <a:xfrm>
          <a:off x="14846300" y="655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125963</xdr:rowOff>
    </xdr:from>
    <xdr:to>
      <xdr:col>76</xdr:col>
      <xdr:colOff>111125</xdr:colOff>
      <xdr:row>33</xdr:row>
      <xdr:rowOff>125963</xdr:rowOff>
    </xdr:to>
    <xdr:cxnSp macro="">
      <xdr:nvCxnSpPr>
        <xdr:cNvPr id="121" name="直線コネクタ 120"/>
        <xdr:cNvCxnSpPr/>
      </xdr:nvCxnSpPr>
      <xdr:spPr>
        <a:xfrm>
          <a:off x="14706600" y="655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119524</xdr:rowOff>
    </xdr:from>
    <xdr:ext cx="469744" cy="259045"/>
    <xdr:sp macro="" textlink="">
      <xdr:nvSpPr>
        <xdr:cNvPr id="122" name="債務償還比率最大値テキスト"/>
        <xdr:cNvSpPr txBox="1"/>
      </xdr:nvSpPr>
      <xdr:spPr>
        <a:xfrm>
          <a:off x="14846300" y="517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1397</xdr:rowOff>
    </xdr:from>
    <xdr:to>
      <xdr:col>76</xdr:col>
      <xdr:colOff>111125</xdr:colOff>
      <xdr:row>27</xdr:row>
      <xdr:rowOff>1397</xdr:rowOff>
    </xdr:to>
    <xdr:cxnSp macro="">
      <xdr:nvCxnSpPr>
        <xdr:cNvPr id="123" name="直線コネクタ 122"/>
        <xdr:cNvCxnSpPr/>
      </xdr:nvCxnSpPr>
      <xdr:spPr>
        <a:xfrm>
          <a:off x="14706600" y="540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87943</xdr:rowOff>
    </xdr:from>
    <xdr:ext cx="469744" cy="259045"/>
    <xdr:sp macro="" textlink="">
      <xdr:nvSpPr>
        <xdr:cNvPr id="124" name="債務償還比率平均値テキスト"/>
        <xdr:cNvSpPr txBox="1"/>
      </xdr:nvSpPr>
      <xdr:spPr>
        <a:xfrm>
          <a:off x="14846300" y="6002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65066</xdr:rowOff>
    </xdr:from>
    <xdr:to>
      <xdr:col>76</xdr:col>
      <xdr:colOff>73025</xdr:colOff>
      <xdr:row>31</xdr:row>
      <xdr:rowOff>166666</xdr:rowOff>
    </xdr:to>
    <xdr:sp macro="" textlink="">
      <xdr:nvSpPr>
        <xdr:cNvPr id="125" name="フローチャート: 判断 124"/>
        <xdr:cNvSpPr/>
      </xdr:nvSpPr>
      <xdr:spPr>
        <a:xfrm>
          <a:off x="14744700" y="615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93853</xdr:rowOff>
    </xdr:from>
    <xdr:to>
      <xdr:col>72</xdr:col>
      <xdr:colOff>123825</xdr:colOff>
      <xdr:row>32</xdr:row>
      <xdr:rowOff>24003</xdr:rowOff>
    </xdr:to>
    <xdr:sp macro="" textlink="">
      <xdr:nvSpPr>
        <xdr:cNvPr id="126" name="フローチャート: 判断 125"/>
        <xdr:cNvSpPr/>
      </xdr:nvSpPr>
      <xdr:spPr>
        <a:xfrm>
          <a:off x="14033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75163</xdr:rowOff>
    </xdr:from>
    <xdr:to>
      <xdr:col>76</xdr:col>
      <xdr:colOff>73025</xdr:colOff>
      <xdr:row>34</xdr:row>
      <xdr:rowOff>5313</xdr:rowOff>
    </xdr:to>
    <xdr:sp macro="" textlink="">
      <xdr:nvSpPr>
        <xdr:cNvPr id="132" name="楕円 131"/>
        <xdr:cNvSpPr/>
      </xdr:nvSpPr>
      <xdr:spPr>
        <a:xfrm>
          <a:off x="14744700" y="650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161540</xdr:rowOff>
    </xdr:from>
    <xdr:ext cx="469744" cy="259045"/>
    <xdr:sp macro="" textlink="">
      <xdr:nvSpPr>
        <xdr:cNvPr id="133" name="債務償還比率該当値テキスト"/>
        <xdr:cNvSpPr txBox="1"/>
      </xdr:nvSpPr>
      <xdr:spPr>
        <a:xfrm>
          <a:off x="14846300" y="641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129857</xdr:rowOff>
    </xdr:from>
    <xdr:to>
      <xdr:col>72</xdr:col>
      <xdr:colOff>123825</xdr:colOff>
      <xdr:row>34</xdr:row>
      <xdr:rowOff>60007</xdr:rowOff>
    </xdr:to>
    <xdr:sp macro="" textlink="">
      <xdr:nvSpPr>
        <xdr:cNvPr id="134" name="楕円 133"/>
        <xdr:cNvSpPr/>
      </xdr:nvSpPr>
      <xdr:spPr>
        <a:xfrm>
          <a:off x="14033500" y="655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125963</xdr:rowOff>
    </xdr:from>
    <xdr:to>
      <xdr:col>76</xdr:col>
      <xdr:colOff>22225</xdr:colOff>
      <xdr:row>34</xdr:row>
      <xdr:rowOff>9207</xdr:rowOff>
    </xdr:to>
    <xdr:cxnSp macro="">
      <xdr:nvCxnSpPr>
        <xdr:cNvPr id="135" name="直線コネクタ 134"/>
        <xdr:cNvCxnSpPr/>
      </xdr:nvCxnSpPr>
      <xdr:spPr>
        <a:xfrm flipV="1">
          <a:off x="14084300" y="6555338"/>
          <a:ext cx="7112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40530</xdr:rowOff>
    </xdr:from>
    <xdr:ext cx="469744" cy="259045"/>
    <xdr:sp macro="" textlink="">
      <xdr:nvSpPr>
        <xdr:cNvPr id="136" name="n_1aveValue債務償還比率"/>
        <xdr:cNvSpPr txBox="1"/>
      </xdr:nvSpPr>
      <xdr:spPr>
        <a:xfrm>
          <a:off x="13836727" y="595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51134</xdr:rowOff>
    </xdr:from>
    <xdr:ext cx="469744" cy="259045"/>
    <xdr:sp macro="" textlink="">
      <xdr:nvSpPr>
        <xdr:cNvPr id="137" name="n_1mainValue債務償還比率"/>
        <xdr:cNvSpPr txBox="1"/>
      </xdr:nvSpPr>
      <xdr:spPr>
        <a:xfrm>
          <a:off x="13836727" y="665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26,590
26,498
351.84
16,042,010
15,459,304
348,826
9,899,854
19,136,796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146050</xdr:rowOff>
    </xdr:from>
    <xdr:to>
      <xdr:col>24</xdr:col>
      <xdr:colOff>62865</xdr:colOff>
      <xdr:row>40</xdr:row>
      <xdr:rowOff>63500</xdr:rowOff>
    </xdr:to>
    <xdr:cxnSp macro="">
      <xdr:nvCxnSpPr>
        <xdr:cNvPr id="56" name="直線コネクタ 55"/>
        <xdr:cNvCxnSpPr/>
      </xdr:nvCxnSpPr>
      <xdr:spPr>
        <a:xfrm flipV="1">
          <a:off x="4634865" y="5803900"/>
          <a:ext cx="0" cy="111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67327</xdr:rowOff>
    </xdr:from>
    <xdr:ext cx="405111" cy="259045"/>
    <xdr:sp macro="" textlink="">
      <xdr:nvSpPr>
        <xdr:cNvPr id="57" name="【道路】&#10;有形固定資産減価償却率最小値テキスト"/>
        <xdr:cNvSpPr txBox="1"/>
      </xdr:nvSpPr>
      <xdr:spPr>
        <a:xfrm>
          <a:off x="4673600" y="692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63500</xdr:rowOff>
    </xdr:from>
    <xdr:to>
      <xdr:col>24</xdr:col>
      <xdr:colOff>152400</xdr:colOff>
      <xdr:row>40</xdr:row>
      <xdr:rowOff>63500</xdr:rowOff>
    </xdr:to>
    <xdr:cxnSp macro="">
      <xdr:nvCxnSpPr>
        <xdr:cNvPr id="58" name="直線コネクタ 57"/>
        <xdr:cNvCxnSpPr/>
      </xdr:nvCxnSpPr>
      <xdr:spPr>
        <a:xfrm>
          <a:off x="4546600" y="692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92727</xdr:rowOff>
    </xdr:from>
    <xdr:ext cx="405111" cy="259045"/>
    <xdr:sp macro="" textlink="">
      <xdr:nvSpPr>
        <xdr:cNvPr id="59" name="【道路】&#10;有形固定資産減価償却率最大値テキスト"/>
        <xdr:cNvSpPr txBox="1"/>
      </xdr:nvSpPr>
      <xdr:spPr>
        <a:xfrm>
          <a:off x="4673600" y="557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146050</xdr:rowOff>
    </xdr:from>
    <xdr:to>
      <xdr:col>24</xdr:col>
      <xdr:colOff>152400</xdr:colOff>
      <xdr:row>33</xdr:row>
      <xdr:rowOff>146050</xdr:rowOff>
    </xdr:to>
    <xdr:cxnSp macro="">
      <xdr:nvCxnSpPr>
        <xdr:cNvPr id="60" name="直線コネクタ 59"/>
        <xdr:cNvCxnSpPr/>
      </xdr:nvCxnSpPr>
      <xdr:spPr>
        <a:xfrm>
          <a:off x="45466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29227</xdr:rowOff>
    </xdr:from>
    <xdr:ext cx="405111" cy="259045"/>
    <xdr:sp macro="" textlink="">
      <xdr:nvSpPr>
        <xdr:cNvPr id="61" name="【道路】&#10;有形固定資産減価償却率平均値テキスト"/>
        <xdr:cNvSpPr txBox="1"/>
      </xdr:nvSpPr>
      <xdr:spPr>
        <a:xfrm>
          <a:off x="4673600" y="620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6350</xdr:rowOff>
    </xdr:from>
    <xdr:to>
      <xdr:col>24</xdr:col>
      <xdr:colOff>114300</xdr:colOff>
      <xdr:row>37</xdr:row>
      <xdr:rowOff>107950</xdr:rowOff>
    </xdr:to>
    <xdr:sp macro="" textlink="">
      <xdr:nvSpPr>
        <xdr:cNvPr id="62" name="フローチャート: 判断 61"/>
        <xdr:cNvSpPr/>
      </xdr:nvSpPr>
      <xdr:spPr>
        <a:xfrm>
          <a:off x="4584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38100</xdr:rowOff>
    </xdr:from>
    <xdr:to>
      <xdr:col>20</xdr:col>
      <xdr:colOff>38100</xdr:colOff>
      <xdr:row>38</xdr:row>
      <xdr:rowOff>139700</xdr:rowOff>
    </xdr:to>
    <xdr:sp macro="" textlink="">
      <xdr:nvSpPr>
        <xdr:cNvPr id="63" name="フローチャート: 判断 62"/>
        <xdr:cNvSpPr/>
      </xdr:nvSpPr>
      <xdr:spPr>
        <a:xfrm>
          <a:off x="3746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69850</xdr:rowOff>
    </xdr:from>
    <xdr:to>
      <xdr:col>15</xdr:col>
      <xdr:colOff>101600</xdr:colOff>
      <xdr:row>40</xdr:row>
      <xdr:rowOff>0</xdr:rowOff>
    </xdr:to>
    <xdr:sp macro="" textlink="">
      <xdr:nvSpPr>
        <xdr:cNvPr id="64" name="フローチャート: 判断 63"/>
        <xdr:cNvSpPr/>
      </xdr:nvSpPr>
      <xdr:spPr>
        <a:xfrm>
          <a:off x="2857500" y="675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40</xdr:row>
      <xdr:rowOff>139700</xdr:rowOff>
    </xdr:from>
    <xdr:to>
      <xdr:col>10</xdr:col>
      <xdr:colOff>165100</xdr:colOff>
      <xdr:row>41</xdr:row>
      <xdr:rowOff>69850</xdr:rowOff>
    </xdr:to>
    <xdr:sp macro="" textlink="">
      <xdr:nvSpPr>
        <xdr:cNvPr id="65" name="フローチャート: 判断 64"/>
        <xdr:cNvSpPr/>
      </xdr:nvSpPr>
      <xdr:spPr>
        <a:xfrm>
          <a:off x="1968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12700</xdr:rowOff>
    </xdr:from>
    <xdr:to>
      <xdr:col>24</xdr:col>
      <xdr:colOff>114300</xdr:colOff>
      <xdr:row>40</xdr:row>
      <xdr:rowOff>114300</xdr:rowOff>
    </xdr:to>
    <xdr:sp macro="" textlink="">
      <xdr:nvSpPr>
        <xdr:cNvPr id="71" name="楕円 70"/>
        <xdr:cNvSpPr/>
      </xdr:nvSpPr>
      <xdr:spPr>
        <a:xfrm>
          <a:off x="45847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99077</xdr:rowOff>
    </xdr:from>
    <xdr:ext cx="405111" cy="259045"/>
    <xdr:sp macro="" textlink="">
      <xdr:nvSpPr>
        <xdr:cNvPr id="72" name="【道路】&#10;有形固定資産減価償却率該当値テキスト"/>
        <xdr:cNvSpPr txBox="1"/>
      </xdr:nvSpPr>
      <xdr:spPr>
        <a:xfrm>
          <a:off x="4673600"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31750</xdr:rowOff>
    </xdr:from>
    <xdr:to>
      <xdr:col>20</xdr:col>
      <xdr:colOff>38100</xdr:colOff>
      <xdr:row>37</xdr:row>
      <xdr:rowOff>133350</xdr:rowOff>
    </xdr:to>
    <xdr:sp macro="" textlink="">
      <xdr:nvSpPr>
        <xdr:cNvPr id="73" name="楕円 72"/>
        <xdr:cNvSpPr/>
      </xdr:nvSpPr>
      <xdr:spPr>
        <a:xfrm>
          <a:off x="3746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82550</xdr:rowOff>
    </xdr:from>
    <xdr:to>
      <xdr:col>24</xdr:col>
      <xdr:colOff>63500</xdr:colOff>
      <xdr:row>40</xdr:row>
      <xdr:rowOff>63500</xdr:rowOff>
    </xdr:to>
    <xdr:cxnSp macro="">
      <xdr:nvCxnSpPr>
        <xdr:cNvPr id="74" name="直線コネクタ 73"/>
        <xdr:cNvCxnSpPr/>
      </xdr:nvCxnSpPr>
      <xdr:spPr>
        <a:xfrm>
          <a:off x="3797300" y="642620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63500</xdr:rowOff>
    </xdr:from>
    <xdr:to>
      <xdr:col>15</xdr:col>
      <xdr:colOff>101600</xdr:colOff>
      <xdr:row>32</xdr:row>
      <xdr:rowOff>165100</xdr:rowOff>
    </xdr:to>
    <xdr:sp macro="" textlink="">
      <xdr:nvSpPr>
        <xdr:cNvPr id="75" name="楕円 74"/>
        <xdr:cNvSpPr/>
      </xdr:nvSpPr>
      <xdr:spPr>
        <a:xfrm>
          <a:off x="28575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114300</xdr:rowOff>
    </xdr:from>
    <xdr:to>
      <xdr:col>19</xdr:col>
      <xdr:colOff>177800</xdr:colOff>
      <xdr:row>37</xdr:row>
      <xdr:rowOff>82550</xdr:rowOff>
    </xdr:to>
    <xdr:cxnSp macro="">
      <xdr:nvCxnSpPr>
        <xdr:cNvPr id="76" name="直線コネクタ 75"/>
        <xdr:cNvCxnSpPr/>
      </xdr:nvCxnSpPr>
      <xdr:spPr>
        <a:xfrm>
          <a:off x="2908300" y="5600700"/>
          <a:ext cx="889000" cy="82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130827</xdr:rowOff>
    </xdr:from>
    <xdr:ext cx="405111" cy="259045"/>
    <xdr:sp macro="" textlink="">
      <xdr:nvSpPr>
        <xdr:cNvPr id="77" name="n_1aveValue【道路】&#10;有形固定資産減価償却率"/>
        <xdr:cNvSpPr txBox="1"/>
      </xdr:nvSpPr>
      <xdr:spPr>
        <a:xfrm>
          <a:off x="3582044" y="664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162577</xdr:rowOff>
    </xdr:from>
    <xdr:ext cx="405111" cy="259045"/>
    <xdr:sp macro="" textlink="">
      <xdr:nvSpPr>
        <xdr:cNvPr id="78" name="n_2aveValue【道路】&#10;有形固定資産減価償却率"/>
        <xdr:cNvSpPr txBox="1"/>
      </xdr:nvSpPr>
      <xdr:spPr>
        <a:xfrm>
          <a:off x="2705744" y="684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86377</xdr:rowOff>
    </xdr:from>
    <xdr:ext cx="405111" cy="259045"/>
    <xdr:sp macro="" textlink="">
      <xdr:nvSpPr>
        <xdr:cNvPr id="79" name="n_3aveValue【道路】&#10;有形固定資産減価償却率"/>
        <xdr:cNvSpPr txBox="1"/>
      </xdr:nvSpPr>
      <xdr:spPr>
        <a:xfrm>
          <a:off x="1816744" y="677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149877</xdr:rowOff>
    </xdr:from>
    <xdr:ext cx="405111" cy="259045"/>
    <xdr:sp macro="" textlink="">
      <xdr:nvSpPr>
        <xdr:cNvPr id="80" name="n_1mainValue【道路】&#10;有形固定資産減価償却率"/>
        <xdr:cNvSpPr txBox="1"/>
      </xdr:nvSpPr>
      <xdr:spPr>
        <a:xfrm>
          <a:off x="3582044" y="615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10177</xdr:rowOff>
    </xdr:from>
    <xdr:ext cx="405111" cy="259045"/>
    <xdr:sp macro="" textlink="">
      <xdr:nvSpPr>
        <xdr:cNvPr id="81" name="n_2mainValue【道路】&#10;有形固定資産減価償却率"/>
        <xdr:cNvSpPr txBox="1"/>
      </xdr:nvSpPr>
      <xdr:spPr>
        <a:xfrm>
          <a:off x="2705744" y="53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92" name="テキスト ボックス 91"/>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94" name="テキスト ボックス 93"/>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6" name="テキスト ボックス 95"/>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8" name="テキスト ボックス 97"/>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0" name="テキスト ボックス 99"/>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2" name="テキスト ボックス 101"/>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4" name="テキスト ボックス 103"/>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4028</xdr:rowOff>
    </xdr:from>
    <xdr:to>
      <xdr:col>54</xdr:col>
      <xdr:colOff>189865</xdr:colOff>
      <xdr:row>41</xdr:row>
      <xdr:rowOff>158823</xdr:rowOff>
    </xdr:to>
    <xdr:cxnSp macro="">
      <xdr:nvCxnSpPr>
        <xdr:cNvPr id="108" name="直線コネクタ 107"/>
        <xdr:cNvCxnSpPr/>
      </xdr:nvCxnSpPr>
      <xdr:spPr>
        <a:xfrm flipV="1">
          <a:off x="10476865" y="5833328"/>
          <a:ext cx="0" cy="135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162650</xdr:rowOff>
    </xdr:from>
    <xdr:ext cx="534377" cy="259045"/>
    <xdr:sp macro="" textlink="">
      <xdr:nvSpPr>
        <xdr:cNvPr id="109" name="【道路】&#10;一人当たり延長最小値テキスト"/>
        <xdr:cNvSpPr txBox="1"/>
      </xdr:nvSpPr>
      <xdr:spPr>
        <a:xfrm>
          <a:off x="10515600" y="719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158823</xdr:rowOff>
    </xdr:from>
    <xdr:to>
      <xdr:col>55</xdr:col>
      <xdr:colOff>88900</xdr:colOff>
      <xdr:row>41</xdr:row>
      <xdr:rowOff>158823</xdr:rowOff>
    </xdr:to>
    <xdr:cxnSp macro="">
      <xdr:nvCxnSpPr>
        <xdr:cNvPr id="110" name="直線コネクタ 109"/>
        <xdr:cNvCxnSpPr/>
      </xdr:nvCxnSpPr>
      <xdr:spPr>
        <a:xfrm>
          <a:off x="10388600" y="718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122155</xdr:rowOff>
    </xdr:from>
    <xdr:ext cx="534377" cy="259045"/>
    <xdr:sp macro="" textlink="">
      <xdr:nvSpPr>
        <xdr:cNvPr id="111" name="【道路】&#10;一人当たり延長最大値テキスト"/>
        <xdr:cNvSpPr txBox="1"/>
      </xdr:nvSpPr>
      <xdr:spPr>
        <a:xfrm>
          <a:off x="10515600" y="5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4028</xdr:rowOff>
    </xdr:from>
    <xdr:to>
      <xdr:col>55</xdr:col>
      <xdr:colOff>88900</xdr:colOff>
      <xdr:row>34</xdr:row>
      <xdr:rowOff>4028</xdr:rowOff>
    </xdr:to>
    <xdr:cxnSp macro="">
      <xdr:nvCxnSpPr>
        <xdr:cNvPr id="112" name="直線コネクタ 111"/>
        <xdr:cNvCxnSpPr/>
      </xdr:nvCxnSpPr>
      <xdr:spPr>
        <a:xfrm>
          <a:off x="10388600" y="583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57548</xdr:rowOff>
    </xdr:from>
    <xdr:ext cx="534377" cy="259045"/>
    <xdr:sp macro="" textlink="">
      <xdr:nvSpPr>
        <xdr:cNvPr id="113" name="【道路】&#10;一人当たり延長平均値テキスト"/>
        <xdr:cNvSpPr txBox="1"/>
      </xdr:nvSpPr>
      <xdr:spPr>
        <a:xfrm>
          <a:off x="10515600" y="6229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79121</xdr:rowOff>
    </xdr:from>
    <xdr:to>
      <xdr:col>55</xdr:col>
      <xdr:colOff>50800</xdr:colOff>
      <xdr:row>37</xdr:row>
      <xdr:rowOff>9271</xdr:rowOff>
    </xdr:to>
    <xdr:sp macro="" textlink="">
      <xdr:nvSpPr>
        <xdr:cNvPr id="114" name="フローチャート: 判断 113"/>
        <xdr:cNvSpPr/>
      </xdr:nvSpPr>
      <xdr:spPr>
        <a:xfrm>
          <a:off x="10426700" y="625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82060</xdr:rowOff>
    </xdr:from>
    <xdr:to>
      <xdr:col>50</xdr:col>
      <xdr:colOff>165100</xdr:colOff>
      <xdr:row>38</xdr:row>
      <xdr:rowOff>12210</xdr:rowOff>
    </xdr:to>
    <xdr:sp macro="" textlink="">
      <xdr:nvSpPr>
        <xdr:cNvPr id="115" name="フローチャート: 判断 114"/>
        <xdr:cNvSpPr/>
      </xdr:nvSpPr>
      <xdr:spPr>
        <a:xfrm>
          <a:off x="9588500" y="64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150150</xdr:rowOff>
    </xdr:from>
    <xdr:to>
      <xdr:col>46</xdr:col>
      <xdr:colOff>38100</xdr:colOff>
      <xdr:row>38</xdr:row>
      <xdr:rowOff>80301</xdr:rowOff>
    </xdr:to>
    <xdr:sp macro="" textlink="">
      <xdr:nvSpPr>
        <xdr:cNvPr id="116" name="フローチャート: 判断 115"/>
        <xdr:cNvSpPr/>
      </xdr:nvSpPr>
      <xdr:spPr>
        <a:xfrm>
          <a:off x="8699500" y="64938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108186</xdr:rowOff>
    </xdr:from>
    <xdr:to>
      <xdr:col>41</xdr:col>
      <xdr:colOff>101600</xdr:colOff>
      <xdr:row>40</xdr:row>
      <xdr:rowOff>38336</xdr:rowOff>
    </xdr:to>
    <xdr:sp macro="" textlink="">
      <xdr:nvSpPr>
        <xdr:cNvPr id="117" name="フローチャート: 判断 116"/>
        <xdr:cNvSpPr/>
      </xdr:nvSpPr>
      <xdr:spPr>
        <a:xfrm>
          <a:off x="7810500" y="679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124678</xdr:rowOff>
    </xdr:from>
    <xdr:to>
      <xdr:col>55</xdr:col>
      <xdr:colOff>50800</xdr:colOff>
      <xdr:row>34</xdr:row>
      <xdr:rowOff>54828</xdr:rowOff>
    </xdr:to>
    <xdr:sp macro="" textlink="">
      <xdr:nvSpPr>
        <xdr:cNvPr id="123" name="楕円 122"/>
        <xdr:cNvSpPr/>
      </xdr:nvSpPr>
      <xdr:spPr>
        <a:xfrm>
          <a:off x="10426700" y="578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77705</xdr:rowOff>
    </xdr:from>
    <xdr:ext cx="534377" cy="259045"/>
    <xdr:sp macro="" textlink="">
      <xdr:nvSpPr>
        <xdr:cNvPr id="124" name="【道路】&#10;一人当たり延長該当値テキスト"/>
        <xdr:cNvSpPr txBox="1"/>
      </xdr:nvSpPr>
      <xdr:spPr>
        <a:xfrm>
          <a:off x="10515600" y="573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35850</xdr:rowOff>
    </xdr:from>
    <xdr:to>
      <xdr:col>50</xdr:col>
      <xdr:colOff>165100</xdr:colOff>
      <xdr:row>34</xdr:row>
      <xdr:rowOff>137450</xdr:rowOff>
    </xdr:to>
    <xdr:sp macro="" textlink="">
      <xdr:nvSpPr>
        <xdr:cNvPr id="125" name="楕円 124"/>
        <xdr:cNvSpPr/>
      </xdr:nvSpPr>
      <xdr:spPr>
        <a:xfrm>
          <a:off x="9588500" y="58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4028</xdr:rowOff>
    </xdr:from>
    <xdr:to>
      <xdr:col>55</xdr:col>
      <xdr:colOff>0</xdr:colOff>
      <xdr:row>34</xdr:row>
      <xdr:rowOff>86650</xdr:rowOff>
    </xdr:to>
    <xdr:cxnSp macro="">
      <xdr:nvCxnSpPr>
        <xdr:cNvPr id="126" name="直線コネクタ 125"/>
        <xdr:cNvCxnSpPr/>
      </xdr:nvCxnSpPr>
      <xdr:spPr>
        <a:xfrm flipV="1">
          <a:off x="9639300" y="5833328"/>
          <a:ext cx="838200" cy="8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87449</xdr:rowOff>
    </xdr:from>
    <xdr:to>
      <xdr:col>46</xdr:col>
      <xdr:colOff>38100</xdr:colOff>
      <xdr:row>35</xdr:row>
      <xdr:rowOff>17599</xdr:rowOff>
    </xdr:to>
    <xdr:sp macro="" textlink="">
      <xdr:nvSpPr>
        <xdr:cNvPr id="127" name="楕円 126"/>
        <xdr:cNvSpPr/>
      </xdr:nvSpPr>
      <xdr:spPr>
        <a:xfrm>
          <a:off x="8699500" y="591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86650</xdr:rowOff>
    </xdr:from>
    <xdr:to>
      <xdr:col>50</xdr:col>
      <xdr:colOff>114300</xdr:colOff>
      <xdr:row>34</xdr:row>
      <xdr:rowOff>138249</xdr:rowOff>
    </xdr:to>
    <xdr:cxnSp macro="">
      <xdr:nvCxnSpPr>
        <xdr:cNvPr id="128" name="直線コネクタ 127"/>
        <xdr:cNvCxnSpPr/>
      </xdr:nvCxnSpPr>
      <xdr:spPr>
        <a:xfrm flipV="1">
          <a:off x="8750300" y="5915950"/>
          <a:ext cx="889000" cy="5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3337</xdr:rowOff>
    </xdr:from>
    <xdr:ext cx="534377" cy="259045"/>
    <xdr:sp macro="" textlink="">
      <xdr:nvSpPr>
        <xdr:cNvPr id="129" name="n_1aveValue【道路】&#10;一人当たり延長"/>
        <xdr:cNvSpPr txBox="1"/>
      </xdr:nvSpPr>
      <xdr:spPr>
        <a:xfrm>
          <a:off x="9359411" y="651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71428</xdr:rowOff>
    </xdr:from>
    <xdr:ext cx="534377" cy="259045"/>
    <xdr:sp macro="" textlink="">
      <xdr:nvSpPr>
        <xdr:cNvPr id="130" name="n_2aveValue【道路】&#10;一人当たり延長"/>
        <xdr:cNvSpPr txBox="1"/>
      </xdr:nvSpPr>
      <xdr:spPr>
        <a:xfrm>
          <a:off x="8483111" y="658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54863</xdr:rowOff>
    </xdr:from>
    <xdr:ext cx="534377" cy="259045"/>
    <xdr:sp macro="" textlink="">
      <xdr:nvSpPr>
        <xdr:cNvPr id="131" name="n_3aveValue【道路】&#10;一人当たり延長"/>
        <xdr:cNvSpPr txBox="1"/>
      </xdr:nvSpPr>
      <xdr:spPr>
        <a:xfrm>
          <a:off x="7594111" y="656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153977</xdr:rowOff>
    </xdr:from>
    <xdr:ext cx="534377" cy="259045"/>
    <xdr:sp macro="" textlink="">
      <xdr:nvSpPr>
        <xdr:cNvPr id="132" name="n_1mainValue【道路】&#10;一人当たり延長"/>
        <xdr:cNvSpPr txBox="1"/>
      </xdr:nvSpPr>
      <xdr:spPr>
        <a:xfrm>
          <a:off x="9359411" y="564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34126</xdr:rowOff>
    </xdr:from>
    <xdr:ext cx="534377" cy="259045"/>
    <xdr:sp macro="" textlink="">
      <xdr:nvSpPr>
        <xdr:cNvPr id="133" name="n_2mainValue【道路】&#10;一人当たり延長"/>
        <xdr:cNvSpPr txBox="1"/>
      </xdr:nvSpPr>
      <xdr:spPr>
        <a:xfrm>
          <a:off x="8483111" y="569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4" name="テキスト ボックス 14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45" name="直線コネクタ 144"/>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46" name="テキスト ボックス 145"/>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47" name="直線コネクタ 146"/>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48" name="テキスト ボックス 147"/>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49" name="直線コネクタ 148"/>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50" name="テキスト ボックス 149"/>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53" name="直線コネクタ 152"/>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54" name="テキスト ボックス 153"/>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55" name="直線コネクタ 154"/>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56" name="テキスト ボックス 155"/>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57" name="直線コネクタ 156"/>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58" name="テキスト ボックス 157"/>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0" name="テキスト ボックス 15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63</xdr:row>
      <xdr:rowOff>161925</xdr:rowOff>
    </xdr:to>
    <xdr:cxnSp macro="">
      <xdr:nvCxnSpPr>
        <xdr:cNvPr id="162" name="直線コネクタ 161"/>
        <xdr:cNvCxnSpPr/>
      </xdr:nvCxnSpPr>
      <xdr:spPr>
        <a:xfrm flipV="1">
          <a:off x="4634865" y="95631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165752</xdr:rowOff>
    </xdr:from>
    <xdr:ext cx="405111" cy="259045"/>
    <xdr:sp macro="" textlink="">
      <xdr:nvSpPr>
        <xdr:cNvPr id="163" name="【橋りょう・トンネル】&#10;有形固定資産減価償却率最小値テキスト"/>
        <xdr:cNvSpPr txBox="1"/>
      </xdr:nvSpPr>
      <xdr:spPr>
        <a:xfrm>
          <a:off x="4673600" y="1096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161925</xdr:rowOff>
    </xdr:from>
    <xdr:to>
      <xdr:col>24</xdr:col>
      <xdr:colOff>152400</xdr:colOff>
      <xdr:row>63</xdr:row>
      <xdr:rowOff>161925</xdr:rowOff>
    </xdr:to>
    <xdr:cxnSp macro="">
      <xdr:nvCxnSpPr>
        <xdr:cNvPr id="164" name="直線コネクタ 163"/>
        <xdr:cNvCxnSpPr/>
      </xdr:nvCxnSpPr>
      <xdr:spPr>
        <a:xfrm>
          <a:off x="4546600" y="1096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165" name="【橋りょう・トンネル】&#10;有形固定資産減価償却率最大値テキスト"/>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166" name="直線コネクタ 165"/>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67" name="【橋りょう・トンネル】&#10;有形固定資産減価償却率平均値テキスト"/>
        <xdr:cNvSpPr txBox="1"/>
      </xdr:nvSpPr>
      <xdr:spPr>
        <a:xfrm>
          <a:off x="4673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68" name="フローチャート: 判断 167"/>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69" name="フローチャート: 判断 168"/>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73025</xdr:rowOff>
    </xdr:from>
    <xdr:to>
      <xdr:col>15</xdr:col>
      <xdr:colOff>101600</xdr:colOff>
      <xdr:row>62</xdr:row>
      <xdr:rowOff>3175</xdr:rowOff>
    </xdr:to>
    <xdr:sp macro="" textlink="">
      <xdr:nvSpPr>
        <xdr:cNvPr id="170" name="フローチャート: 判断 169"/>
        <xdr:cNvSpPr/>
      </xdr:nvSpPr>
      <xdr:spPr>
        <a:xfrm>
          <a:off x="2857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63</xdr:row>
      <xdr:rowOff>34925</xdr:rowOff>
    </xdr:from>
    <xdr:to>
      <xdr:col>10</xdr:col>
      <xdr:colOff>165100</xdr:colOff>
      <xdr:row>63</xdr:row>
      <xdr:rowOff>136525</xdr:rowOff>
    </xdr:to>
    <xdr:sp macro="" textlink="">
      <xdr:nvSpPr>
        <xdr:cNvPr id="171" name="フローチャート: 判断 170"/>
        <xdr:cNvSpPr/>
      </xdr:nvSpPr>
      <xdr:spPr>
        <a:xfrm>
          <a:off x="1968500" y="1083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82550</xdr:rowOff>
    </xdr:from>
    <xdr:to>
      <xdr:col>24</xdr:col>
      <xdr:colOff>114300</xdr:colOff>
      <xdr:row>56</xdr:row>
      <xdr:rowOff>12700</xdr:rowOff>
    </xdr:to>
    <xdr:sp macro="" textlink="">
      <xdr:nvSpPr>
        <xdr:cNvPr id="177" name="楕円 176"/>
        <xdr:cNvSpPr/>
      </xdr:nvSpPr>
      <xdr:spPr>
        <a:xfrm>
          <a:off x="45847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35577</xdr:rowOff>
    </xdr:from>
    <xdr:ext cx="405111" cy="259045"/>
    <xdr:sp macro="" textlink="">
      <xdr:nvSpPr>
        <xdr:cNvPr id="178" name="【橋りょう・トンネル】&#10;有形固定資産減価償却率該当値テキスト"/>
        <xdr:cNvSpPr txBox="1"/>
      </xdr:nvSpPr>
      <xdr:spPr>
        <a:xfrm>
          <a:off x="4673600" y="946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168275</xdr:rowOff>
    </xdr:from>
    <xdr:to>
      <xdr:col>20</xdr:col>
      <xdr:colOff>38100</xdr:colOff>
      <xdr:row>56</xdr:row>
      <xdr:rowOff>98425</xdr:rowOff>
    </xdr:to>
    <xdr:sp macro="" textlink="">
      <xdr:nvSpPr>
        <xdr:cNvPr id="179" name="楕円 178"/>
        <xdr:cNvSpPr/>
      </xdr:nvSpPr>
      <xdr:spPr>
        <a:xfrm>
          <a:off x="3746500" y="959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133350</xdr:rowOff>
    </xdr:from>
    <xdr:to>
      <xdr:col>24</xdr:col>
      <xdr:colOff>63500</xdr:colOff>
      <xdr:row>56</xdr:row>
      <xdr:rowOff>47625</xdr:rowOff>
    </xdr:to>
    <xdr:cxnSp macro="">
      <xdr:nvCxnSpPr>
        <xdr:cNvPr id="180" name="直線コネクタ 179"/>
        <xdr:cNvCxnSpPr/>
      </xdr:nvCxnSpPr>
      <xdr:spPr>
        <a:xfrm flipV="1">
          <a:off x="3797300" y="956310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34925</xdr:rowOff>
    </xdr:from>
    <xdr:to>
      <xdr:col>15</xdr:col>
      <xdr:colOff>101600</xdr:colOff>
      <xdr:row>56</xdr:row>
      <xdr:rowOff>136525</xdr:rowOff>
    </xdr:to>
    <xdr:sp macro="" textlink="">
      <xdr:nvSpPr>
        <xdr:cNvPr id="181" name="楕円 180"/>
        <xdr:cNvSpPr/>
      </xdr:nvSpPr>
      <xdr:spPr>
        <a:xfrm>
          <a:off x="2857500" y="96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47625</xdr:rowOff>
    </xdr:from>
    <xdr:to>
      <xdr:col>19</xdr:col>
      <xdr:colOff>177800</xdr:colOff>
      <xdr:row>56</xdr:row>
      <xdr:rowOff>85725</xdr:rowOff>
    </xdr:to>
    <xdr:cxnSp macro="">
      <xdr:nvCxnSpPr>
        <xdr:cNvPr id="182" name="直線コネクタ 181"/>
        <xdr:cNvCxnSpPr/>
      </xdr:nvCxnSpPr>
      <xdr:spPr>
        <a:xfrm flipV="1">
          <a:off x="2908300" y="96488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41927</xdr:rowOff>
    </xdr:from>
    <xdr:ext cx="405111" cy="259045"/>
    <xdr:sp macro="" textlink="">
      <xdr:nvSpPr>
        <xdr:cNvPr id="183" name="n_1aveValue【橋りょう・トンネル】&#10;有形固定資産減価償却率"/>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165752</xdr:rowOff>
    </xdr:from>
    <xdr:ext cx="405111" cy="259045"/>
    <xdr:sp macro="" textlink="">
      <xdr:nvSpPr>
        <xdr:cNvPr id="184" name="n_2aveValue【橋りょう・トンネル】&#10;有形固定資産減価償却率"/>
        <xdr:cNvSpPr txBox="1"/>
      </xdr:nvSpPr>
      <xdr:spPr>
        <a:xfrm>
          <a:off x="27057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153052</xdr:rowOff>
    </xdr:from>
    <xdr:ext cx="405111" cy="259045"/>
    <xdr:sp macro="" textlink="">
      <xdr:nvSpPr>
        <xdr:cNvPr id="185" name="n_3aveValue【橋りょう・トンネル】&#10;有形固定資産減価償却率"/>
        <xdr:cNvSpPr txBox="1"/>
      </xdr:nvSpPr>
      <xdr:spPr>
        <a:xfrm>
          <a:off x="1816744" y="10611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114952</xdr:rowOff>
    </xdr:from>
    <xdr:ext cx="405111" cy="259045"/>
    <xdr:sp macro="" textlink="">
      <xdr:nvSpPr>
        <xdr:cNvPr id="186" name="n_1mainValue【橋りょう・トンネル】&#10;有形固定資産減価償却率"/>
        <xdr:cNvSpPr txBox="1"/>
      </xdr:nvSpPr>
      <xdr:spPr>
        <a:xfrm>
          <a:off x="3582044" y="937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153052</xdr:rowOff>
    </xdr:from>
    <xdr:ext cx="405111" cy="259045"/>
    <xdr:sp macro="" textlink="">
      <xdr:nvSpPr>
        <xdr:cNvPr id="187" name="n_2mainValue【橋りょう・トンネル】&#10;有形固定資産減価償却率"/>
        <xdr:cNvSpPr txBox="1"/>
      </xdr:nvSpPr>
      <xdr:spPr>
        <a:xfrm>
          <a:off x="2705744" y="941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9" name="テキスト ボックス 19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1" name="テキスト ボックス 20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3" name="テキスト ボックス 20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5" name="テキスト ボックス 20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7" name="テキスト ボックス 20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9" name="テキスト ボックス 20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110055</xdr:rowOff>
    </xdr:from>
    <xdr:to>
      <xdr:col>54</xdr:col>
      <xdr:colOff>189865</xdr:colOff>
      <xdr:row>63</xdr:row>
      <xdr:rowOff>158437</xdr:rowOff>
    </xdr:to>
    <xdr:cxnSp macro="">
      <xdr:nvCxnSpPr>
        <xdr:cNvPr id="211" name="直線コネクタ 210"/>
        <xdr:cNvCxnSpPr/>
      </xdr:nvCxnSpPr>
      <xdr:spPr>
        <a:xfrm flipV="1">
          <a:off x="10476865" y="9539805"/>
          <a:ext cx="0" cy="1419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162264</xdr:rowOff>
    </xdr:from>
    <xdr:ext cx="534377" cy="259045"/>
    <xdr:sp macro="" textlink="">
      <xdr:nvSpPr>
        <xdr:cNvPr id="212" name="【橋りょう・トンネル】&#10;一人当たり有形固定資産（償却資産）額最小値テキスト"/>
        <xdr:cNvSpPr txBox="1"/>
      </xdr:nvSpPr>
      <xdr:spPr>
        <a:xfrm>
          <a:off x="10515600" y="1096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158437</xdr:rowOff>
    </xdr:from>
    <xdr:to>
      <xdr:col>55</xdr:col>
      <xdr:colOff>88900</xdr:colOff>
      <xdr:row>63</xdr:row>
      <xdr:rowOff>158437</xdr:rowOff>
    </xdr:to>
    <xdr:cxnSp macro="">
      <xdr:nvCxnSpPr>
        <xdr:cNvPr id="213" name="直線コネクタ 212"/>
        <xdr:cNvCxnSpPr/>
      </xdr:nvCxnSpPr>
      <xdr:spPr>
        <a:xfrm>
          <a:off x="10388600" y="109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56732</xdr:rowOff>
    </xdr:from>
    <xdr:ext cx="599010" cy="259045"/>
    <xdr:sp macro="" textlink="">
      <xdr:nvSpPr>
        <xdr:cNvPr id="214" name="【橋りょう・トンネル】&#10;一人当たり有形固定資産（償却資産）額最大値テキスト"/>
        <xdr:cNvSpPr txBox="1"/>
      </xdr:nvSpPr>
      <xdr:spPr>
        <a:xfrm>
          <a:off x="10515600" y="931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110055</xdr:rowOff>
    </xdr:from>
    <xdr:to>
      <xdr:col>55</xdr:col>
      <xdr:colOff>88900</xdr:colOff>
      <xdr:row>55</xdr:row>
      <xdr:rowOff>110055</xdr:rowOff>
    </xdr:to>
    <xdr:cxnSp macro="">
      <xdr:nvCxnSpPr>
        <xdr:cNvPr id="215" name="直線コネクタ 214"/>
        <xdr:cNvCxnSpPr/>
      </xdr:nvCxnSpPr>
      <xdr:spPr>
        <a:xfrm>
          <a:off x="10388600" y="953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38360</xdr:rowOff>
    </xdr:from>
    <xdr:ext cx="599010" cy="259045"/>
    <xdr:sp macro="" textlink="">
      <xdr:nvSpPr>
        <xdr:cNvPr id="216" name="【橋りょう・トンネル】&#10;一人当たり有形固定資産（償却資産）額平均値テキスト"/>
        <xdr:cNvSpPr txBox="1"/>
      </xdr:nvSpPr>
      <xdr:spPr>
        <a:xfrm>
          <a:off x="10515600" y="101539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15483</xdr:rowOff>
    </xdr:from>
    <xdr:to>
      <xdr:col>55</xdr:col>
      <xdr:colOff>50800</xdr:colOff>
      <xdr:row>60</xdr:row>
      <xdr:rowOff>117083</xdr:rowOff>
    </xdr:to>
    <xdr:sp macro="" textlink="">
      <xdr:nvSpPr>
        <xdr:cNvPr id="217" name="フローチャート: 判断 216"/>
        <xdr:cNvSpPr/>
      </xdr:nvSpPr>
      <xdr:spPr>
        <a:xfrm>
          <a:off x="10426700" y="1030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29360</xdr:rowOff>
    </xdr:from>
    <xdr:to>
      <xdr:col>50</xdr:col>
      <xdr:colOff>165100</xdr:colOff>
      <xdr:row>60</xdr:row>
      <xdr:rowOff>130960</xdr:rowOff>
    </xdr:to>
    <xdr:sp macro="" textlink="">
      <xdr:nvSpPr>
        <xdr:cNvPr id="218" name="フローチャート: 判断 217"/>
        <xdr:cNvSpPr/>
      </xdr:nvSpPr>
      <xdr:spPr>
        <a:xfrm>
          <a:off x="9588500" y="1031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39840</xdr:rowOff>
    </xdr:from>
    <xdr:to>
      <xdr:col>46</xdr:col>
      <xdr:colOff>38100</xdr:colOff>
      <xdr:row>60</xdr:row>
      <xdr:rowOff>141440</xdr:rowOff>
    </xdr:to>
    <xdr:sp macro="" textlink="">
      <xdr:nvSpPr>
        <xdr:cNvPr id="219" name="フローチャート: 判断 218"/>
        <xdr:cNvSpPr/>
      </xdr:nvSpPr>
      <xdr:spPr>
        <a:xfrm>
          <a:off x="8699500" y="1032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97100</xdr:rowOff>
    </xdr:from>
    <xdr:to>
      <xdr:col>41</xdr:col>
      <xdr:colOff>101600</xdr:colOff>
      <xdr:row>60</xdr:row>
      <xdr:rowOff>27250</xdr:rowOff>
    </xdr:to>
    <xdr:sp macro="" textlink="">
      <xdr:nvSpPr>
        <xdr:cNvPr id="220" name="フローチャート: 判断 219"/>
        <xdr:cNvSpPr/>
      </xdr:nvSpPr>
      <xdr:spPr>
        <a:xfrm>
          <a:off x="7810500" y="1021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5668</xdr:rowOff>
    </xdr:from>
    <xdr:to>
      <xdr:col>55</xdr:col>
      <xdr:colOff>50800</xdr:colOff>
      <xdr:row>62</xdr:row>
      <xdr:rowOff>107268</xdr:rowOff>
    </xdr:to>
    <xdr:sp macro="" textlink="">
      <xdr:nvSpPr>
        <xdr:cNvPr id="226" name="楕円 225"/>
        <xdr:cNvSpPr/>
      </xdr:nvSpPr>
      <xdr:spPr>
        <a:xfrm>
          <a:off x="10426700" y="1063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155545</xdr:rowOff>
    </xdr:from>
    <xdr:ext cx="599010" cy="259045"/>
    <xdr:sp macro="" textlink="">
      <xdr:nvSpPr>
        <xdr:cNvPr id="227" name="【橋りょう・トンネル】&#10;一人当たり有形固定資産（償却資産）額該当値テキスト"/>
        <xdr:cNvSpPr txBox="1"/>
      </xdr:nvSpPr>
      <xdr:spPr>
        <a:xfrm>
          <a:off x="10515600" y="1061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13901</xdr:rowOff>
    </xdr:from>
    <xdr:to>
      <xdr:col>50</xdr:col>
      <xdr:colOff>165100</xdr:colOff>
      <xdr:row>62</xdr:row>
      <xdr:rowOff>115501</xdr:rowOff>
    </xdr:to>
    <xdr:sp macro="" textlink="">
      <xdr:nvSpPr>
        <xdr:cNvPr id="228" name="楕円 227"/>
        <xdr:cNvSpPr/>
      </xdr:nvSpPr>
      <xdr:spPr>
        <a:xfrm>
          <a:off x="9588500" y="1064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56468</xdr:rowOff>
    </xdr:from>
    <xdr:to>
      <xdr:col>55</xdr:col>
      <xdr:colOff>0</xdr:colOff>
      <xdr:row>62</xdr:row>
      <xdr:rowOff>64701</xdr:rowOff>
    </xdr:to>
    <xdr:cxnSp macro="">
      <xdr:nvCxnSpPr>
        <xdr:cNvPr id="229" name="直線コネクタ 228"/>
        <xdr:cNvCxnSpPr/>
      </xdr:nvCxnSpPr>
      <xdr:spPr>
        <a:xfrm flipV="1">
          <a:off x="9639300" y="10686368"/>
          <a:ext cx="838200" cy="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21134</xdr:rowOff>
    </xdr:from>
    <xdr:to>
      <xdr:col>46</xdr:col>
      <xdr:colOff>38100</xdr:colOff>
      <xdr:row>62</xdr:row>
      <xdr:rowOff>122734</xdr:rowOff>
    </xdr:to>
    <xdr:sp macro="" textlink="">
      <xdr:nvSpPr>
        <xdr:cNvPr id="230" name="楕円 229"/>
        <xdr:cNvSpPr/>
      </xdr:nvSpPr>
      <xdr:spPr>
        <a:xfrm>
          <a:off x="8699500" y="1065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64701</xdr:rowOff>
    </xdr:from>
    <xdr:to>
      <xdr:col>50</xdr:col>
      <xdr:colOff>114300</xdr:colOff>
      <xdr:row>62</xdr:row>
      <xdr:rowOff>71934</xdr:rowOff>
    </xdr:to>
    <xdr:cxnSp macro="">
      <xdr:nvCxnSpPr>
        <xdr:cNvPr id="231" name="直線コネクタ 230"/>
        <xdr:cNvCxnSpPr/>
      </xdr:nvCxnSpPr>
      <xdr:spPr>
        <a:xfrm flipV="1">
          <a:off x="8750300" y="10694601"/>
          <a:ext cx="889000" cy="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147487</xdr:rowOff>
    </xdr:from>
    <xdr:ext cx="599010" cy="259045"/>
    <xdr:sp macro="" textlink="">
      <xdr:nvSpPr>
        <xdr:cNvPr id="232" name="n_1aveValue【橋りょう・トンネル】&#10;一人当たり有形固定資産（償却資産）額"/>
        <xdr:cNvSpPr txBox="1"/>
      </xdr:nvSpPr>
      <xdr:spPr>
        <a:xfrm>
          <a:off x="9327095" y="1009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157967</xdr:rowOff>
    </xdr:from>
    <xdr:ext cx="599010" cy="259045"/>
    <xdr:sp macro="" textlink="">
      <xdr:nvSpPr>
        <xdr:cNvPr id="233" name="n_2aveValue【橋りょう・トンネル】&#10;一人当たり有形固定資産（償却資産）額"/>
        <xdr:cNvSpPr txBox="1"/>
      </xdr:nvSpPr>
      <xdr:spPr>
        <a:xfrm>
          <a:off x="8450795" y="10102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43777</xdr:rowOff>
    </xdr:from>
    <xdr:ext cx="599010" cy="259045"/>
    <xdr:sp macro="" textlink="">
      <xdr:nvSpPr>
        <xdr:cNvPr id="234" name="n_3aveValue【橋りょう・トンネル】&#10;一人当たり有形固定資産（償却資産）額"/>
        <xdr:cNvSpPr txBox="1"/>
      </xdr:nvSpPr>
      <xdr:spPr>
        <a:xfrm>
          <a:off x="7561795" y="998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106628</xdr:rowOff>
    </xdr:from>
    <xdr:ext cx="599010" cy="259045"/>
    <xdr:sp macro="" textlink="">
      <xdr:nvSpPr>
        <xdr:cNvPr id="235" name="n_1mainValue【橋りょう・トンネル】&#10;一人当たり有形固定資産（償却資産）額"/>
        <xdr:cNvSpPr txBox="1"/>
      </xdr:nvSpPr>
      <xdr:spPr>
        <a:xfrm>
          <a:off x="9327095" y="1073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113861</xdr:rowOff>
    </xdr:from>
    <xdr:ext cx="599010" cy="259045"/>
    <xdr:sp macro="" textlink="">
      <xdr:nvSpPr>
        <xdr:cNvPr id="236" name="n_2mainValue【橋りょう・トンネル】&#10;一人当たり有形固定資産（償却資産）額"/>
        <xdr:cNvSpPr txBox="1"/>
      </xdr:nvSpPr>
      <xdr:spPr>
        <a:xfrm>
          <a:off x="8450795" y="1074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7" name="テキスト ボックス 24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8" name="直線コネクタ 24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9" name="テキスト ボックス 24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0" name="直線コネクタ 24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1" name="テキスト ボックス 25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2" name="直線コネクタ 25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3" name="テキスト ボックス 25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4" name="直線コネクタ 25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5" name="テキスト ボックス 25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6" name="直線コネクタ 25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7" name="テキスト ボックス 25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9" name="テキスト ボックス 25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86</xdr:row>
      <xdr:rowOff>121920</xdr:rowOff>
    </xdr:to>
    <xdr:cxnSp macro="">
      <xdr:nvCxnSpPr>
        <xdr:cNvPr id="261" name="直線コネクタ 260"/>
        <xdr:cNvCxnSpPr/>
      </xdr:nvCxnSpPr>
      <xdr:spPr>
        <a:xfrm flipV="1">
          <a:off x="4634865" y="13434061"/>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62"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63" name="直線コネクタ 262"/>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64" name="【公営住宅】&#10;有形固定資産減価償却率最大値テキスト"/>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65" name="直線コネクタ 264"/>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64788</xdr:rowOff>
    </xdr:from>
    <xdr:ext cx="405111" cy="259045"/>
    <xdr:sp macro="" textlink="">
      <xdr:nvSpPr>
        <xdr:cNvPr id="266" name="【公営住宅】&#10;有形固定資産減価償却率平均値テキスト"/>
        <xdr:cNvSpPr txBox="1"/>
      </xdr:nvSpPr>
      <xdr:spPr>
        <a:xfrm>
          <a:off x="4673600" y="14466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86361</xdr:rowOff>
    </xdr:from>
    <xdr:to>
      <xdr:col>24</xdr:col>
      <xdr:colOff>114300</xdr:colOff>
      <xdr:row>85</xdr:row>
      <xdr:rowOff>16511</xdr:rowOff>
    </xdr:to>
    <xdr:sp macro="" textlink="">
      <xdr:nvSpPr>
        <xdr:cNvPr id="267" name="フローチャート: 判断 266"/>
        <xdr:cNvSpPr/>
      </xdr:nvSpPr>
      <xdr:spPr>
        <a:xfrm>
          <a:off x="4584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85</xdr:row>
      <xdr:rowOff>13970</xdr:rowOff>
    </xdr:from>
    <xdr:to>
      <xdr:col>20</xdr:col>
      <xdr:colOff>38100</xdr:colOff>
      <xdr:row>85</xdr:row>
      <xdr:rowOff>115570</xdr:rowOff>
    </xdr:to>
    <xdr:sp macro="" textlink="">
      <xdr:nvSpPr>
        <xdr:cNvPr id="268" name="フローチャート: 判断 267"/>
        <xdr:cNvSpPr/>
      </xdr:nvSpPr>
      <xdr:spPr>
        <a:xfrm>
          <a:off x="3746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44450</xdr:rowOff>
    </xdr:from>
    <xdr:to>
      <xdr:col>15</xdr:col>
      <xdr:colOff>101600</xdr:colOff>
      <xdr:row>85</xdr:row>
      <xdr:rowOff>146050</xdr:rowOff>
    </xdr:to>
    <xdr:sp macro="" textlink="">
      <xdr:nvSpPr>
        <xdr:cNvPr id="269" name="フローチャート: 判断 268"/>
        <xdr:cNvSpPr/>
      </xdr:nvSpPr>
      <xdr:spPr>
        <a:xfrm>
          <a:off x="2857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86</xdr:row>
      <xdr:rowOff>109220</xdr:rowOff>
    </xdr:from>
    <xdr:to>
      <xdr:col>10</xdr:col>
      <xdr:colOff>165100</xdr:colOff>
      <xdr:row>87</xdr:row>
      <xdr:rowOff>39370</xdr:rowOff>
    </xdr:to>
    <xdr:sp macro="" textlink="">
      <xdr:nvSpPr>
        <xdr:cNvPr id="270" name="フローチャート: 判断 269"/>
        <xdr:cNvSpPr/>
      </xdr:nvSpPr>
      <xdr:spPr>
        <a:xfrm>
          <a:off x="1968500" y="1485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10161</xdr:rowOff>
    </xdr:from>
    <xdr:to>
      <xdr:col>24</xdr:col>
      <xdr:colOff>114300</xdr:colOff>
      <xdr:row>78</xdr:row>
      <xdr:rowOff>111761</xdr:rowOff>
    </xdr:to>
    <xdr:sp macro="" textlink="">
      <xdr:nvSpPr>
        <xdr:cNvPr id="276" name="楕円 275"/>
        <xdr:cNvSpPr/>
      </xdr:nvSpPr>
      <xdr:spPr>
        <a:xfrm>
          <a:off x="45847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134638</xdr:rowOff>
    </xdr:from>
    <xdr:ext cx="405111" cy="259045"/>
    <xdr:sp macro="" textlink="">
      <xdr:nvSpPr>
        <xdr:cNvPr id="277" name="【公営住宅】&#10;有形固定資産減価償却率該当値テキスト"/>
        <xdr:cNvSpPr txBox="1"/>
      </xdr:nvSpPr>
      <xdr:spPr>
        <a:xfrm>
          <a:off x="4673600" y="13336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158750</xdr:rowOff>
    </xdr:from>
    <xdr:to>
      <xdr:col>20</xdr:col>
      <xdr:colOff>38100</xdr:colOff>
      <xdr:row>78</xdr:row>
      <xdr:rowOff>88900</xdr:rowOff>
    </xdr:to>
    <xdr:sp macro="" textlink="">
      <xdr:nvSpPr>
        <xdr:cNvPr id="278" name="楕円 277"/>
        <xdr:cNvSpPr/>
      </xdr:nvSpPr>
      <xdr:spPr>
        <a:xfrm>
          <a:off x="3746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38100</xdr:rowOff>
    </xdr:from>
    <xdr:to>
      <xdr:col>24</xdr:col>
      <xdr:colOff>63500</xdr:colOff>
      <xdr:row>78</xdr:row>
      <xdr:rowOff>60961</xdr:rowOff>
    </xdr:to>
    <xdr:cxnSp macro="">
      <xdr:nvCxnSpPr>
        <xdr:cNvPr id="279" name="直線コネクタ 278"/>
        <xdr:cNvCxnSpPr/>
      </xdr:nvCxnSpPr>
      <xdr:spPr>
        <a:xfrm>
          <a:off x="3797300" y="134112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109220</xdr:rowOff>
    </xdr:from>
    <xdr:to>
      <xdr:col>15</xdr:col>
      <xdr:colOff>101600</xdr:colOff>
      <xdr:row>79</xdr:row>
      <xdr:rowOff>39370</xdr:rowOff>
    </xdr:to>
    <xdr:sp macro="" textlink="">
      <xdr:nvSpPr>
        <xdr:cNvPr id="280" name="楕円 279"/>
        <xdr:cNvSpPr/>
      </xdr:nvSpPr>
      <xdr:spPr>
        <a:xfrm>
          <a:off x="28575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38100</xdr:rowOff>
    </xdr:from>
    <xdr:to>
      <xdr:col>19</xdr:col>
      <xdr:colOff>177800</xdr:colOff>
      <xdr:row>78</xdr:row>
      <xdr:rowOff>160020</xdr:rowOff>
    </xdr:to>
    <xdr:cxnSp macro="">
      <xdr:nvCxnSpPr>
        <xdr:cNvPr id="281" name="直線コネクタ 280"/>
        <xdr:cNvCxnSpPr/>
      </xdr:nvCxnSpPr>
      <xdr:spPr>
        <a:xfrm flipV="1">
          <a:off x="2908300" y="134112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106697</xdr:rowOff>
    </xdr:from>
    <xdr:ext cx="405111" cy="259045"/>
    <xdr:sp macro="" textlink="">
      <xdr:nvSpPr>
        <xdr:cNvPr id="282" name="n_1aveValue【公営住宅】&#10;有形固定資産減価償却率"/>
        <xdr:cNvSpPr txBox="1"/>
      </xdr:nvSpPr>
      <xdr:spPr>
        <a:xfrm>
          <a:off x="3582044" y="1467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137177</xdr:rowOff>
    </xdr:from>
    <xdr:ext cx="405111" cy="259045"/>
    <xdr:sp macro="" textlink="">
      <xdr:nvSpPr>
        <xdr:cNvPr id="283" name="n_2aveValue【公営住宅】&#10;有形固定資産減価償却率"/>
        <xdr:cNvSpPr txBox="1"/>
      </xdr:nvSpPr>
      <xdr:spPr>
        <a:xfrm>
          <a:off x="2705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55897</xdr:rowOff>
    </xdr:from>
    <xdr:ext cx="405111" cy="259045"/>
    <xdr:sp macro="" textlink="">
      <xdr:nvSpPr>
        <xdr:cNvPr id="284" name="n_3aveValue【公営住宅】&#10;有形固定資産減価償却率"/>
        <xdr:cNvSpPr txBox="1"/>
      </xdr:nvSpPr>
      <xdr:spPr>
        <a:xfrm>
          <a:off x="1816744" y="1462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105427</xdr:rowOff>
    </xdr:from>
    <xdr:ext cx="405111" cy="259045"/>
    <xdr:sp macro="" textlink="">
      <xdr:nvSpPr>
        <xdr:cNvPr id="285" name="n_1mainValue【公営住宅】&#10;有形固定資産減価償却率"/>
        <xdr:cNvSpPr txBox="1"/>
      </xdr:nvSpPr>
      <xdr:spPr>
        <a:xfrm>
          <a:off x="3582044" y="1313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55897</xdr:rowOff>
    </xdr:from>
    <xdr:ext cx="405111" cy="259045"/>
    <xdr:sp macro="" textlink="">
      <xdr:nvSpPr>
        <xdr:cNvPr id="286" name="n_2mainValue【公営住宅】&#10;有形固定資産減価償却率"/>
        <xdr:cNvSpPr txBox="1"/>
      </xdr:nvSpPr>
      <xdr:spPr>
        <a:xfrm>
          <a:off x="2705744" y="1325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8" name="正方形/長方形 2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9" name="正方形/長方形 2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0" name="正方形/長方形 2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1" name="正方形/長方形 2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2" name="正方形/長方形 2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3" name="正方形/長方形 2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97" name="テキスト ボックス 296"/>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168729</xdr:rowOff>
    </xdr:from>
    <xdr:to>
      <xdr:col>59</xdr:col>
      <xdr:colOff>50800</xdr:colOff>
      <xdr:row>86</xdr:row>
      <xdr:rowOff>168729</xdr:rowOff>
    </xdr:to>
    <xdr:cxnSp macro="">
      <xdr:nvCxnSpPr>
        <xdr:cNvPr id="298" name="直線コネクタ 29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9" name="テキスト ボックス 29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0" name="直線コネクタ 29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1" name="テキスト ボックス 30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2" name="直線コネクタ 30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3" name="テキスト ボックス 30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4" name="直線コネクタ 30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5" name="テキスト ボックス 30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6" name="直線コネクタ 30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7" name="テキスト ボックス 30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8" name="直線コネクタ 30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9" name="テキスト ボックス 30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169273</xdr:rowOff>
    </xdr:from>
    <xdr:to>
      <xdr:col>54</xdr:col>
      <xdr:colOff>189865</xdr:colOff>
      <xdr:row>86</xdr:row>
      <xdr:rowOff>45720</xdr:rowOff>
    </xdr:to>
    <xdr:cxnSp macro="">
      <xdr:nvCxnSpPr>
        <xdr:cNvPr id="313" name="直線コネクタ 312"/>
        <xdr:cNvCxnSpPr/>
      </xdr:nvCxnSpPr>
      <xdr:spPr>
        <a:xfrm flipV="1">
          <a:off x="10476865" y="13370923"/>
          <a:ext cx="0" cy="1419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314"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315" name="直線コネクタ 314"/>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115950</xdr:rowOff>
    </xdr:from>
    <xdr:ext cx="469744" cy="259045"/>
    <xdr:sp macro="" textlink="">
      <xdr:nvSpPr>
        <xdr:cNvPr id="316" name="【公営住宅】&#10;一人当たり面積最大値テキスト"/>
        <xdr:cNvSpPr txBox="1"/>
      </xdr:nvSpPr>
      <xdr:spPr>
        <a:xfrm>
          <a:off x="10515600" y="1314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169273</xdr:rowOff>
    </xdr:from>
    <xdr:to>
      <xdr:col>55</xdr:col>
      <xdr:colOff>88900</xdr:colOff>
      <xdr:row>77</xdr:row>
      <xdr:rowOff>169273</xdr:rowOff>
    </xdr:to>
    <xdr:cxnSp macro="">
      <xdr:nvCxnSpPr>
        <xdr:cNvPr id="317" name="直線コネクタ 316"/>
        <xdr:cNvCxnSpPr/>
      </xdr:nvCxnSpPr>
      <xdr:spPr>
        <a:xfrm>
          <a:off x="10388600" y="1337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29227</xdr:rowOff>
    </xdr:from>
    <xdr:ext cx="469744" cy="259045"/>
    <xdr:sp macro="" textlink="">
      <xdr:nvSpPr>
        <xdr:cNvPr id="318" name="【公営住宅】&#10;一人当たり面積平均値テキスト"/>
        <xdr:cNvSpPr txBox="1"/>
      </xdr:nvSpPr>
      <xdr:spPr>
        <a:xfrm>
          <a:off x="10515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6350</xdr:rowOff>
    </xdr:from>
    <xdr:to>
      <xdr:col>55</xdr:col>
      <xdr:colOff>50800</xdr:colOff>
      <xdr:row>83</xdr:row>
      <xdr:rowOff>107950</xdr:rowOff>
    </xdr:to>
    <xdr:sp macro="" textlink="">
      <xdr:nvSpPr>
        <xdr:cNvPr id="319" name="フローチャート: 判断 318"/>
        <xdr:cNvSpPr/>
      </xdr:nvSpPr>
      <xdr:spPr>
        <a:xfrm>
          <a:off x="10426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20501</xdr:rowOff>
    </xdr:from>
    <xdr:to>
      <xdr:col>50</xdr:col>
      <xdr:colOff>165100</xdr:colOff>
      <xdr:row>83</xdr:row>
      <xdr:rowOff>122101</xdr:rowOff>
    </xdr:to>
    <xdr:sp macro="" textlink="">
      <xdr:nvSpPr>
        <xdr:cNvPr id="320" name="フローチャート: 判断 319"/>
        <xdr:cNvSpPr/>
      </xdr:nvSpPr>
      <xdr:spPr>
        <a:xfrm>
          <a:off x="9588500" y="1425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34652</xdr:rowOff>
    </xdr:from>
    <xdr:to>
      <xdr:col>46</xdr:col>
      <xdr:colOff>38100</xdr:colOff>
      <xdr:row>83</xdr:row>
      <xdr:rowOff>136252</xdr:rowOff>
    </xdr:to>
    <xdr:sp macro="" textlink="">
      <xdr:nvSpPr>
        <xdr:cNvPr id="321" name="フローチャート: 判断 320"/>
        <xdr:cNvSpPr/>
      </xdr:nvSpPr>
      <xdr:spPr>
        <a:xfrm>
          <a:off x="8699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109764</xdr:rowOff>
    </xdr:from>
    <xdr:to>
      <xdr:col>41</xdr:col>
      <xdr:colOff>101600</xdr:colOff>
      <xdr:row>82</xdr:row>
      <xdr:rowOff>39914</xdr:rowOff>
    </xdr:to>
    <xdr:sp macro="" textlink="">
      <xdr:nvSpPr>
        <xdr:cNvPr id="322" name="フローチャート: 判断 321"/>
        <xdr:cNvSpPr/>
      </xdr:nvSpPr>
      <xdr:spPr>
        <a:xfrm>
          <a:off x="7810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166370</xdr:rowOff>
    </xdr:from>
    <xdr:to>
      <xdr:col>55</xdr:col>
      <xdr:colOff>50800</xdr:colOff>
      <xdr:row>86</xdr:row>
      <xdr:rowOff>96520</xdr:rowOff>
    </xdr:to>
    <xdr:sp macro="" textlink="">
      <xdr:nvSpPr>
        <xdr:cNvPr id="328" name="楕円 327"/>
        <xdr:cNvSpPr/>
      </xdr:nvSpPr>
      <xdr:spPr>
        <a:xfrm>
          <a:off x="104267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81297</xdr:rowOff>
    </xdr:from>
    <xdr:ext cx="469744" cy="259045"/>
    <xdr:sp macro="" textlink="">
      <xdr:nvSpPr>
        <xdr:cNvPr id="329" name="【公営住宅】&#10;一人当たり面積該当値テキスト"/>
        <xdr:cNvSpPr txBox="1"/>
      </xdr:nvSpPr>
      <xdr:spPr>
        <a:xfrm>
          <a:off x="10515600" y="1465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363</xdr:rowOff>
    </xdr:from>
    <xdr:to>
      <xdr:col>50</xdr:col>
      <xdr:colOff>165100</xdr:colOff>
      <xdr:row>86</xdr:row>
      <xdr:rowOff>101963</xdr:rowOff>
    </xdr:to>
    <xdr:sp macro="" textlink="">
      <xdr:nvSpPr>
        <xdr:cNvPr id="330" name="楕円 329"/>
        <xdr:cNvSpPr/>
      </xdr:nvSpPr>
      <xdr:spPr>
        <a:xfrm>
          <a:off x="9588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45720</xdr:rowOff>
    </xdr:from>
    <xdr:to>
      <xdr:col>55</xdr:col>
      <xdr:colOff>0</xdr:colOff>
      <xdr:row>86</xdr:row>
      <xdr:rowOff>51163</xdr:rowOff>
    </xdr:to>
    <xdr:cxnSp macro="">
      <xdr:nvCxnSpPr>
        <xdr:cNvPr id="331" name="直線コネクタ 330"/>
        <xdr:cNvCxnSpPr/>
      </xdr:nvCxnSpPr>
      <xdr:spPr>
        <a:xfrm flipV="1">
          <a:off x="9639300" y="14790420"/>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3629</xdr:rowOff>
    </xdr:from>
    <xdr:to>
      <xdr:col>46</xdr:col>
      <xdr:colOff>38100</xdr:colOff>
      <xdr:row>86</xdr:row>
      <xdr:rowOff>105229</xdr:rowOff>
    </xdr:to>
    <xdr:sp macro="" textlink="">
      <xdr:nvSpPr>
        <xdr:cNvPr id="332" name="楕円 331"/>
        <xdr:cNvSpPr/>
      </xdr:nvSpPr>
      <xdr:spPr>
        <a:xfrm>
          <a:off x="8699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51163</xdr:rowOff>
    </xdr:from>
    <xdr:to>
      <xdr:col>50</xdr:col>
      <xdr:colOff>114300</xdr:colOff>
      <xdr:row>86</xdr:row>
      <xdr:rowOff>54429</xdr:rowOff>
    </xdr:to>
    <xdr:cxnSp macro="">
      <xdr:nvCxnSpPr>
        <xdr:cNvPr id="333" name="直線コネクタ 332"/>
        <xdr:cNvCxnSpPr/>
      </xdr:nvCxnSpPr>
      <xdr:spPr>
        <a:xfrm flipV="1">
          <a:off x="8750300" y="147958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138628</xdr:rowOff>
    </xdr:from>
    <xdr:ext cx="469744" cy="259045"/>
    <xdr:sp macro="" textlink="">
      <xdr:nvSpPr>
        <xdr:cNvPr id="334" name="n_1aveValue【公営住宅】&#10;一人当たり面積"/>
        <xdr:cNvSpPr txBox="1"/>
      </xdr:nvSpPr>
      <xdr:spPr>
        <a:xfrm>
          <a:off x="9391727" y="1402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152779</xdr:rowOff>
    </xdr:from>
    <xdr:ext cx="469744" cy="259045"/>
    <xdr:sp macro="" textlink="">
      <xdr:nvSpPr>
        <xdr:cNvPr id="335" name="n_2aveValue【公営住宅】&#10;一人当たり面積"/>
        <xdr:cNvSpPr txBox="1"/>
      </xdr:nvSpPr>
      <xdr:spPr>
        <a:xfrm>
          <a:off x="8515427" y="1404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56441</xdr:rowOff>
    </xdr:from>
    <xdr:ext cx="469744" cy="259045"/>
    <xdr:sp macro="" textlink="">
      <xdr:nvSpPr>
        <xdr:cNvPr id="336" name="n_3aveValue【公営住宅】&#10;一人当たり面積"/>
        <xdr:cNvSpPr txBox="1"/>
      </xdr:nvSpPr>
      <xdr:spPr>
        <a:xfrm>
          <a:off x="7626427" y="1377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93090</xdr:rowOff>
    </xdr:from>
    <xdr:ext cx="469744" cy="259045"/>
    <xdr:sp macro="" textlink="">
      <xdr:nvSpPr>
        <xdr:cNvPr id="337" name="n_1mainValue【公営住宅】&#10;一人当たり面積"/>
        <xdr:cNvSpPr txBox="1"/>
      </xdr:nvSpPr>
      <xdr:spPr>
        <a:xfrm>
          <a:off x="9391727" y="1483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96356</xdr:rowOff>
    </xdr:from>
    <xdr:ext cx="469744" cy="259045"/>
    <xdr:sp macro="" textlink="">
      <xdr:nvSpPr>
        <xdr:cNvPr id="338" name="n_2mainValue【公営住宅】&#10;一人当たり面積"/>
        <xdr:cNvSpPr txBox="1"/>
      </xdr:nvSpPr>
      <xdr:spPr>
        <a:xfrm>
          <a:off x="85154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9" name="正方形/長方形 33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0" name="正方形/長方形 33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1" name="正方形/長方形 34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2" name="正方形/長方形 34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3" name="正方形/長方形 34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4" name="正方形/長方形 34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5" name="正方形/長方形 34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6" name="正方形/長方形 34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5" name="正方形/長方形 3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6" name="正方形/長方形 3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7" name="正方形/長方形 3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8" name="正方形/長方形 3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9" name="正方形/長方形 3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0" name="正方形/長方形 3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1" name="正方形/長方形 3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2" name="正方形/長方形 3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3" name="テキスト ボックス 3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4" name="直線コネクタ 3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5" name="テキスト ボックス 36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6" name="直線コネクタ 36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7" name="テキスト ボックス 36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8" name="直線コネクタ 36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9" name="テキスト ボックス 36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0" name="直線コネクタ 36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1" name="テキスト ボックス 37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2" name="直線コネクタ 37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3" name="テキスト ボックス 37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4" name="直線コネクタ 37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5" name="テキスト ボックス 37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6" name="直線コネクタ 3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7" name="テキスト ボックス 37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64770</xdr:rowOff>
    </xdr:from>
    <xdr:to>
      <xdr:col>85</xdr:col>
      <xdr:colOff>126364</xdr:colOff>
      <xdr:row>41</xdr:row>
      <xdr:rowOff>9525</xdr:rowOff>
    </xdr:to>
    <xdr:cxnSp macro="">
      <xdr:nvCxnSpPr>
        <xdr:cNvPr id="379" name="直線コネクタ 378"/>
        <xdr:cNvCxnSpPr/>
      </xdr:nvCxnSpPr>
      <xdr:spPr>
        <a:xfrm flipV="1">
          <a:off x="16318864" y="5894070"/>
          <a:ext cx="0" cy="1144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13352</xdr:rowOff>
    </xdr:from>
    <xdr:ext cx="405111" cy="259045"/>
    <xdr:sp macro="" textlink="">
      <xdr:nvSpPr>
        <xdr:cNvPr id="380" name="【認定こども園・幼稚園・保育所】&#10;有形固定資産減価償却率最小値テキスト"/>
        <xdr:cNvSpPr txBox="1"/>
      </xdr:nvSpPr>
      <xdr:spPr>
        <a:xfrm>
          <a:off x="1635760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xdr:rowOff>
    </xdr:from>
    <xdr:to>
      <xdr:col>86</xdr:col>
      <xdr:colOff>25400</xdr:colOff>
      <xdr:row>41</xdr:row>
      <xdr:rowOff>9525</xdr:rowOff>
    </xdr:to>
    <xdr:cxnSp macro="">
      <xdr:nvCxnSpPr>
        <xdr:cNvPr id="381" name="直線コネクタ 380"/>
        <xdr:cNvCxnSpPr/>
      </xdr:nvCxnSpPr>
      <xdr:spPr>
        <a:xfrm>
          <a:off x="16230600" y="703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11447</xdr:rowOff>
    </xdr:from>
    <xdr:ext cx="405111" cy="259045"/>
    <xdr:sp macro="" textlink="">
      <xdr:nvSpPr>
        <xdr:cNvPr id="382" name="【認定こども園・幼稚園・保育所】&#10;有形固定資産減価償却率最大値テキスト"/>
        <xdr:cNvSpPr txBox="1"/>
      </xdr:nvSpPr>
      <xdr:spPr>
        <a:xfrm>
          <a:off x="16357600" y="566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64770</xdr:rowOff>
    </xdr:from>
    <xdr:to>
      <xdr:col>86</xdr:col>
      <xdr:colOff>25400</xdr:colOff>
      <xdr:row>34</xdr:row>
      <xdr:rowOff>64770</xdr:rowOff>
    </xdr:to>
    <xdr:cxnSp macro="">
      <xdr:nvCxnSpPr>
        <xdr:cNvPr id="383" name="直線コネクタ 382"/>
        <xdr:cNvCxnSpPr/>
      </xdr:nvCxnSpPr>
      <xdr:spPr>
        <a:xfrm>
          <a:off x="16230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120667</xdr:rowOff>
    </xdr:from>
    <xdr:ext cx="405111" cy="259045"/>
    <xdr:sp macro="" textlink="">
      <xdr:nvSpPr>
        <xdr:cNvPr id="384" name="【認定こども園・幼稚園・保育所】&#10;有形固定資産減価償却率平均値テキスト"/>
        <xdr:cNvSpPr txBox="1"/>
      </xdr:nvSpPr>
      <xdr:spPr>
        <a:xfrm>
          <a:off x="16357600" y="6292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385" name="フローチャート: 判断 384"/>
        <xdr:cNvSpPr/>
      </xdr:nvSpPr>
      <xdr:spPr>
        <a:xfrm>
          <a:off x="16268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61595</xdr:rowOff>
    </xdr:from>
    <xdr:to>
      <xdr:col>81</xdr:col>
      <xdr:colOff>101600</xdr:colOff>
      <xdr:row>37</xdr:row>
      <xdr:rowOff>163195</xdr:rowOff>
    </xdr:to>
    <xdr:sp macro="" textlink="">
      <xdr:nvSpPr>
        <xdr:cNvPr id="386" name="フローチャート: 判断 385"/>
        <xdr:cNvSpPr/>
      </xdr:nvSpPr>
      <xdr:spPr>
        <a:xfrm>
          <a:off x="15430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387" name="フローチャート: 判断 386"/>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95885</xdr:rowOff>
    </xdr:from>
    <xdr:to>
      <xdr:col>72</xdr:col>
      <xdr:colOff>38100</xdr:colOff>
      <xdr:row>36</xdr:row>
      <xdr:rowOff>26035</xdr:rowOff>
    </xdr:to>
    <xdr:sp macro="" textlink="">
      <xdr:nvSpPr>
        <xdr:cNvPr id="388" name="フローチャート: 判断 387"/>
        <xdr:cNvSpPr/>
      </xdr:nvSpPr>
      <xdr:spPr>
        <a:xfrm>
          <a:off x="13652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9" name="テキスト ボックス 3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0" name="テキスト ボックス 3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1" name="テキスト ボックス 3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2" name="テキスト ボックス 3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3" name="テキスト ボックス 3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130175</xdr:rowOff>
    </xdr:from>
    <xdr:to>
      <xdr:col>85</xdr:col>
      <xdr:colOff>177800</xdr:colOff>
      <xdr:row>41</xdr:row>
      <xdr:rowOff>60325</xdr:rowOff>
    </xdr:to>
    <xdr:sp macro="" textlink="">
      <xdr:nvSpPr>
        <xdr:cNvPr id="394" name="楕円 393"/>
        <xdr:cNvSpPr/>
      </xdr:nvSpPr>
      <xdr:spPr>
        <a:xfrm>
          <a:off x="16268700" y="69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45102</xdr:rowOff>
    </xdr:from>
    <xdr:ext cx="405111" cy="259045"/>
    <xdr:sp macro="" textlink="">
      <xdr:nvSpPr>
        <xdr:cNvPr id="395" name="【認定こども園・幼稚園・保育所】&#10;有形固定資産減価償却率該当値テキスト"/>
        <xdr:cNvSpPr txBox="1"/>
      </xdr:nvSpPr>
      <xdr:spPr>
        <a:xfrm>
          <a:off x="16357600" y="690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12065</xdr:rowOff>
    </xdr:from>
    <xdr:to>
      <xdr:col>81</xdr:col>
      <xdr:colOff>101600</xdr:colOff>
      <xdr:row>41</xdr:row>
      <xdr:rowOff>113665</xdr:rowOff>
    </xdr:to>
    <xdr:sp macro="" textlink="">
      <xdr:nvSpPr>
        <xdr:cNvPr id="396" name="楕円 395"/>
        <xdr:cNvSpPr/>
      </xdr:nvSpPr>
      <xdr:spPr>
        <a:xfrm>
          <a:off x="15430500" y="70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9525</xdr:rowOff>
    </xdr:from>
    <xdr:to>
      <xdr:col>85</xdr:col>
      <xdr:colOff>127000</xdr:colOff>
      <xdr:row>41</xdr:row>
      <xdr:rowOff>62865</xdr:rowOff>
    </xdr:to>
    <xdr:cxnSp macro="">
      <xdr:nvCxnSpPr>
        <xdr:cNvPr id="397" name="直線コネクタ 396"/>
        <xdr:cNvCxnSpPr/>
      </xdr:nvCxnSpPr>
      <xdr:spPr>
        <a:xfrm flipV="1">
          <a:off x="15481300" y="703897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65405</xdr:rowOff>
    </xdr:from>
    <xdr:to>
      <xdr:col>76</xdr:col>
      <xdr:colOff>165100</xdr:colOff>
      <xdr:row>41</xdr:row>
      <xdr:rowOff>167005</xdr:rowOff>
    </xdr:to>
    <xdr:sp macro="" textlink="">
      <xdr:nvSpPr>
        <xdr:cNvPr id="398" name="楕円 397"/>
        <xdr:cNvSpPr/>
      </xdr:nvSpPr>
      <xdr:spPr>
        <a:xfrm>
          <a:off x="145415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62865</xdr:rowOff>
    </xdr:from>
    <xdr:to>
      <xdr:col>81</xdr:col>
      <xdr:colOff>50800</xdr:colOff>
      <xdr:row>41</xdr:row>
      <xdr:rowOff>116205</xdr:rowOff>
    </xdr:to>
    <xdr:cxnSp macro="">
      <xdr:nvCxnSpPr>
        <xdr:cNvPr id="399" name="直線コネクタ 398"/>
        <xdr:cNvCxnSpPr/>
      </xdr:nvCxnSpPr>
      <xdr:spPr>
        <a:xfrm flipV="1">
          <a:off x="14592300" y="709231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8272</xdr:rowOff>
    </xdr:from>
    <xdr:ext cx="405111" cy="259045"/>
    <xdr:sp macro="" textlink="">
      <xdr:nvSpPr>
        <xdr:cNvPr id="400" name="n_1aveValue【認定こども園・幼稚園・保育所】&#10;有形固定資産減価償却率"/>
        <xdr:cNvSpPr txBox="1"/>
      </xdr:nvSpPr>
      <xdr:spPr>
        <a:xfrm>
          <a:off x="152660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01" name="n_2aveValue【認定こども園・幼稚園・保育所】&#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42562</xdr:rowOff>
    </xdr:from>
    <xdr:ext cx="405111" cy="259045"/>
    <xdr:sp macro="" textlink="">
      <xdr:nvSpPr>
        <xdr:cNvPr id="402" name="n_3aveValue【認定こども園・幼稚園・保育所】&#10;有形固定資産減価償却率"/>
        <xdr:cNvSpPr txBox="1"/>
      </xdr:nvSpPr>
      <xdr:spPr>
        <a:xfrm>
          <a:off x="13500744" y="587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104792</xdr:rowOff>
    </xdr:from>
    <xdr:ext cx="405111" cy="259045"/>
    <xdr:sp macro="" textlink="">
      <xdr:nvSpPr>
        <xdr:cNvPr id="403" name="n_1mainValue【認定こども園・幼稚園・保育所】&#10;有形固定資産減価償却率"/>
        <xdr:cNvSpPr txBox="1"/>
      </xdr:nvSpPr>
      <xdr:spPr>
        <a:xfrm>
          <a:off x="15266044"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158132</xdr:rowOff>
    </xdr:from>
    <xdr:ext cx="405111" cy="259045"/>
    <xdr:sp macro="" textlink="">
      <xdr:nvSpPr>
        <xdr:cNvPr id="404" name="n_2mainValue【認定こども園・幼稚園・保育所】&#10;有形固定資産減価償却率"/>
        <xdr:cNvSpPr txBox="1"/>
      </xdr:nvSpPr>
      <xdr:spPr>
        <a:xfrm>
          <a:off x="14389744"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3" name="テキスト ボックス 4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4" name="直線コネクタ 4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15" name="テキスト ボックス 414"/>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19050</xdr:rowOff>
    </xdr:from>
    <xdr:to>
      <xdr:col>120</xdr:col>
      <xdr:colOff>114300</xdr:colOff>
      <xdr:row>41</xdr:row>
      <xdr:rowOff>19050</xdr:rowOff>
    </xdr:to>
    <xdr:cxnSp macro="">
      <xdr:nvCxnSpPr>
        <xdr:cNvPr id="416" name="直線コネクタ 415"/>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48277</xdr:rowOff>
    </xdr:from>
    <xdr:ext cx="467179" cy="259045"/>
    <xdr:sp macro="" textlink="">
      <xdr:nvSpPr>
        <xdr:cNvPr id="417" name="テキスト ボックス 416"/>
        <xdr:cNvSpPr txBox="1"/>
      </xdr:nvSpPr>
      <xdr:spPr>
        <a:xfrm>
          <a:off x="17820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8" name="直線コネクタ 41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9" name="テキスト ボックス 41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20" name="直線コネクタ 419"/>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105427</xdr:rowOff>
    </xdr:from>
    <xdr:ext cx="467179" cy="259045"/>
    <xdr:sp macro="" textlink="">
      <xdr:nvSpPr>
        <xdr:cNvPr id="421" name="テキスト ボックス 420"/>
        <xdr:cNvSpPr txBox="1"/>
      </xdr:nvSpPr>
      <xdr:spPr>
        <a:xfrm>
          <a:off x="17820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2" name="直線コネクタ 4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3" name="テキスト ボックス 42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76200</xdr:rowOff>
    </xdr:from>
    <xdr:to>
      <xdr:col>116</xdr:col>
      <xdr:colOff>62864</xdr:colOff>
      <xdr:row>41</xdr:row>
      <xdr:rowOff>81915</xdr:rowOff>
    </xdr:to>
    <xdr:cxnSp macro="">
      <xdr:nvCxnSpPr>
        <xdr:cNvPr id="425" name="直線コネクタ 424"/>
        <xdr:cNvCxnSpPr/>
      </xdr:nvCxnSpPr>
      <xdr:spPr>
        <a:xfrm flipV="1">
          <a:off x="22160864" y="573405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85742</xdr:rowOff>
    </xdr:from>
    <xdr:ext cx="469744" cy="259045"/>
    <xdr:sp macro="" textlink="">
      <xdr:nvSpPr>
        <xdr:cNvPr id="426" name="【認定こども園・幼稚園・保育所】&#10;一人当たり面積最小値テキスト"/>
        <xdr:cNvSpPr txBox="1"/>
      </xdr:nvSpPr>
      <xdr:spPr>
        <a:xfrm>
          <a:off x="22199600" y="711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81915</xdr:rowOff>
    </xdr:from>
    <xdr:to>
      <xdr:col>116</xdr:col>
      <xdr:colOff>152400</xdr:colOff>
      <xdr:row>41</xdr:row>
      <xdr:rowOff>81915</xdr:rowOff>
    </xdr:to>
    <xdr:cxnSp macro="">
      <xdr:nvCxnSpPr>
        <xdr:cNvPr id="427" name="直線コネクタ 426"/>
        <xdr:cNvCxnSpPr/>
      </xdr:nvCxnSpPr>
      <xdr:spPr>
        <a:xfrm>
          <a:off x="22072600" y="7111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22877</xdr:rowOff>
    </xdr:from>
    <xdr:ext cx="469744" cy="259045"/>
    <xdr:sp macro="" textlink="">
      <xdr:nvSpPr>
        <xdr:cNvPr id="428" name="【認定こども園・幼稚園・保育所】&#10;一人当たり面積最大値テキスト"/>
        <xdr:cNvSpPr txBox="1"/>
      </xdr:nvSpPr>
      <xdr:spPr>
        <a:xfrm>
          <a:off x="22199600" y="55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76200</xdr:rowOff>
    </xdr:from>
    <xdr:to>
      <xdr:col>116</xdr:col>
      <xdr:colOff>152400</xdr:colOff>
      <xdr:row>33</xdr:row>
      <xdr:rowOff>76200</xdr:rowOff>
    </xdr:to>
    <xdr:cxnSp macro="">
      <xdr:nvCxnSpPr>
        <xdr:cNvPr id="429" name="直線コネクタ 428"/>
        <xdr:cNvCxnSpPr/>
      </xdr:nvCxnSpPr>
      <xdr:spPr>
        <a:xfrm>
          <a:off x="22072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122572</xdr:rowOff>
    </xdr:from>
    <xdr:ext cx="469744" cy="259045"/>
    <xdr:sp macro="" textlink="">
      <xdr:nvSpPr>
        <xdr:cNvPr id="430" name="【認定こども園・幼稚園・保育所】&#10;一人当たり面積平均値テキスト"/>
        <xdr:cNvSpPr txBox="1"/>
      </xdr:nvSpPr>
      <xdr:spPr>
        <a:xfrm>
          <a:off x="22199600" y="6466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99695</xdr:rowOff>
    </xdr:from>
    <xdr:to>
      <xdr:col>116</xdr:col>
      <xdr:colOff>114300</xdr:colOff>
      <xdr:row>39</xdr:row>
      <xdr:rowOff>29845</xdr:rowOff>
    </xdr:to>
    <xdr:sp macro="" textlink="">
      <xdr:nvSpPr>
        <xdr:cNvPr id="431" name="フローチャート: 判断 430"/>
        <xdr:cNvSpPr/>
      </xdr:nvSpPr>
      <xdr:spPr>
        <a:xfrm>
          <a:off x="22110700" y="66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116840</xdr:rowOff>
    </xdr:from>
    <xdr:to>
      <xdr:col>112</xdr:col>
      <xdr:colOff>38100</xdr:colOff>
      <xdr:row>38</xdr:row>
      <xdr:rowOff>46990</xdr:rowOff>
    </xdr:to>
    <xdr:sp macro="" textlink="">
      <xdr:nvSpPr>
        <xdr:cNvPr id="432" name="フローチャート: 判断 431"/>
        <xdr:cNvSpPr/>
      </xdr:nvSpPr>
      <xdr:spPr>
        <a:xfrm>
          <a:off x="21272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145415</xdr:rowOff>
    </xdr:from>
    <xdr:to>
      <xdr:col>107</xdr:col>
      <xdr:colOff>101600</xdr:colOff>
      <xdr:row>38</xdr:row>
      <xdr:rowOff>75565</xdr:rowOff>
    </xdr:to>
    <xdr:sp macro="" textlink="">
      <xdr:nvSpPr>
        <xdr:cNvPr id="433" name="フローチャート: 判断 432"/>
        <xdr:cNvSpPr/>
      </xdr:nvSpPr>
      <xdr:spPr>
        <a:xfrm>
          <a:off x="20383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2540</xdr:rowOff>
    </xdr:from>
    <xdr:to>
      <xdr:col>102</xdr:col>
      <xdr:colOff>165100</xdr:colOff>
      <xdr:row>36</xdr:row>
      <xdr:rowOff>104140</xdr:rowOff>
    </xdr:to>
    <xdr:sp macro="" textlink="">
      <xdr:nvSpPr>
        <xdr:cNvPr id="434" name="フローチャート: 判断 433"/>
        <xdr:cNvSpPr/>
      </xdr:nvSpPr>
      <xdr:spPr>
        <a:xfrm>
          <a:off x="19494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5" name="テキスト ボックス 43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6" name="テキスト ボックス 43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7" name="テキスト ボックス 43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8" name="テキスト ボックス 43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9" name="テキスト ボックス 43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31115</xdr:rowOff>
    </xdr:from>
    <xdr:to>
      <xdr:col>116</xdr:col>
      <xdr:colOff>114300</xdr:colOff>
      <xdr:row>41</xdr:row>
      <xdr:rowOff>132715</xdr:rowOff>
    </xdr:to>
    <xdr:sp macro="" textlink="">
      <xdr:nvSpPr>
        <xdr:cNvPr id="440" name="楕円 439"/>
        <xdr:cNvSpPr/>
      </xdr:nvSpPr>
      <xdr:spPr>
        <a:xfrm>
          <a:off x="22110700" y="70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117492</xdr:rowOff>
    </xdr:from>
    <xdr:ext cx="469744" cy="259045"/>
    <xdr:sp macro="" textlink="">
      <xdr:nvSpPr>
        <xdr:cNvPr id="441" name="【認定こども園・幼稚園・保育所】&#10;一人当たり面積該当値テキスト"/>
        <xdr:cNvSpPr txBox="1"/>
      </xdr:nvSpPr>
      <xdr:spPr>
        <a:xfrm>
          <a:off x="22199600" y="6975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48260</xdr:rowOff>
    </xdr:from>
    <xdr:to>
      <xdr:col>112</xdr:col>
      <xdr:colOff>38100</xdr:colOff>
      <xdr:row>41</xdr:row>
      <xdr:rowOff>149860</xdr:rowOff>
    </xdr:to>
    <xdr:sp macro="" textlink="">
      <xdr:nvSpPr>
        <xdr:cNvPr id="442" name="楕円 441"/>
        <xdr:cNvSpPr/>
      </xdr:nvSpPr>
      <xdr:spPr>
        <a:xfrm>
          <a:off x="21272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81915</xdr:rowOff>
    </xdr:from>
    <xdr:to>
      <xdr:col>116</xdr:col>
      <xdr:colOff>63500</xdr:colOff>
      <xdr:row>41</xdr:row>
      <xdr:rowOff>99060</xdr:rowOff>
    </xdr:to>
    <xdr:cxnSp macro="">
      <xdr:nvCxnSpPr>
        <xdr:cNvPr id="443" name="直線コネクタ 442"/>
        <xdr:cNvCxnSpPr/>
      </xdr:nvCxnSpPr>
      <xdr:spPr>
        <a:xfrm flipV="1">
          <a:off x="21323300" y="711136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53975</xdr:rowOff>
    </xdr:from>
    <xdr:to>
      <xdr:col>107</xdr:col>
      <xdr:colOff>101600</xdr:colOff>
      <xdr:row>41</xdr:row>
      <xdr:rowOff>155575</xdr:rowOff>
    </xdr:to>
    <xdr:sp macro="" textlink="">
      <xdr:nvSpPr>
        <xdr:cNvPr id="444" name="楕円 443"/>
        <xdr:cNvSpPr/>
      </xdr:nvSpPr>
      <xdr:spPr>
        <a:xfrm>
          <a:off x="20383500" y="70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99060</xdr:rowOff>
    </xdr:from>
    <xdr:to>
      <xdr:col>111</xdr:col>
      <xdr:colOff>177800</xdr:colOff>
      <xdr:row>41</xdr:row>
      <xdr:rowOff>104775</xdr:rowOff>
    </xdr:to>
    <xdr:cxnSp macro="">
      <xdr:nvCxnSpPr>
        <xdr:cNvPr id="445" name="直線コネクタ 444"/>
        <xdr:cNvCxnSpPr/>
      </xdr:nvCxnSpPr>
      <xdr:spPr>
        <a:xfrm flipV="1">
          <a:off x="20434300" y="71285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63517</xdr:rowOff>
    </xdr:from>
    <xdr:ext cx="469744" cy="259045"/>
    <xdr:sp macro="" textlink="">
      <xdr:nvSpPr>
        <xdr:cNvPr id="446" name="n_1aveValue【認定こども園・幼稚園・保育所】&#10;一人当たり面積"/>
        <xdr:cNvSpPr txBox="1"/>
      </xdr:nvSpPr>
      <xdr:spPr>
        <a:xfrm>
          <a:off x="210757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92092</xdr:rowOff>
    </xdr:from>
    <xdr:ext cx="469744" cy="259045"/>
    <xdr:sp macro="" textlink="">
      <xdr:nvSpPr>
        <xdr:cNvPr id="447" name="n_2aveValue【認定こども園・幼稚園・保育所】&#10;一人当たり面積"/>
        <xdr:cNvSpPr txBox="1"/>
      </xdr:nvSpPr>
      <xdr:spPr>
        <a:xfrm>
          <a:off x="20199427"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120667</xdr:rowOff>
    </xdr:from>
    <xdr:ext cx="469744" cy="259045"/>
    <xdr:sp macro="" textlink="">
      <xdr:nvSpPr>
        <xdr:cNvPr id="448" name="n_3aveValue【認定こども園・幼稚園・保育所】&#10;一人当たり面積"/>
        <xdr:cNvSpPr txBox="1"/>
      </xdr:nvSpPr>
      <xdr:spPr>
        <a:xfrm>
          <a:off x="19310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140987</xdr:rowOff>
    </xdr:from>
    <xdr:ext cx="469744" cy="259045"/>
    <xdr:sp macro="" textlink="">
      <xdr:nvSpPr>
        <xdr:cNvPr id="449" name="n_1mainValue【認定こども園・幼稚園・保育所】&#10;一人当たり面積"/>
        <xdr:cNvSpPr txBox="1"/>
      </xdr:nvSpPr>
      <xdr:spPr>
        <a:xfrm>
          <a:off x="210757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146702</xdr:rowOff>
    </xdr:from>
    <xdr:ext cx="469744" cy="259045"/>
    <xdr:sp macro="" textlink="">
      <xdr:nvSpPr>
        <xdr:cNvPr id="450" name="n_2mainValue【認定こども園・幼稚園・保育所】&#10;一人当たり面積"/>
        <xdr:cNvSpPr txBox="1"/>
      </xdr:nvSpPr>
      <xdr:spPr>
        <a:xfrm>
          <a:off x="20199427" y="717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1" name="正方形/長方形 45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2" name="正方形/長方形 45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3" name="正方形/長方形 45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4" name="正方形/長方形 45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5" name="正方形/長方形 45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6" name="正方形/長方形 45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7" name="正方形/長方形 45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8" name="正方形/長方形 45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9" name="テキスト ボックス 45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0" name="直線コネクタ 45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1" name="テキスト ボックス 46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62" name="直線コネクタ 46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63" name="テキスト ボックス 46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4" name="直線コネクタ 46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5" name="テキスト ボックス 46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6" name="直線コネクタ 46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7" name="テキスト ボックス 46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8" name="直線コネクタ 46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9" name="テキスト ボックス 46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0" name="直線コネクタ 4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1" name="テキスト ボックス 47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6858</xdr:rowOff>
    </xdr:from>
    <xdr:to>
      <xdr:col>85</xdr:col>
      <xdr:colOff>126364</xdr:colOff>
      <xdr:row>62</xdr:row>
      <xdr:rowOff>32004</xdr:rowOff>
    </xdr:to>
    <xdr:cxnSp macro="">
      <xdr:nvCxnSpPr>
        <xdr:cNvPr id="473" name="直線コネクタ 472"/>
        <xdr:cNvCxnSpPr/>
      </xdr:nvCxnSpPr>
      <xdr:spPr>
        <a:xfrm flipV="1">
          <a:off x="16318864" y="9779508"/>
          <a:ext cx="0" cy="882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35831</xdr:rowOff>
    </xdr:from>
    <xdr:ext cx="405111" cy="259045"/>
    <xdr:sp macro="" textlink="">
      <xdr:nvSpPr>
        <xdr:cNvPr id="474" name="【学校施設】&#10;有形固定資産減価償却率最小値テキスト"/>
        <xdr:cNvSpPr txBox="1"/>
      </xdr:nvSpPr>
      <xdr:spPr>
        <a:xfrm>
          <a:off x="16357600" y="1066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32004</xdr:rowOff>
    </xdr:from>
    <xdr:to>
      <xdr:col>86</xdr:col>
      <xdr:colOff>25400</xdr:colOff>
      <xdr:row>62</xdr:row>
      <xdr:rowOff>32004</xdr:rowOff>
    </xdr:to>
    <xdr:cxnSp macro="">
      <xdr:nvCxnSpPr>
        <xdr:cNvPr id="475" name="直線コネクタ 474"/>
        <xdr:cNvCxnSpPr/>
      </xdr:nvCxnSpPr>
      <xdr:spPr>
        <a:xfrm>
          <a:off x="16230600" y="1066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124985</xdr:rowOff>
    </xdr:from>
    <xdr:ext cx="405111" cy="259045"/>
    <xdr:sp macro="" textlink="">
      <xdr:nvSpPr>
        <xdr:cNvPr id="476" name="【学校施設】&#10;有形固定資産減価償却率最大値テキスト"/>
        <xdr:cNvSpPr txBox="1"/>
      </xdr:nvSpPr>
      <xdr:spPr>
        <a:xfrm>
          <a:off x="16357600" y="9554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6858</xdr:rowOff>
    </xdr:from>
    <xdr:to>
      <xdr:col>86</xdr:col>
      <xdr:colOff>25400</xdr:colOff>
      <xdr:row>57</xdr:row>
      <xdr:rowOff>6858</xdr:rowOff>
    </xdr:to>
    <xdr:cxnSp macro="">
      <xdr:nvCxnSpPr>
        <xdr:cNvPr id="477" name="直線コネクタ 476"/>
        <xdr:cNvCxnSpPr/>
      </xdr:nvCxnSpPr>
      <xdr:spPr>
        <a:xfrm>
          <a:off x="16230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159529</xdr:rowOff>
    </xdr:from>
    <xdr:ext cx="405111" cy="259045"/>
    <xdr:sp macro="" textlink="">
      <xdr:nvSpPr>
        <xdr:cNvPr id="478" name="【学校施設】&#10;有形固定資産減価償却率平均値テキスト"/>
        <xdr:cNvSpPr txBox="1"/>
      </xdr:nvSpPr>
      <xdr:spPr>
        <a:xfrm>
          <a:off x="16357600" y="9932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136652</xdr:rowOff>
    </xdr:from>
    <xdr:to>
      <xdr:col>85</xdr:col>
      <xdr:colOff>177800</xdr:colOff>
      <xdr:row>59</xdr:row>
      <xdr:rowOff>66802</xdr:rowOff>
    </xdr:to>
    <xdr:sp macro="" textlink="">
      <xdr:nvSpPr>
        <xdr:cNvPr id="479" name="フローチャート: 判断 478"/>
        <xdr:cNvSpPr/>
      </xdr:nvSpPr>
      <xdr:spPr>
        <a:xfrm>
          <a:off x="1626870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33782</xdr:rowOff>
    </xdr:from>
    <xdr:to>
      <xdr:col>81</xdr:col>
      <xdr:colOff>101600</xdr:colOff>
      <xdr:row>59</xdr:row>
      <xdr:rowOff>135382</xdr:rowOff>
    </xdr:to>
    <xdr:sp macro="" textlink="">
      <xdr:nvSpPr>
        <xdr:cNvPr id="480" name="フローチャート: 判断 479"/>
        <xdr:cNvSpPr/>
      </xdr:nvSpPr>
      <xdr:spPr>
        <a:xfrm>
          <a:off x="15430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481" name="フローチャート: 判断 480"/>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482" name="フローチャート: 判断 481"/>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3" name="テキスト ボックス 4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4" name="テキスト ボックス 4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5" name="テキスト ボックス 4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6" name="テキスト ボックス 4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7" name="テキスト ボックス 4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97790</xdr:rowOff>
    </xdr:from>
    <xdr:to>
      <xdr:col>85</xdr:col>
      <xdr:colOff>177800</xdr:colOff>
      <xdr:row>62</xdr:row>
      <xdr:rowOff>27940</xdr:rowOff>
    </xdr:to>
    <xdr:sp macro="" textlink="">
      <xdr:nvSpPr>
        <xdr:cNvPr id="488" name="楕円 487"/>
        <xdr:cNvSpPr/>
      </xdr:nvSpPr>
      <xdr:spPr>
        <a:xfrm>
          <a:off x="16268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12717</xdr:rowOff>
    </xdr:from>
    <xdr:ext cx="405111" cy="259045"/>
    <xdr:sp macro="" textlink="">
      <xdr:nvSpPr>
        <xdr:cNvPr id="489" name="【学校施設】&#10;有形固定資産減価償却率該当値テキスト"/>
        <xdr:cNvSpPr txBox="1"/>
      </xdr:nvSpPr>
      <xdr:spPr>
        <a:xfrm>
          <a:off x="16357600" y="1047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106934</xdr:rowOff>
    </xdr:from>
    <xdr:to>
      <xdr:col>81</xdr:col>
      <xdr:colOff>101600</xdr:colOff>
      <xdr:row>62</xdr:row>
      <xdr:rowOff>37084</xdr:rowOff>
    </xdr:to>
    <xdr:sp macro="" textlink="">
      <xdr:nvSpPr>
        <xdr:cNvPr id="490" name="楕円 489"/>
        <xdr:cNvSpPr/>
      </xdr:nvSpPr>
      <xdr:spPr>
        <a:xfrm>
          <a:off x="15430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148590</xdr:rowOff>
    </xdr:from>
    <xdr:to>
      <xdr:col>85</xdr:col>
      <xdr:colOff>127000</xdr:colOff>
      <xdr:row>61</xdr:row>
      <xdr:rowOff>157734</xdr:rowOff>
    </xdr:to>
    <xdr:cxnSp macro="">
      <xdr:nvCxnSpPr>
        <xdr:cNvPr id="491" name="直線コネクタ 490"/>
        <xdr:cNvCxnSpPr/>
      </xdr:nvCxnSpPr>
      <xdr:spPr>
        <a:xfrm flipV="1">
          <a:off x="15481300" y="106070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22352</xdr:rowOff>
    </xdr:from>
    <xdr:to>
      <xdr:col>76</xdr:col>
      <xdr:colOff>165100</xdr:colOff>
      <xdr:row>62</xdr:row>
      <xdr:rowOff>123952</xdr:rowOff>
    </xdr:to>
    <xdr:sp macro="" textlink="">
      <xdr:nvSpPr>
        <xdr:cNvPr id="492" name="楕円 491"/>
        <xdr:cNvSpPr/>
      </xdr:nvSpPr>
      <xdr:spPr>
        <a:xfrm>
          <a:off x="145415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157734</xdr:rowOff>
    </xdr:from>
    <xdr:to>
      <xdr:col>81</xdr:col>
      <xdr:colOff>50800</xdr:colOff>
      <xdr:row>62</xdr:row>
      <xdr:rowOff>73152</xdr:rowOff>
    </xdr:to>
    <xdr:cxnSp macro="">
      <xdr:nvCxnSpPr>
        <xdr:cNvPr id="493" name="直線コネクタ 492"/>
        <xdr:cNvCxnSpPr/>
      </xdr:nvCxnSpPr>
      <xdr:spPr>
        <a:xfrm flipV="1">
          <a:off x="14592300" y="106161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151909</xdr:rowOff>
    </xdr:from>
    <xdr:ext cx="405111" cy="259045"/>
    <xdr:sp macro="" textlink="">
      <xdr:nvSpPr>
        <xdr:cNvPr id="494" name="n_1aveValue【学校施設】&#10;有形固定資産減価償却率"/>
        <xdr:cNvSpPr txBox="1"/>
      </xdr:nvSpPr>
      <xdr:spPr>
        <a:xfrm>
          <a:off x="152660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495" name="n_2aveValue【学校施設】&#10;有形固定資産減価償却率"/>
        <xdr:cNvSpPr txBox="1"/>
      </xdr:nvSpPr>
      <xdr:spPr>
        <a:xfrm>
          <a:off x="143897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496" name="n_3aveValue【学校施設】&#10;有形固定資産減価償却率"/>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28211</xdr:rowOff>
    </xdr:from>
    <xdr:ext cx="405111" cy="259045"/>
    <xdr:sp macro="" textlink="">
      <xdr:nvSpPr>
        <xdr:cNvPr id="497" name="n_1mainValue【学校施設】&#10;有形固定資産減価償却率"/>
        <xdr:cNvSpPr txBox="1"/>
      </xdr:nvSpPr>
      <xdr:spPr>
        <a:xfrm>
          <a:off x="15266044" y="1065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115079</xdr:rowOff>
    </xdr:from>
    <xdr:ext cx="405111" cy="259045"/>
    <xdr:sp macro="" textlink="">
      <xdr:nvSpPr>
        <xdr:cNvPr id="498" name="n_2mainValue【学校施設】&#10;有形固定資産減価償却率"/>
        <xdr:cNvSpPr txBox="1"/>
      </xdr:nvSpPr>
      <xdr:spPr>
        <a:xfrm>
          <a:off x="14389744" y="1074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9" name="正方形/長方形 4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0" name="正方形/長方形 4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1" name="正方形/長方形 5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2" name="正方形/長方形 5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3" name="正方形/長方形 5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4" name="正方形/長方形 5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5" name="正方形/長方形 5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6" name="正方形/長方形 5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7" name="テキスト ボックス 5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8" name="直線コネクタ 5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9" name="テキスト ボックス 50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10" name="直線コネクタ 50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1" name="テキスト ボックス 51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2" name="直線コネクタ 51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3" name="テキスト ボックス 51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4" name="直線コネクタ 51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5" name="テキスト ボックス 51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6" name="直線コネクタ 51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7" name="テキスト ボックス 51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8" name="直線コネクタ 51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9" name="テキスト ボックス 51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110871</xdr:rowOff>
    </xdr:from>
    <xdr:to>
      <xdr:col>116</xdr:col>
      <xdr:colOff>62864</xdr:colOff>
      <xdr:row>63</xdr:row>
      <xdr:rowOff>10287</xdr:rowOff>
    </xdr:to>
    <xdr:cxnSp macro="">
      <xdr:nvCxnSpPr>
        <xdr:cNvPr id="523" name="直線コネクタ 522"/>
        <xdr:cNvCxnSpPr/>
      </xdr:nvCxnSpPr>
      <xdr:spPr>
        <a:xfrm flipV="1">
          <a:off x="22160864" y="9712071"/>
          <a:ext cx="0" cy="109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14114</xdr:rowOff>
    </xdr:from>
    <xdr:ext cx="469744" cy="259045"/>
    <xdr:sp macro="" textlink="">
      <xdr:nvSpPr>
        <xdr:cNvPr id="524" name="【学校施設】&#10;一人当たり面積最小値テキスト"/>
        <xdr:cNvSpPr txBox="1"/>
      </xdr:nvSpPr>
      <xdr:spPr>
        <a:xfrm>
          <a:off x="22199600" y="1081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10287</xdr:rowOff>
    </xdr:from>
    <xdr:to>
      <xdr:col>116</xdr:col>
      <xdr:colOff>152400</xdr:colOff>
      <xdr:row>63</xdr:row>
      <xdr:rowOff>10287</xdr:rowOff>
    </xdr:to>
    <xdr:cxnSp macro="">
      <xdr:nvCxnSpPr>
        <xdr:cNvPr id="525" name="直線コネクタ 524"/>
        <xdr:cNvCxnSpPr/>
      </xdr:nvCxnSpPr>
      <xdr:spPr>
        <a:xfrm>
          <a:off x="22072600" y="1081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57548</xdr:rowOff>
    </xdr:from>
    <xdr:ext cx="469744" cy="259045"/>
    <xdr:sp macro="" textlink="">
      <xdr:nvSpPr>
        <xdr:cNvPr id="526" name="【学校施設】&#10;一人当たり面積最大値テキスト"/>
        <xdr:cNvSpPr txBox="1"/>
      </xdr:nvSpPr>
      <xdr:spPr>
        <a:xfrm>
          <a:off x="22199600" y="94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110871</xdr:rowOff>
    </xdr:from>
    <xdr:to>
      <xdr:col>116</xdr:col>
      <xdr:colOff>152400</xdr:colOff>
      <xdr:row>56</xdr:row>
      <xdr:rowOff>110871</xdr:rowOff>
    </xdr:to>
    <xdr:cxnSp macro="">
      <xdr:nvCxnSpPr>
        <xdr:cNvPr id="527" name="直線コネクタ 526"/>
        <xdr:cNvCxnSpPr/>
      </xdr:nvCxnSpPr>
      <xdr:spPr>
        <a:xfrm>
          <a:off x="22072600" y="971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60850</xdr:rowOff>
    </xdr:from>
    <xdr:ext cx="469744" cy="259045"/>
    <xdr:sp macro="" textlink="">
      <xdr:nvSpPr>
        <xdr:cNvPr id="528" name="【学校施設】&#10;一人当たり面積平均値テキスト"/>
        <xdr:cNvSpPr txBox="1"/>
      </xdr:nvSpPr>
      <xdr:spPr>
        <a:xfrm>
          <a:off x="22199600" y="10176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37973</xdr:rowOff>
    </xdr:from>
    <xdr:to>
      <xdr:col>116</xdr:col>
      <xdr:colOff>114300</xdr:colOff>
      <xdr:row>60</xdr:row>
      <xdr:rowOff>139573</xdr:rowOff>
    </xdr:to>
    <xdr:sp macro="" textlink="">
      <xdr:nvSpPr>
        <xdr:cNvPr id="529" name="フローチャート: 判断 528"/>
        <xdr:cNvSpPr/>
      </xdr:nvSpPr>
      <xdr:spPr>
        <a:xfrm>
          <a:off x="22110700" y="103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85979</xdr:rowOff>
    </xdr:from>
    <xdr:to>
      <xdr:col>112</xdr:col>
      <xdr:colOff>38100</xdr:colOff>
      <xdr:row>61</xdr:row>
      <xdr:rowOff>16129</xdr:rowOff>
    </xdr:to>
    <xdr:sp macro="" textlink="">
      <xdr:nvSpPr>
        <xdr:cNvPr id="530" name="フローチャート: 判断 529"/>
        <xdr:cNvSpPr/>
      </xdr:nvSpPr>
      <xdr:spPr>
        <a:xfrm>
          <a:off x="21272500" y="1037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95885</xdr:rowOff>
    </xdr:from>
    <xdr:to>
      <xdr:col>107</xdr:col>
      <xdr:colOff>101600</xdr:colOff>
      <xdr:row>61</xdr:row>
      <xdr:rowOff>26035</xdr:rowOff>
    </xdr:to>
    <xdr:sp macro="" textlink="">
      <xdr:nvSpPr>
        <xdr:cNvPr id="531" name="フローチャート: 判断 530"/>
        <xdr:cNvSpPr/>
      </xdr:nvSpPr>
      <xdr:spPr>
        <a:xfrm>
          <a:off x="203835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87503</xdr:rowOff>
    </xdr:from>
    <xdr:to>
      <xdr:col>102</xdr:col>
      <xdr:colOff>165100</xdr:colOff>
      <xdr:row>61</xdr:row>
      <xdr:rowOff>17653</xdr:rowOff>
    </xdr:to>
    <xdr:sp macro="" textlink="">
      <xdr:nvSpPr>
        <xdr:cNvPr id="532" name="フローチャート: 判断 531"/>
        <xdr:cNvSpPr/>
      </xdr:nvSpPr>
      <xdr:spPr>
        <a:xfrm>
          <a:off x="19494500" y="103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137414</xdr:rowOff>
    </xdr:from>
    <xdr:to>
      <xdr:col>116</xdr:col>
      <xdr:colOff>114300</xdr:colOff>
      <xdr:row>61</xdr:row>
      <xdr:rowOff>67564</xdr:rowOff>
    </xdr:to>
    <xdr:sp macro="" textlink="">
      <xdr:nvSpPr>
        <xdr:cNvPr id="538" name="楕円 537"/>
        <xdr:cNvSpPr/>
      </xdr:nvSpPr>
      <xdr:spPr>
        <a:xfrm>
          <a:off x="22110700" y="1042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115841</xdr:rowOff>
    </xdr:from>
    <xdr:ext cx="469744" cy="259045"/>
    <xdr:sp macro="" textlink="">
      <xdr:nvSpPr>
        <xdr:cNvPr id="539" name="【学校施設】&#10;一人当たり面積該当値テキスト"/>
        <xdr:cNvSpPr txBox="1"/>
      </xdr:nvSpPr>
      <xdr:spPr>
        <a:xfrm>
          <a:off x="22199600" y="1040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149225</xdr:rowOff>
    </xdr:from>
    <xdr:to>
      <xdr:col>112</xdr:col>
      <xdr:colOff>38100</xdr:colOff>
      <xdr:row>61</xdr:row>
      <xdr:rowOff>79375</xdr:rowOff>
    </xdr:to>
    <xdr:sp macro="" textlink="">
      <xdr:nvSpPr>
        <xdr:cNvPr id="540" name="楕円 539"/>
        <xdr:cNvSpPr/>
      </xdr:nvSpPr>
      <xdr:spPr>
        <a:xfrm>
          <a:off x="21272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16764</xdr:rowOff>
    </xdr:from>
    <xdr:to>
      <xdr:col>116</xdr:col>
      <xdr:colOff>63500</xdr:colOff>
      <xdr:row>61</xdr:row>
      <xdr:rowOff>28575</xdr:rowOff>
    </xdr:to>
    <xdr:cxnSp macro="">
      <xdr:nvCxnSpPr>
        <xdr:cNvPr id="541" name="直線コネクタ 540"/>
        <xdr:cNvCxnSpPr/>
      </xdr:nvCxnSpPr>
      <xdr:spPr>
        <a:xfrm flipV="1">
          <a:off x="21323300" y="10475214"/>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156464</xdr:rowOff>
    </xdr:from>
    <xdr:to>
      <xdr:col>107</xdr:col>
      <xdr:colOff>101600</xdr:colOff>
      <xdr:row>61</xdr:row>
      <xdr:rowOff>86614</xdr:rowOff>
    </xdr:to>
    <xdr:sp macro="" textlink="">
      <xdr:nvSpPr>
        <xdr:cNvPr id="542" name="楕円 541"/>
        <xdr:cNvSpPr/>
      </xdr:nvSpPr>
      <xdr:spPr>
        <a:xfrm>
          <a:off x="20383500" y="1044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28575</xdr:rowOff>
    </xdr:from>
    <xdr:to>
      <xdr:col>111</xdr:col>
      <xdr:colOff>177800</xdr:colOff>
      <xdr:row>61</xdr:row>
      <xdr:rowOff>35814</xdr:rowOff>
    </xdr:to>
    <xdr:cxnSp macro="">
      <xdr:nvCxnSpPr>
        <xdr:cNvPr id="543" name="直線コネクタ 542"/>
        <xdr:cNvCxnSpPr/>
      </xdr:nvCxnSpPr>
      <xdr:spPr>
        <a:xfrm flipV="1">
          <a:off x="20434300" y="1048702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32656</xdr:rowOff>
    </xdr:from>
    <xdr:ext cx="469744" cy="259045"/>
    <xdr:sp macro="" textlink="">
      <xdr:nvSpPr>
        <xdr:cNvPr id="544" name="n_1aveValue【学校施設】&#10;一人当たり面積"/>
        <xdr:cNvSpPr txBox="1"/>
      </xdr:nvSpPr>
      <xdr:spPr>
        <a:xfrm>
          <a:off x="21075727" y="1014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42562</xdr:rowOff>
    </xdr:from>
    <xdr:ext cx="469744" cy="259045"/>
    <xdr:sp macro="" textlink="">
      <xdr:nvSpPr>
        <xdr:cNvPr id="545" name="n_2aveValue【学校施設】&#10;一人当たり面積"/>
        <xdr:cNvSpPr txBox="1"/>
      </xdr:nvSpPr>
      <xdr:spPr>
        <a:xfrm>
          <a:off x="20199427" y="1015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34180</xdr:rowOff>
    </xdr:from>
    <xdr:ext cx="469744" cy="259045"/>
    <xdr:sp macro="" textlink="">
      <xdr:nvSpPr>
        <xdr:cNvPr id="546" name="n_3aveValue【学校施設】&#10;一人当たり面積"/>
        <xdr:cNvSpPr txBox="1"/>
      </xdr:nvSpPr>
      <xdr:spPr>
        <a:xfrm>
          <a:off x="19310427" y="1014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70502</xdr:rowOff>
    </xdr:from>
    <xdr:ext cx="469744" cy="259045"/>
    <xdr:sp macro="" textlink="">
      <xdr:nvSpPr>
        <xdr:cNvPr id="547" name="n_1mainValue【学校施設】&#10;一人当たり面積"/>
        <xdr:cNvSpPr txBox="1"/>
      </xdr:nvSpPr>
      <xdr:spPr>
        <a:xfrm>
          <a:off x="21075727" y="1052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77741</xdr:rowOff>
    </xdr:from>
    <xdr:ext cx="469744" cy="259045"/>
    <xdr:sp macro="" textlink="">
      <xdr:nvSpPr>
        <xdr:cNvPr id="548" name="n_2mainValue【学校施設】&#10;一人当たり面積"/>
        <xdr:cNvSpPr txBox="1"/>
      </xdr:nvSpPr>
      <xdr:spPr>
        <a:xfrm>
          <a:off x="20199427" y="1053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550" name="正方形/長方形 549"/>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551" name="正方形/長方形 550"/>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552" name="正方形/長方形 551"/>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553" name="正方形/長方形 552"/>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5" name="テキスト ボックス 5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6" name="直線コネクタ 5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57" name="テキスト ボックス 55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58" name="直線コネクタ 55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59" name="テキスト ボックス 55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60" name="直線コネクタ 55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61" name="テキスト ボックス 56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62" name="直線コネクタ 56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63" name="テキスト ボックス 56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64" name="直線コネクタ 56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65" name="テキスト ボックス 564"/>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6" name="直線コネクタ 5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7" name="テキスト ボックス 5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14732</xdr:rowOff>
    </xdr:from>
    <xdr:to>
      <xdr:col>76</xdr:col>
      <xdr:colOff>165100</xdr:colOff>
      <xdr:row>85</xdr:row>
      <xdr:rowOff>116332</xdr:rowOff>
    </xdr:to>
    <xdr:sp macro="" textlink="">
      <xdr:nvSpPr>
        <xdr:cNvPr id="569" name="フローチャート: 判断 568"/>
        <xdr:cNvSpPr/>
      </xdr:nvSpPr>
      <xdr:spPr>
        <a:xfrm>
          <a:off x="145415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0" name="テキスト ボックス 5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1" name="テキスト ボックス 5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2" name="テキスト ボックス 5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3" name="テキスト ボックス 5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4" name="テキスト ボックス 5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10161</xdr:rowOff>
    </xdr:from>
    <xdr:to>
      <xdr:col>76</xdr:col>
      <xdr:colOff>165100</xdr:colOff>
      <xdr:row>78</xdr:row>
      <xdr:rowOff>111761</xdr:rowOff>
    </xdr:to>
    <xdr:sp macro="" textlink="">
      <xdr:nvSpPr>
        <xdr:cNvPr id="575" name="楕円 574"/>
        <xdr:cNvSpPr/>
      </xdr:nvSpPr>
      <xdr:spPr>
        <a:xfrm>
          <a:off x="14541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85</xdr:row>
      <xdr:rowOff>107459</xdr:rowOff>
    </xdr:from>
    <xdr:ext cx="405111" cy="259045"/>
    <xdr:sp macro="" textlink="">
      <xdr:nvSpPr>
        <xdr:cNvPr id="576" name="n_2aveValue【児童館】&#10;有形固定資産減価償却率"/>
        <xdr:cNvSpPr txBox="1"/>
      </xdr:nvSpPr>
      <xdr:spPr>
        <a:xfrm>
          <a:off x="14389744" y="1468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128288</xdr:rowOff>
    </xdr:from>
    <xdr:ext cx="405111" cy="259045"/>
    <xdr:sp macro="" textlink="">
      <xdr:nvSpPr>
        <xdr:cNvPr id="577" name="n_2mainValue【児童館】&#10;有形固定資産減価償却率"/>
        <xdr:cNvSpPr txBox="1"/>
      </xdr:nvSpPr>
      <xdr:spPr>
        <a:xfrm>
          <a:off x="14389744" y="1315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579" name="正方形/長方形 578"/>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580" name="正方形/長方形 579"/>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581" name="正方形/長方形 580"/>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582" name="正方形/長方形 581"/>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4" name="テキスト ボックス 5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5" name="直線コネクタ 5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6" name="直線コネクタ 58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7" name="テキスト ボックス 58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8" name="直線コネクタ 58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9" name="テキスト ボックス 58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0" name="直線コネクタ 58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1" name="テキスト ボックス 59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2" name="直線コネクタ 59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3" name="テキスト ボックス 59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4" name="直線コネクタ 59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5" name="テキスト ボックス 59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158750</xdr:rowOff>
    </xdr:from>
    <xdr:to>
      <xdr:col>107</xdr:col>
      <xdr:colOff>101600</xdr:colOff>
      <xdr:row>82</xdr:row>
      <xdr:rowOff>88900</xdr:rowOff>
    </xdr:to>
    <xdr:sp macro="" textlink="">
      <xdr:nvSpPr>
        <xdr:cNvPr id="599" name="フローチャート: 判断 598"/>
        <xdr:cNvSpPr/>
      </xdr:nvSpPr>
      <xdr:spPr>
        <a:xfrm>
          <a:off x="20383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0" name="テキスト ボックス 5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1" name="テキスト ボックス 6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2" name="テキスト ボックス 6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3" name="テキスト ボックス 6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4" name="テキスト ボックス 6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139700</xdr:rowOff>
    </xdr:from>
    <xdr:to>
      <xdr:col>107</xdr:col>
      <xdr:colOff>101600</xdr:colOff>
      <xdr:row>85</xdr:row>
      <xdr:rowOff>69850</xdr:rowOff>
    </xdr:to>
    <xdr:sp macro="" textlink="">
      <xdr:nvSpPr>
        <xdr:cNvPr id="605" name="楕円 604"/>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80</xdr:row>
      <xdr:rowOff>105427</xdr:rowOff>
    </xdr:from>
    <xdr:ext cx="469744" cy="259045"/>
    <xdr:sp macro="" textlink="">
      <xdr:nvSpPr>
        <xdr:cNvPr id="606" name="n_2aveValue【児童館】&#10;一人当たり面積"/>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607" name="n_2mainValue【児童館】&#10;一人当たり面積"/>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18" name="テキスト ボックス 61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19" name="直線コネクタ 61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0" name="テキスト ボックス 61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1" name="直線コネクタ 62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2" name="テキスト ボックス 62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3" name="直線コネクタ 62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4" name="テキスト ボックス 62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5" name="直線コネクタ 62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26" name="テキスト ボックス 62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7" name="直線コネクタ 6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8" name="テキスト ボックス 62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630" name="直線コネクタ 629"/>
        <xdr:cNvCxnSpPr/>
      </xdr:nvCxnSpPr>
      <xdr:spPr>
        <a:xfrm flipV="1">
          <a:off x="16318864" y="173126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31"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32" name="直線コネクタ 631"/>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33"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34" name="直線コネクタ 633"/>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12971</xdr:rowOff>
    </xdr:from>
    <xdr:ext cx="405111" cy="259045"/>
    <xdr:sp macro="" textlink="">
      <xdr:nvSpPr>
        <xdr:cNvPr id="635" name="【公民館】&#10;有形固定資産減価償却率平均値テキスト"/>
        <xdr:cNvSpPr txBox="1"/>
      </xdr:nvSpPr>
      <xdr:spPr>
        <a:xfrm>
          <a:off x="16357600" y="18186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34544</xdr:rowOff>
    </xdr:from>
    <xdr:to>
      <xdr:col>85</xdr:col>
      <xdr:colOff>177800</xdr:colOff>
      <xdr:row>106</xdr:row>
      <xdr:rowOff>136144</xdr:rowOff>
    </xdr:to>
    <xdr:sp macro="" textlink="">
      <xdr:nvSpPr>
        <xdr:cNvPr id="636" name="フローチャート: 判断 635"/>
        <xdr:cNvSpPr/>
      </xdr:nvSpPr>
      <xdr:spPr>
        <a:xfrm>
          <a:off x="162687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75692</xdr:rowOff>
    </xdr:from>
    <xdr:to>
      <xdr:col>81</xdr:col>
      <xdr:colOff>101600</xdr:colOff>
      <xdr:row>107</xdr:row>
      <xdr:rowOff>5842</xdr:rowOff>
    </xdr:to>
    <xdr:sp macro="" textlink="">
      <xdr:nvSpPr>
        <xdr:cNvPr id="637" name="フローチャート: 判断 636"/>
        <xdr:cNvSpPr/>
      </xdr:nvSpPr>
      <xdr:spPr>
        <a:xfrm>
          <a:off x="15430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4826</xdr:rowOff>
    </xdr:from>
    <xdr:to>
      <xdr:col>76</xdr:col>
      <xdr:colOff>165100</xdr:colOff>
      <xdr:row>107</xdr:row>
      <xdr:rowOff>106426</xdr:rowOff>
    </xdr:to>
    <xdr:sp macro="" textlink="">
      <xdr:nvSpPr>
        <xdr:cNvPr id="638" name="フローチャート: 判断 637"/>
        <xdr:cNvSpPr/>
      </xdr:nvSpPr>
      <xdr:spPr>
        <a:xfrm>
          <a:off x="14541500" y="1834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108</xdr:row>
      <xdr:rowOff>7113</xdr:rowOff>
    </xdr:from>
    <xdr:to>
      <xdr:col>72</xdr:col>
      <xdr:colOff>38100</xdr:colOff>
      <xdr:row>108</xdr:row>
      <xdr:rowOff>108713</xdr:rowOff>
    </xdr:to>
    <xdr:sp macro="" textlink="">
      <xdr:nvSpPr>
        <xdr:cNvPr id="639" name="フローチャート: 判断 638"/>
        <xdr:cNvSpPr/>
      </xdr:nvSpPr>
      <xdr:spPr>
        <a:xfrm>
          <a:off x="13652500" y="1852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0" name="テキスト ボックス 6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1" name="テキスト ボックス 6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2" name="テキスト ボックス 6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3" name="テキスト ボックス 6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4" name="テキスト ボックス 6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148844</xdr:rowOff>
    </xdr:from>
    <xdr:to>
      <xdr:col>85</xdr:col>
      <xdr:colOff>177800</xdr:colOff>
      <xdr:row>103</xdr:row>
      <xdr:rowOff>78994</xdr:rowOff>
    </xdr:to>
    <xdr:sp macro="" textlink="">
      <xdr:nvSpPr>
        <xdr:cNvPr id="645" name="楕円 644"/>
        <xdr:cNvSpPr/>
      </xdr:nvSpPr>
      <xdr:spPr>
        <a:xfrm>
          <a:off x="16268700" y="176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271</xdr:rowOff>
    </xdr:from>
    <xdr:ext cx="405111" cy="259045"/>
    <xdr:sp macro="" textlink="">
      <xdr:nvSpPr>
        <xdr:cNvPr id="646" name="【公民館】&#10;有形固定資産減価償却率該当値テキスト"/>
        <xdr:cNvSpPr txBox="1"/>
      </xdr:nvSpPr>
      <xdr:spPr>
        <a:xfrm>
          <a:off x="16357600" y="174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27687</xdr:rowOff>
    </xdr:from>
    <xdr:to>
      <xdr:col>81</xdr:col>
      <xdr:colOff>101600</xdr:colOff>
      <xdr:row>103</xdr:row>
      <xdr:rowOff>129287</xdr:rowOff>
    </xdr:to>
    <xdr:sp macro="" textlink="">
      <xdr:nvSpPr>
        <xdr:cNvPr id="647" name="楕円 646"/>
        <xdr:cNvSpPr/>
      </xdr:nvSpPr>
      <xdr:spPr>
        <a:xfrm>
          <a:off x="15430500" y="176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28194</xdr:rowOff>
    </xdr:from>
    <xdr:to>
      <xdr:col>85</xdr:col>
      <xdr:colOff>127000</xdr:colOff>
      <xdr:row>103</xdr:row>
      <xdr:rowOff>78487</xdr:rowOff>
    </xdr:to>
    <xdr:cxnSp macro="">
      <xdr:nvCxnSpPr>
        <xdr:cNvPr id="648" name="直線コネクタ 647"/>
        <xdr:cNvCxnSpPr/>
      </xdr:nvCxnSpPr>
      <xdr:spPr>
        <a:xfrm flipV="1">
          <a:off x="15481300" y="17687544"/>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137413</xdr:rowOff>
    </xdr:from>
    <xdr:to>
      <xdr:col>76</xdr:col>
      <xdr:colOff>165100</xdr:colOff>
      <xdr:row>104</xdr:row>
      <xdr:rowOff>67563</xdr:rowOff>
    </xdr:to>
    <xdr:sp macro="" textlink="">
      <xdr:nvSpPr>
        <xdr:cNvPr id="649" name="楕円 648"/>
        <xdr:cNvSpPr/>
      </xdr:nvSpPr>
      <xdr:spPr>
        <a:xfrm>
          <a:off x="14541500" y="1779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78487</xdr:rowOff>
    </xdr:from>
    <xdr:to>
      <xdr:col>81</xdr:col>
      <xdr:colOff>50800</xdr:colOff>
      <xdr:row>104</xdr:row>
      <xdr:rowOff>16763</xdr:rowOff>
    </xdr:to>
    <xdr:cxnSp macro="">
      <xdr:nvCxnSpPr>
        <xdr:cNvPr id="650" name="直線コネクタ 649"/>
        <xdr:cNvCxnSpPr/>
      </xdr:nvCxnSpPr>
      <xdr:spPr>
        <a:xfrm flipV="1">
          <a:off x="14592300" y="17737837"/>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168419</xdr:rowOff>
    </xdr:from>
    <xdr:ext cx="405111" cy="259045"/>
    <xdr:sp macro="" textlink="">
      <xdr:nvSpPr>
        <xdr:cNvPr id="651" name="n_1aveValue【公民館】&#10;有形固定資産減価償却率"/>
        <xdr:cNvSpPr txBox="1"/>
      </xdr:nvSpPr>
      <xdr:spPr>
        <a:xfrm>
          <a:off x="15266044" y="1834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97553</xdr:rowOff>
    </xdr:from>
    <xdr:ext cx="405111" cy="259045"/>
    <xdr:sp macro="" textlink="">
      <xdr:nvSpPr>
        <xdr:cNvPr id="652" name="n_2aveValue【公民館】&#10;有形固定資産減価償却率"/>
        <xdr:cNvSpPr txBox="1"/>
      </xdr:nvSpPr>
      <xdr:spPr>
        <a:xfrm>
          <a:off x="14389744" y="1844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125240</xdr:rowOff>
    </xdr:from>
    <xdr:ext cx="405111" cy="259045"/>
    <xdr:sp macro="" textlink="">
      <xdr:nvSpPr>
        <xdr:cNvPr id="653" name="n_3aveValue【公民館】&#10;有形固定資産減価償却率"/>
        <xdr:cNvSpPr txBox="1"/>
      </xdr:nvSpPr>
      <xdr:spPr>
        <a:xfrm>
          <a:off x="13500744" y="18298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145814</xdr:rowOff>
    </xdr:from>
    <xdr:ext cx="405111" cy="259045"/>
    <xdr:sp macro="" textlink="">
      <xdr:nvSpPr>
        <xdr:cNvPr id="654" name="n_1mainValue【公民館】&#10;有形固定資産減価償却率"/>
        <xdr:cNvSpPr txBox="1"/>
      </xdr:nvSpPr>
      <xdr:spPr>
        <a:xfrm>
          <a:off x="15266044" y="17462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84090</xdr:rowOff>
    </xdr:from>
    <xdr:ext cx="405111" cy="259045"/>
    <xdr:sp macro="" textlink="">
      <xdr:nvSpPr>
        <xdr:cNvPr id="655" name="n_2mainValue【公民館】&#10;有形固定資産減価償却率"/>
        <xdr:cNvSpPr txBox="1"/>
      </xdr:nvSpPr>
      <xdr:spPr>
        <a:xfrm>
          <a:off x="14389744" y="1757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6" name="正方形/長方形 6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7" name="正方形/長方形 6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8" name="正方形/長方形 6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9" name="正方形/長方形 6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0" name="正方形/長方形 6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1" name="正方形/長方形 6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2" name="正方形/長方形 6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4" name="テキスト ボックス 6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5" name="直線コネクタ 6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6" name="直線コネクタ 66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7" name="テキスト ボックス 66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8" name="直線コネクタ 66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9" name="テキスト ボックス 66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0" name="直線コネクタ 66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1" name="テキスト ボックス 67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2" name="直線コネクタ 67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3" name="テキスト ボックス 67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4" name="直線コネクタ 6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5" name="テキスト ボックス 6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124206</xdr:rowOff>
    </xdr:from>
    <xdr:to>
      <xdr:col>116</xdr:col>
      <xdr:colOff>62864</xdr:colOff>
      <xdr:row>107</xdr:row>
      <xdr:rowOff>119635</xdr:rowOff>
    </xdr:to>
    <xdr:cxnSp macro="">
      <xdr:nvCxnSpPr>
        <xdr:cNvPr id="677" name="直線コネクタ 676"/>
        <xdr:cNvCxnSpPr/>
      </xdr:nvCxnSpPr>
      <xdr:spPr>
        <a:xfrm flipV="1">
          <a:off x="22160864" y="17269206"/>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123462</xdr:rowOff>
    </xdr:from>
    <xdr:ext cx="469744" cy="259045"/>
    <xdr:sp macro="" textlink="">
      <xdr:nvSpPr>
        <xdr:cNvPr id="678" name="【公民館】&#10;一人当たり面積最小値テキスト"/>
        <xdr:cNvSpPr txBox="1"/>
      </xdr:nvSpPr>
      <xdr:spPr>
        <a:xfrm>
          <a:off x="22199600" y="1846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119635</xdr:rowOff>
    </xdr:from>
    <xdr:to>
      <xdr:col>116</xdr:col>
      <xdr:colOff>152400</xdr:colOff>
      <xdr:row>107</xdr:row>
      <xdr:rowOff>119635</xdr:rowOff>
    </xdr:to>
    <xdr:cxnSp macro="">
      <xdr:nvCxnSpPr>
        <xdr:cNvPr id="679" name="直線コネクタ 678"/>
        <xdr:cNvCxnSpPr/>
      </xdr:nvCxnSpPr>
      <xdr:spPr>
        <a:xfrm>
          <a:off x="22072600" y="1846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70883</xdr:rowOff>
    </xdr:from>
    <xdr:ext cx="469744" cy="259045"/>
    <xdr:sp macro="" textlink="">
      <xdr:nvSpPr>
        <xdr:cNvPr id="680" name="【公民館】&#10;一人当たり面積最大値テキスト"/>
        <xdr:cNvSpPr txBox="1"/>
      </xdr:nvSpPr>
      <xdr:spPr>
        <a:xfrm>
          <a:off x="22199600" y="1704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124206</xdr:rowOff>
    </xdr:from>
    <xdr:to>
      <xdr:col>116</xdr:col>
      <xdr:colOff>152400</xdr:colOff>
      <xdr:row>100</xdr:row>
      <xdr:rowOff>124206</xdr:rowOff>
    </xdr:to>
    <xdr:cxnSp macro="">
      <xdr:nvCxnSpPr>
        <xdr:cNvPr id="681" name="直線コネクタ 680"/>
        <xdr:cNvCxnSpPr/>
      </xdr:nvCxnSpPr>
      <xdr:spPr>
        <a:xfrm>
          <a:off x="22072600" y="1726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43705</xdr:rowOff>
    </xdr:from>
    <xdr:ext cx="469744" cy="259045"/>
    <xdr:sp macro="" textlink="">
      <xdr:nvSpPr>
        <xdr:cNvPr id="682" name="【公民館】&#10;一人当たり面積平均値テキスト"/>
        <xdr:cNvSpPr txBox="1"/>
      </xdr:nvSpPr>
      <xdr:spPr>
        <a:xfrm>
          <a:off x="22199600" y="17874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20828</xdr:rowOff>
    </xdr:from>
    <xdr:to>
      <xdr:col>116</xdr:col>
      <xdr:colOff>114300</xdr:colOff>
      <xdr:row>105</xdr:row>
      <xdr:rowOff>122428</xdr:rowOff>
    </xdr:to>
    <xdr:sp macro="" textlink="">
      <xdr:nvSpPr>
        <xdr:cNvPr id="683" name="フローチャート: 判断 682"/>
        <xdr:cNvSpPr/>
      </xdr:nvSpPr>
      <xdr:spPr>
        <a:xfrm>
          <a:off x="221107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4826</xdr:rowOff>
    </xdr:from>
    <xdr:to>
      <xdr:col>112</xdr:col>
      <xdr:colOff>38100</xdr:colOff>
      <xdr:row>105</xdr:row>
      <xdr:rowOff>106426</xdr:rowOff>
    </xdr:to>
    <xdr:sp macro="" textlink="">
      <xdr:nvSpPr>
        <xdr:cNvPr id="684" name="フローチャート: 判断 683"/>
        <xdr:cNvSpPr/>
      </xdr:nvSpPr>
      <xdr:spPr>
        <a:xfrm>
          <a:off x="21272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11685</xdr:rowOff>
    </xdr:from>
    <xdr:to>
      <xdr:col>107</xdr:col>
      <xdr:colOff>101600</xdr:colOff>
      <xdr:row>105</xdr:row>
      <xdr:rowOff>113285</xdr:rowOff>
    </xdr:to>
    <xdr:sp macro="" textlink="">
      <xdr:nvSpPr>
        <xdr:cNvPr id="685" name="フローチャート: 判断 684"/>
        <xdr:cNvSpPr/>
      </xdr:nvSpPr>
      <xdr:spPr>
        <a:xfrm>
          <a:off x="20383500" y="180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153415</xdr:rowOff>
    </xdr:from>
    <xdr:to>
      <xdr:col>102</xdr:col>
      <xdr:colOff>165100</xdr:colOff>
      <xdr:row>105</xdr:row>
      <xdr:rowOff>83565</xdr:rowOff>
    </xdr:to>
    <xdr:sp macro="" textlink="">
      <xdr:nvSpPr>
        <xdr:cNvPr id="686" name="フローチャート: 判断 685"/>
        <xdr:cNvSpPr/>
      </xdr:nvSpPr>
      <xdr:spPr>
        <a:xfrm>
          <a:off x="19494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7" name="テキスト ボックス 6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8" name="テキスト ボックス 6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9" name="テキスト ボックス 6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0" name="テキスト ボックス 6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1" name="テキスト ボックス 6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96265</xdr:rowOff>
    </xdr:from>
    <xdr:to>
      <xdr:col>116</xdr:col>
      <xdr:colOff>114300</xdr:colOff>
      <xdr:row>106</xdr:row>
      <xdr:rowOff>26415</xdr:rowOff>
    </xdr:to>
    <xdr:sp macro="" textlink="">
      <xdr:nvSpPr>
        <xdr:cNvPr id="692" name="楕円 691"/>
        <xdr:cNvSpPr/>
      </xdr:nvSpPr>
      <xdr:spPr>
        <a:xfrm>
          <a:off x="221107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74692</xdr:rowOff>
    </xdr:from>
    <xdr:ext cx="469744" cy="259045"/>
    <xdr:sp macro="" textlink="">
      <xdr:nvSpPr>
        <xdr:cNvPr id="693" name="【公民館】&#10;一人当たり面積該当値テキスト"/>
        <xdr:cNvSpPr txBox="1"/>
      </xdr:nvSpPr>
      <xdr:spPr>
        <a:xfrm>
          <a:off x="22199600"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103124</xdr:rowOff>
    </xdr:from>
    <xdr:to>
      <xdr:col>112</xdr:col>
      <xdr:colOff>38100</xdr:colOff>
      <xdr:row>106</xdr:row>
      <xdr:rowOff>33274</xdr:rowOff>
    </xdr:to>
    <xdr:sp macro="" textlink="">
      <xdr:nvSpPr>
        <xdr:cNvPr id="694" name="楕円 693"/>
        <xdr:cNvSpPr/>
      </xdr:nvSpPr>
      <xdr:spPr>
        <a:xfrm>
          <a:off x="212725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147065</xdr:rowOff>
    </xdr:from>
    <xdr:to>
      <xdr:col>116</xdr:col>
      <xdr:colOff>63500</xdr:colOff>
      <xdr:row>105</xdr:row>
      <xdr:rowOff>153924</xdr:rowOff>
    </xdr:to>
    <xdr:cxnSp macro="">
      <xdr:nvCxnSpPr>
        <xdr:cNvPr id="695" name="直線コネクタ 694"/>
        <xdr:cNvCxnSpPr/>
      </xdr:nvCxnSpPr>
      <xdr:spPr>
        <a:xfrm flipV="1">
          <a:off x="21323300" y="18149315"/>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105411</xdr:rowOff>
    </xdr:from>
    <xdr:to>
      <xdr:col>107</xdr:col>
      <xdr:colOff>101600</xdr:colOff>
      <xdr:row>106</xdr:row>
      <xdr:rowOff>35561</xdr:rowOff>
    </xdr:to>
    <xdr:sp macro="" textlink="">
      <xdr:nvSpPr>
        <xdr:cNvPr id="696" name="楕円 695"/>
        <xdr:cNvSpPr/>
      </xdr:nvSpPr>
      <xdr:spPr>
        <a:xfrm>
          <a:off x="20383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153924</xdr:rowOff>
    </xdr:from>
    <xdr:to>
      <xdr:col>111</xdr:col>
      <xdr:colOff>177800</xdr:colOff>
      <xdr:row>105</xdr:row>
      <xdr:rowOff>156211</xdr:rowOff>
    </xdr:to>
    <xdr:cxnSp macro="">
      <xdr:nvCxnSpPr>
        <xdr:cNvPr id="697" name="直線コネクタ 696"/>
        <xdr:cNvCxnSpPr/>
      </xdr:nvCxnSpPr>
      <xdr:spPr>
        <a:xfrm flipV="1">
          <a:off x="20434300" y="1815617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122953</xdr:rowOff>
    </xdr:from>
    <xdr:ext cx="469744" cy="259045"/>
    <xdr:sp macro="" textlink="">
      <xdr:nvSpPr>
        <xdr:cNvPr id="698" name="n_1aveValue【公民館】&#10;一人当たり面積"/>
        <xdr:cNvSpPr txBox="1"/>
      </xdr:nvSpPr>
      <xdr:spPr>
        <a:xfrm>
          <a:off x="210757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129812</xdr:rowOff>
    </xdr:from>
    <xdr:ext cx="469744" cy="259045"/>
    <xdr:sp macro="" textlink="">
      <xdr:nvSpPr>
        <xdr:cNvPr id="699" name="n_2aveValue【公民館】&#10;一人当たり面積"/>
        <xdr:cNvSpPr txBox="1"/>
      </xdr:nvSpPr>
      <xdr:spPr>
        <a:xfrm>
          <a:off x="20199427" y="177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100092</xdr:rowOff>
    </xdr:from>
    <xdr:ext cx="469744" cy="259045"/>
    <xdr:sp macro="" textlink="">
      <xdr:nvSpPr>
        <xdr:cNvPr id="700" name="n_3aveValue【公民館】&#10;一人当たり面積"/>
        <xdr:cNvSpPr txBox="1"/>
      </xdr:nvSpPr>
      <xdr:spPr>
        <a:xfrm>
          <a:off x="19310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24401</xdr:rowOff>
    </xdr:from>
    <xdr:ext cx="469744" cy="259045"/>
    <xdr:sp macro="" textlink="">
      <xdr:nvSpPr>
        <xdr:cNvPr id="701" name="n_1mainValue【公民館】&#10;一人当たり面積"/>
        <xdr:cNvSpPr txBox="1"/>
      </xdr:nvSpPr>
      <xdr:spPr>
        <a:xfrm>
          <a:off x="210757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702" name="n_2mainValue【公民館】&#10;一人当たり面積"/>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3" name="正方形/長方形 7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4" name="正方形/長方形 7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5" name="テキスト ボックス 7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以下「償却率」という。）が上回っている施設類型は、橋りょう・トンネル、公営住宅、公民館となっており、特に公営住宅にあっては昭和４１～５０年建築や昭和６１年から平成７年建築が多くあり、耐用年数が経過していることから償却率が高くなっている。一方で、償却率が下回っている認定こども園、幼稚園、保育所にあっては、当町は保育所が該当するが、老朽化及び耐震化の状況等を考慮し、既存保育所（３ケ所）を統合して新保育所建設を平成２８年度に実施したことによることが大きい。また学校施設にあっては、中学校改築や過疎化に伴う小中学校の廃校により普通財産となり、所管替となっていることにより償却率が低くなっ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今後、償却率が高い施設類型については、個別計画等に基づき計画的に更新整備していく必要があり、または施設の統廃合等を検討し適正な維持管理を実施していく必要がある。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26,590
26,498
351.84
16,042,010
15,459,304
348,826
9,899,854
19,136,796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39</xdr:row>
      <xdr:rowOff>147066</xdr:rowOff>
    </xdr:to>
    <xdr:cxnSp macro="">
      <xdr:nvCxnSpPr>
        <xdr:cNvPr id="54" name="直線コネクタ 53"/>
        <xdr:cNvCxnSpPr/>
      </xdr:nvCxnSpPr>
      <xdr:spPr>
        <a:xfrm flipV="1">
          <a:off x="4634865" y="579120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150893</xdr:rowOff>
    </xdr:from>
    <xdr:ext cx="405111" cy="259045"/>
    <xdr:sp macro="" textlink="">
      <xdr:nvSpPr>
        <xdr:cNvPr id="55" name="【図書館】&#10;有形固定資産減価償却率最小値テキスト"/>
        <xdr:cNvSpPr txBox="1"/>
      </xdr:nvSpPr>
      <xdr:spPr>
        <a:xfrm>
          <a:off x="4673600" y="6837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147066</xdr:rowOff>
    </xdr:from>
    <xdr:to>
      <xdr:col>24</xdr:col>
      <xdr:colOff>152400</xdr:colOff>
      <xdr:row>39</xdr:row>
      <xdr:rowOff>147066</xdr:rowOff>
    </xdr:to>
    <xdr:cxnSp macro="">
      <xdr:nvCxnSpPr>
        <xdr:cNvPr id="56" name="直線コネクタ 55"/>
        <xdr:cNvCxnSpPr/>
      </xdr:nvCxnSpPr>
      <xdr:spPr>
        <a:xfrm>
          <a:off x="4546600" y="6833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405111" cy="259045"/>
    <xdr:sp macro="" textlink="">
      <xdr:nvSpPr>
        <xdr:cNvPr id="57" name="【図書館】&#10;有形固定資産減価償却率最大値テキスト"/>
        <xdr:cNvSpPr txBox="1"/>
      </xdr:nvSpPr>
      <xdr:spPr>
        <a:xfrm>
          <a:off x="46736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58" name="直線コネクタ 57"/>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68851</xdr:rowOff>
    </xdr:from>
    <xdr:ext cx="405111" cy="259045"/>
    <xdr:sp macro="" textlink="">
      <xdr:nvSpPr>
        <xdr:cNvPr id="59" name="【図書館】&#10;有形固定資産減価償却率平均値テキスト"/>
        <xdr:cNvSpPr txBox="1"/>
      </xdr:nvSpPr>
      <xdr:spPr>
        <a:xfrm>
          <a:off x="4673600" y="624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45974</xdr:rowOff>
    </xdr:from>
    <xdr:to>
      <xdr:col>24</xdr:col>
      <xdr:colOff>114300</xdr:colOff>
      <xdr:row>37</xdr:row>
      <xdr:rowOff>147574</xdr:rowOff>
    </xdr:to>
    <xdr:sp macro="" textlink="">
      <xdr:nvSpPr>
        <xdr:cNvPr id="60" name="フローチャート: 判断 59"/>
        <xdr:cNvSpPr/>
      </xdr:nvSpPr>
      <xdr:spPr>
        <a:xfrm>
          <a:off x="4584700" y="638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1" name="フローチャート: 判断 60"/>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151130</xdr:rowOff>
    </xdr:from>
    <xdr:to>
      <xdr:col>15</xdr:col>
      <xdr:colOff>101600</xdr:colOff>
      <xdr:row>40</xdr:row>
      <xdr:rowOff>81280</xdr:rowOff>
    </xdr:to>
    <xdr:sp macro="" textlink="">
      <xdr:nvSpPr>
        <xdr:cNvPr id="62" name="フローチャート: 判断 61"/>
        <xdr:cNvSpPr/>
      </xdr:nvSpPr>
      <xdr:spPr>
        <a:xfrm>
          <a:off x="2857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13970</xdr:rowOff>
    </xdr:from>
    <xdr:to>
      <xdr:col>10</xdr:col>
      <xdr:colOff>165100</xdr:colOff>
      <xdr:row>39</xdr:row>
      <xdr:rowOff>115570</xdr:rowOff>
    </xdr:to>
    <xdr:sp macro="" textlink="">
      <xdr:nvSpPr>
        <xdr:cNvPr id="63" name="フローチャート: 判断 62"/>
        <xdr:cNvSpPr/>
      </xdr:nvSpPr>
      <xdr:spPr>
        <a:xfrm>
          <a:off x="1968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157988</xdr:rowOff>
    </xdr:from>
    <xdr:to>
      <xdr:col>24</xdr:col>
      <xdr:colOff>114300</xdr:colOff>
      <xdr:row>39</xdr:row>
      <xdr:rowOff>88138</xdr:rowOff>
    </xdr:to>
    <xdr:sp macro="" textlink="">
      <xdr:nvSpPr>
        <xdr:cNvPr id="69" name="楕円 68"/>
        <xdr:cNvSpPr/>
      </xdr:nvSpPr>
      <xdr:spPr>
        <a:xfrm>
          <a:off x="45847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72915</xdr:rowOff>
    </xdr:from>
    <xdr:ext cx="405111" cy="259045"/>
    <xdr:sp macro="" textlink="">
      <xdr:nvSpPr>
        <xdr:cNvPr id="70" name="【図書館】&#10;有形固定資産減価償却率該当値テキスト"/>
        <xdr:cNvSpPr txBox="1"/>
      </xdr:nvSpPr>
      <xdr:spPr>
        <a:xfrm>
          <a:off x="4673600" y="6588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89408</xdr:rowOff>
    </xdr:from>
    <xdr:to>
      <xdr:col>20</xdr:col>
      <xdr:colOff>38100</xdr:colOff>
      <xdr:row>41</xdr:row>
      <xdr:rowOff>19558</xdr:rowOff>
    </xdr:to>
    <xdr:sp macro="" textlink="">
      <xdr:nvSpPr>
        <xdr:cNvPr id="71" name="楕円 70"/>
        <xdr:cNvSpPr/>
      </xdr:nvSpPr>
      <xdr:spPr>
        <a:xfrm>
          <a:off x="3746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37338</xdr:rowOff>
    </xdr:from>
    <xdr:to>
      <xdr:col>24</xdr:col>
      <xdr:colOff>63500</xdr:colOff>
      <xdr:row>40</xdr:row>
      <xdr:rowOff>140208</xdr:rowOff>
    </xdr:to>
    <xdr:cxnSp macro="">
      <xdr:nvCxnSpPr>
        <xdr:cNvPr id="72" name="直線コネクタ 71"/>
        <xdr:cNvCxnSpPr/>
      </xdr:nvCxnSpPr>
      <xdr:spPr>
        <a:xfrm flipV="1">
          <a:off x="3797300" y="6723888"/>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11684</xdr:rowOff>
    </xdr:from>
    <xdr:to>
      <xdr:col>15</xdr:col>
      <xdr:colOff>101600</xdr:colOff>
      <xdr:row>42</xdr:row>
      <xdr:rowOff>113284</xdr:rowOff>
    </xdr:to>
    <xdr:sp macro="" textlink="">
      <xdr:nvSpPr>
        <xdr:cNvPr id="73" name="楕円 72"/>
        <xdr:cNvSpPr/>
      </xdr:nvSpPr>
      <xdr:spPr>
        <a:xfrm>
          <a:off x="2857500" y="721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140208</xdr:rowOff>
    </xdr:from>
    <xdr:to>
      <xdr:col>19</xdr:col>
      <xdr:colOff>177800</xdr:colOff>
      <xdr:row>42</xdr:row>
      <xdr:rowOff>62484</xdr:rowOff>
    </xdr:to>
    <xdr:cxnSp macro="">
      <xdr:nvCxnSpPr>
        <xdr:cNvPr id="74" name="直線コネクタ 73"/>
        <xdr:cNvCxnSpPr/>
      </xdr:nvCxnSpPr>
      <xdr:spPr>
        <a:xfrm flipV="1">
          <a:off x="2908300" y="6998208"/>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75" name="n_1aveValue【図書館】&#10;有形固定資産減価償却率"/>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97807</xdr:rowOff>
    </xdr:from>
    <xdr:ext cx="405111" cy="259045"/>
    <xdr:sp macro="" textlink="">
      <xdr:nvSpPr>
        <xdr:cNvPr id="76" name="n_2aveValue【図書館】&#10;有形固定資産減価償却率"/>
        <xdr:cNvSpPr txBox="1"/>
      </xdr:nvSpPr>
      <xdr:spPr>
        <a:xfrm>
          <a:off x="2705744" y="661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132097</xdr:rowOff>
    </xdr:from>
    <xdr:ext cx="405111" cy="259045"/>
    <xdr:sp macro="" textlink="">
      <xdr:nvSpPr>
        <xdr:cNvPr id="77" name="n_3aveValue【図書館】&#10;有形固定資産減価償却率"/>
        <xdr:cNvSpPr txBox="1"/>
      </xdr:nvSpPr>
      <xdr:spPr>
        <a:xfrm>
          <a:off x="1816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10685</xdr:rowOff>
    </xdr:from>
    <xdr:ext cx="405111" cy="259045"/>
    <xdr:sp macro="" textlink="">
      <xdr:nvSpPr>
        <xdr:cNvPr id="78" name="n_1mainValue【図書館】&#10;有形固定資産減価償却率"/>
        <xdr:cNvSpPr txBox="1"/>
      </xdr:nvSpPr>
      <xdr:spPr>
        <a:xfrm>
          <a:off x="3582044" y="704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104411</xdr:rowOff>
    </xdr:from>
    <xdr:ext cx="405111" cy="259045"/>
    <xdr:sp macro="" textlink="">
      <xdr:nvSpPr>
        <xdr:cNvPr id="79" name="n_2mainValue【図書館】&#10;有形固定資産減価償却率"/>
        <xdr:cNvSpPr txBox="1"/>
      </xdr:nvSpPr>
      <xdr:spPr>
        <a:xfrm>
          <a:off x="2705744" y="730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84364</xdr:rowOff>
    </xdr:from>
    <xdr:to>
      <xdr:col>54</xdr:col>
      <xdr:colOff>189865</xdr:colOff>
      <xdr:row>42</xdr:row>
      <xdr:rowOff>27215</xdr:rowOff>
    </xdr:to>
    <xdr:cxnSp macro="">
      <xdr:nvCxnSpPr>
        <xdr:cNvPr id="106" name="直線コネクタ 105"/>
        <xdr:cNvCxnSpPr/>
      </xdr:nvCxnSpPr>
      <xdr:spPr>
        <a:xfrm flipV="1">
          <a:off x="10476865" y="5742214"/>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07"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08" name="直線コネクタ 107"/>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31041</xdr:rowOff>
    </xdr:from>
    <xdr:ext cx="469744" cy="259045"/>
    <xdr:sp macro="" textlink="">
      <xdr:nvSpPr>
        <xdr:cNvPr id="109" name="【図書館】&#10;一人当たり面積最大値テキスト"/>
        <xdr:cNvSpPr txBox="1"/>
      </xdr:nvSpPr>
      <xdr:spPr>
        <a:xfrm>
          <a:off x="10515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84364</xdr:rowOff>
    </xdr:from>
    <xdr:to>
      <xdr:col>55</xdr:col>
      <xdr:colOff>88900</xdr:colOff>
      <xdr:row>33</xdr:row>
      <xdr:rowOff>84364</xdr:rowOff>
    </xdr:to>
    <xdr:cxnSp macro="">
      <xdr:nvCxnSpPr>
        <xdr:cNvPr id="110" name="直線コネクタ 109"/>
        <xdr:cNvCxnSpPr/>
      </xdr:nvCxnSpPr>
      <xdr:spPr>
        <a:xfrm>
          <a:off x="10388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138084</xdr:rowOff>
    </xdr:from>
    <xdr:ext cx="469744" cy="259045"/>
    <xdr:sp macro="" textlink="">
      <xdr:nvSpPr>
        <xdr:cNvPr id="111" name="【図書館】&#10;一人当たり面積平均値テキスト"/>
        <xdr:cNvSpPr txBox="1"/>
      </xdr:nvSpPr>
      <xdr:spPr>
        <a:xfrm>
          <a:off x="10515600" y="6310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115207</xdr:rowOff>
    </xdr:from>
    <xdr:to>
      <xdr:col>55</xdr:col>
      <xdr:colOff>50800</xdr:colOff>
      <xdr:row>38</xdr:row>
      <xdr:rowOff>45357</xdr:rowOff>
    </xdr:to>
    <xdr:sp macro="" textlink="">
      <xdr:nvSpPr>
        <xdr:cNvPr id="112" name="フローチャート: 判断 111"/>
        <xdr:cNvSpPr/>
      </xdr:nvSpPr>
      <xdr:spPr>
        <a:xfrm>
          <a:off x="104267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131536</xdr:rowOff>
    </xdr:from>
    <xdr:to>
      <xdr:col>50</xdr:col>
      <xdr:colOff>165100</xdr:colOff>
      <xdr:row>38</xdr:row>
      <xdr:rowOff>61686</xdr:rowOff>
    </xdr:to>
    <xdr:sp macro="" textlink="">
      <xdr:nvSpPr>
        <xdr:cNvPr id="113" name="フローチャート: 判断 112"/>
        <xdr:cNvSpPr/>
      </xdr:nvSpPr>
      <xdr:spPr>
        <a:xfrm>
          <a:off x="9588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147864</xdr:rowOff>
    </xdr:from>
    <xdr:to>
      <xdr:col>46</xdr:col>
      <xdr:colOff>38100</xdr:colOff>
      <xdr:row>38</xdr:row>
      <xdr:rowOff>78014</xdr:rowOff>
    </xdr:to>
    <xdr:sp macro="" textlink="">
      <xdr:nvSpPr>
        <xdr:cNvPr id="114" name="フローチャート: 判断 113"/>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164193</xdr:rowOff>
    </xdr:from>
    <xdr:to>
      <xdr:col>41</xdr:col>
      <xdr:colOff>101600</xdr:colOff>
      <xdr:row>38</xdr:row>
      <xdr:rowOff>94343</xdr:rowOff>
    </xdr:to>
    <xdr:sp macro="" textlink="">
      <xdr:nvSpPr>
        <xdr:cNvPr id="115" name="フローチャート: 判断 114"/>
        <xdr:cNvSpPr/>
      </xdr:nvSpPr>
      <xdr:spPr>
        <a:xfrm>
          <a:off x="7810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131536</xdr:rowOff>
    </xdr:from>
    <xdr:to>
      <xdr:col>55</xdr:col>
      <xdr:colOff>50800</xdr:colOff>
      <xdr:row>38</xdr:row>
      <xdr:rowOff>61686</xdr:rowOff>
    </xdr:to>
    <xdr:sp macro="" textlink="">
      <xdr:nvSpPr>
        <xdr:cNvPr id="121" name="楕円 120"/>
        <xdr:cNvSpPr/>
      </xdr:nvSpPr>
      <xdr:spPr>
        <a:xfrm>
          <a:off x="104267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109963</xdr:rowOff>
    </xdr:from>
    <xdr:ext cx="469744" cy="259045"/>
    <xdr:sp macro="" textlink="">
      <xdr:nvSpPr>
        <xdr:cNvPr id="122" name="【図書館】&#10;一人当たり面積該当値テキスト"/>
        <xdr:cNvSpPr txBox="1"/>
      </xdr:nvSpPr>
      <xdr:spPr>
        <a:xfrm>
          <a:off x="10515600" y="645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147864</xdr:rowOff>
    </xdr:from>
    <xdr:to>
      <xdr:col>50</xdr:col>
      <xdr:colOff>165100</xdr:colOff>
      <xdr:row>38</xdr:row>
      <xdr:rowOff>78014</xdr:rowOff>
    </xdr:to>
    <xdr:sp macro="" textlink="">
      <xdr:nvSpPr>
        <xdr:cNvPr id="123" name="楕円 122"/>
        <xdr:cNvSpPr/>
      </xdr:nvSpPr>
      <xdr:spPr>
        <a:xfrm>
          <a:off x="9588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10885</xdr:rowOff>
    </xdr:from>
    <xdr:to>
      <xdr:col>55</xdr:col>
      <xdr:colOff>0</xdr:colOff>
      <xdr:row>38</xdr:row>
      <xdr:rowOff>27215</xdr:rowOff>
    </xdr:to>
    <xdr:cxnSp macro="">
      <xdr:nvCxnSpPr>
        <xdr:cNvPr id="124" name="直線コネクタ 123"/>
        <xdr:cNvCxnSpPr/>
      </xdr:nvCxnSpPr>
      <xdr:spPr>
        <a:xfrm flipV="1">
          <a:off x="9639300" y="65259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164193</xdr:rowOff>
    </xdr:from>
    <xdr:to>
      <xdr:col>46</xdr:col>
      <xdr:colOff>38100</xdr:colOff>
      <xdr:row>38</xdr:row>
      <xdr:rowOff>94343</xdr:rowOff>
    </xdr:to>
    <xdr:sp macro="" textlink="">
      <xdr:nvSpPr>
        <xdr:cNvPr id="125" name="楕円 124"/>
        <xdr:cNvSpPr/>
      </xdr:nvSpPr>
      <xdr:spPr>
        <a:xfrm>
          <a:off x="8699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27215</xdr:rowOff>
    </xdr:from>
    <xdr:to>
      <xdr:col>50</xdr:col>
      <xdr:colOff>114300</xdr:colOff>
      <xdr:row>38</xdr:row>
      <xdr:rowOff>43543</xdr:rowOff>
    </xdr:to>
    <xdr:cxnSp macro="">
      <xdr:nvCxnSpPr>
        <xdr:cNvPr id="126" name="直線コネクタ 125"/>
        <xdr:cNvCxnSpPr/>
      </xdr:nvCxnSpPr>
      <xdr:spPr>
        <a:xfrm flipV="1">
          <a:off x="8750300" y="6542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78213</xdr:rowOff>
    </xdr:from>
    <xdr:ext cx="469744" cy="259045"/>
    <xdr:sp macro="" textlink="">
      <xdr:nvSpPr>
        <xdr:cNvPr id="127" name="n_1aveValue【図書館】&#10;一人当たり面積"/>
        <xdr:cNvSpPr txBox="1"/>
      </xdr:nvSpPr>
      <xdr:spPr>
        <a:xfrm>
          <a:off x="9391727" y="625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94541</xdr:rowOff>
    </xdr:from>
    <xdr:ext cx="469744" cy="259045"/>
    <xdr:sp macro="" textlink="">
      <xdr:nvSpPr>
        <xdr:cNvPr id="128" name="n_2aveValue【図書館】&#10;一人当たり面積"/>
        <xdr:cNvSpPr txBox="1"/>
      </xdr:nvSpPr>
      <xdr:spPr>
        <a:xfrm>
          <a:off x="8515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110870</xdr:rowOff>
    </xdr:from>
    <xdr:ext cx="469744" cy="259045"/>
    <xdr:sp macro="" textlink="">
      <xdr:nvSpPr>
        <xdr:cNvPr id="129" name="n_3aveValue【図書館】&#10;一人当たり面積"/>
        <xdr:cNvSpPr txBox="1"/>
      </xdr:nvSpPr>
      <xdr:spPr>
        <a:xfrm>
          <a:off x="7626427" y="628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69142</xdr:rowOff>
    </xdr:from>
    <xdr:ext cx="469744" cy="259045"/>
    <xdr:sp macro="" textlink="">
      <xdr:nvSpPr>
        <xdr:cNvPr id="130" name="n_1mainValue【図書館】&#10;一人当たり面積"/>
        <xdr:cNvSpPr txBox="1"/>
      </xdr:nvSpPr>
      <xdr:spPr>
        <a:xfrm>
          <a:off x="93917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85470</xdr:rowOff>
    </xdr:from>
    <xdr:ext cx="469744" cy="259045"/>
    <xdr:sp macro="" textlink="">
      <xdr:nvSpPr>
        <xdr:cNvPr id="131" name="n_2mainValue【図書館】&#10;一人当たり面積"/>
        <xdr:cNvSpPr txBox="1"/>
      </xdr:nvSpPr>
      <xdr:spPr>
        <a:xfrm>
          <a:off x="8515427" y="660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2" name="テキスト ボックス 14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2" name="テキスト ボックス 15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76200</xdr:rowOff>
    </xdr:from>
    <xdr:to>
      <xdr:col>24</xdr:col>
      <xdr:colOff>62865</xdr:colOff>
      <xdr:row>62</xdr:row>
      <xdr:rowOff>148590</xdr:rowOff>
    </xdr:to>
    <xdr:cxnSp macro="">
      <xdr:nvCxnSpPr>
        <xdr:cNvPr id="156" name="直線コネクタ 155"/>
        <xdr:cNvCxnSpPr/>
      </xdr:nvCxnSpPr>
      <xdr:spPr>
        <a:xfrm flipV="1">
          <a:off x="4634865" y="967740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152417</xdr:rowOff>
    </xdr:from>
    <xdr:ext cx="405111" cy="259045"/>
    <xdr:sp macro="" textlink="">
      <xdr:nvSpPr>
        <xdr:cNvPr id="157" name="【体育館・プール】&#10;有形固定資産減価償却率最小値テキスト"/>
        <xdr:cNvSpPr txBox="1"/>
      </xdr:nvSpPr>
      <xdr:spPr>
        <a:xfrm>
          <a:off x="4673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148590</xdr:rowOff>
    </xdr:from>
    <xdr:to>
      <xdr:col>24</xdr:col>
      <xdr:colOff>152400</xdr:colOff>
      <xdr:row>62</xdr:row>
      <xdr:rowOff>148590</xdr:rowOff>
    </xdr:to>
    <xdr:cxnSp macro="">
      <xdr:nvCxnSpPr>
        <xdr:cNvPr id="158" name="直線コネクタ 157"/>
        <xdr:cNvCxnSpPr/>
      </xdr:nvCxnSpPr>
      <xdr:spPr>
        <a:xfrm>
          <a:off x="4546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22877</xdr:rowOff>
    </xdr:from>
    <xdr:ext cx="405111" cy="259045"/>
    <xdr:sp macro="" textlink="">
      <xdr:nvSpPr>
        <xdr:cNvPr id="159" name="【体育館・プール】&#10;有形固定資産減価償却率最大値テキスト"/>
        <xdr:cNvSpPr txBox="1"/>
      </xdr:nvSpPr>
      <xdr:spPr>
        <a:xfrm>
          <a:off x="4673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76200</xdr:rowOff>
    </xdr:from>
    <xdr:to>
      <xdr:col>24</xdr:col>
      <xdr:colOff>152400</xdr:colOff>
      <xdr:row>56</xdr:row>
      <xdr:rowOff>76200</xdr:rowOff>
    </xdr:to>
    <xdr:cxnSp macro="">
      <xdr:nvCxnSpPr>
        <xdr:cNvPr id="160" name="直線コネクタ 159"/>
        <xdr:cNvCxnSpPr/>
      </xdr:nvCxnSpPr>
      <xdr:spPr>
        <a:xfrm>
          <a:off x="4546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102887</xdr:rowOff>
    </xdr:from>
    <xdr:ext cx="405111" cy="259045"/>
    <xdr:sp macro="" textlink="">
      <xdr:nvSpPr>
        <xdr:cNvPr id="161" name="【体育館・プール】&#10;有形固定資産減価償却率平均値テキスト"/>
        <xdr:cNvSpPr txBox="1"/>
      </xdr:nvSpPr>
      <xdr:spPr>
        <a:xfrm>
          <a:off x="4673600" y="10046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124460</xdr:rowOff>
    </xdr:from>
    <xdr:to>
      <xdr:col>24</xdr:col>
      <xdr:colOff>114300</xdr:colOff>
      <xdr:row>59</xdr:row>
      <xdr:rowOff>54610</xdr:rowOff>
    </xdr:to>
    <xdr:sp macro="" textlink="">
      <xdr:nvSpPr>
        <xdr:cNvPr id="162" name="フローチャート: 判断 161"/>
        <xdr:cNvSpPr/>
      </xdr:nvSpPr>
      <xdr:spPr>
        <a:xfrm>
          <a:off x="45847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162560</xdr:rowOff>
    </xdr:from>
    <xdr:to>
      <xdr:col>20</xdr:col>
      <xdr:colOff>38100</xdr:colOff>
      <xdr:row>59</xdr:row>
      <xdr:rowOff>92710</xdr:rowOff>
    </xdr:to>
    <xdr:sp macro="" textlink="">
      <xdr:nvSpPr>
        <xdr:cNvPr id="163" name="フローチャート: 判断 162"/>
        <xdr:cNvSpPr/>
      </xdr:nvSpPr>
      <xdr:spPr>
        <a:xfrm>
          <a:off x="3746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124460</xdr:rowOff>
    </xdr:from>
    <xdr:to>
      <xdr:col>15</xdr:col>
      <xdr:colOff>101600</xdr:colOff>
      <xdr:row>59</xdr:row>
      <xdr:rowOff>54610</xdr:rowOff>
    </xdr:to>
    <xdr:sp macro="" textlink="">
      <xdr:nvSpPr>
        <xdr:cNvPr id="164" name="フローチャート: 判断 163"/>
        <xdr:cNvSpPr/>
      </xdr:nvSpPr>
      <xdr:spPr>
        <a:xfrm>
          <a:off x="2857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6350</xdr:rowOff>
    </xdr:from>
    <xdr:to>
      <xdr:col>10</xdr:col>
      <xdr:colOff>165100</xdr:colOff>
      <xdr:row>60</xdr:row>
      <xdr:rowOff>107950</xdr:rowOff>
    </xdr:to>
    <xdr:sp macro="" textlink="">
      <xdr:nvSpPr>
        <xdr:cNvPr id="165" name="フローチャート: 判断 164"/>
        <xdr:cNvSpPr/>
      </xdr:nvSpPr>
      <xdr:spPr>
        <a:xfrm>
          <a:off x="1968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63500</xdr:rowOff>
    </xdr:from>
    <xdr:to>
      <xdr:col>24</xdr:col>
      <xdr:colOff>114300</xdr:colOff>
      <xdr:row>56</xdr:row>
      <xdr:rowOff>165100</xdr:rowOff>
    </xdr:to>
    <xdr:sp macro="" textlink="">
      <xdr:nvSpPr>
        <xdr:cNvPr id="171" name="楕円 170"/>
        <xdr:cNvSpPr/>
      </xdr:nvSpPr>
      <xdr:spPr>
        <a:xfrm>
          <a:off x="45847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149877</xdr:rowOff>
    </xdr:from>
    <xdr:ext cx="405111" cy="259045"/>
    <xdr:sp macro="" textlink="">
      <xdr:nvSpPr>
        <xdr:cNvPr id="172" name="【体育館・プール】&#10;有形固定資産減価償却率該当値テキスト"/>
        <xdr:cNvSpPr txBox="1"/>
      </xdr:nvSpPr>
      <xdr:spPr>
        <a:xfrm>
          <a:off x="4673600" y="957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105410</xdr:rowOff>
    </xdr:from>
    <xdr:to>
      <xdr:col>20</xdr:col>
      <xdr:colOff>38100</xdr:colOff>
      <xdr:row>56</xdr:row>
      <xdr:rowOff>35560</xdr:rowOff>
    </xdr:to>
    <xdr:sp macro="" textlink="">
      <xdr:nvSpPr>
        <xdr:cNvPr id="173" name="楕円 172"/>
        <xdr:cNvSpPr/>
      </xdr:nvSpPr>
      <xdr:spPr>
        <a:xfrm>
          <a:off x="3746500" y="953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156210</xdr:rowOff>
    </xdr:from>
    <xdr:to>
      <xdr:col>24</xdr:col>
      <xdr:colOff>63500</xdr:colOff>
      <xdr:row>56</xdr:row>
      <xdr:rowOff>114300</xdr:rowOff>
    </xdr:to>
    <xdr:cxnSp macro="">
      <xdr:nvCxnSpPr>
        <xdr:cNvPr id="174" name="直線コネクタ 173"/>
        <xdr:cNvCxnSpPr/>
      </xdr:nvCxnSpPr>
      <xdr:spPr>
        <a:xfrm>
          <a:off x="3797300" y="95859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132080</xdr:rowOff>
    </xdr:from>
    <xdr:to>
      <xdr:col>15</xdr:col>
      <xdr:colOff>101600</xdr:colOff>
      <xdr:row>55</xdr:row>
      <xdr:rowOff>62230</xdr:rowOff>
    </xdr:to>
    <xdr:sp macro="" textlink="">
      <xdr:nvSpPr>
        <xdr:cNvPr id="175" name="楕円 174"/>
        <xdr:cNvSpPr/>
      </xdr:nvSpPr>
      <xdr:spPr>
        <a:xfrm>
          <a:off x="2857500" y="939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11430</xdr:rowOff>
    </xdr:from>
    <xdr:to>
      <xdr:col>19</xdr:col>
      <xdr:colOff>177800</xdr:colOff>
      <xdr:row>55</xdr:row>
      <xdr:rowOff>156210</xdr:rowOff>
    </xdr:to>
    <xdr:cxnSp macro="">
      <xdr:nvCxnSpPr>
        <xdr:cNvPr id="176" name="直線コネクタ 175"/>
        <xdr:cNvCxnSpPr/>
      </xdr:nvCxnSpPr>
      <xdr:spPr>
        <a:xfrm>
          <a:off x="2908300" y="94411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83837</xdr:rowOff>
    </xdr:from>
    <xdr:ext cx="405111" cy="259045"/>
    <xdr:sp macro="" textlink="">
      <xdr:nvSpPr>
        <xdr:cNvPr id="177" name="n_1aveValue【体育館・プール】&#10;有形固定資産減価償却率"/>
        <xdr:cNvSpPr txBox="1"/>
      </xdr:nvSpPr>
      <xdr:spPr>
        <a:xfrm>
          <a:off x="3582044"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45737</xdr:rowOff>
    </xdr:from>
    <xdr:ext cx="405111" cy="259045"/>
    <xdr:sp macro="" textlink="">
      <xdr:nvSpPr>
        <xdr:cNvPr id="178" name="n_2aveValue【体育館・プール】&#10;有形固定資産減価償却率"/>
        <xdr:cNvSpPr txBox="1"/>
      </xdr:nvSpPr>
      <xdr:spPr>
        <a:xfrm>
          <a:off x="270574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124477</xdr:rowOff>
    </xdr:from>
    <xdr:ext cx="405111" cy="259045"/>
    <xdr:sp macro="" textlink="">
      <xdr:nvSpPr>
        <xdr:cNvPr id="179" name="n_3aveValue【体育館・プール】&#10;有形固定資産減価償却率"/>
        <xdr:cNvSpPr txBox="1"/>
      </xdr:nvSpPr>
      <xdr:spPr>
        <a:xfrm>
          <a:off x="1816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52087</xdr:rowOff>
    </xdr:from>
    <xdr:ext cx="405111" cy="259045"/>
    <xdr:sp macro="" textlink="">
      <xdr:nvSpPr>
        <xdr:cNvPr id="180" name="n_1mainValue【体育館・プール】&#10;有形固定資産減価償却率"/>
        <xdr:cNvSpPr txBox="1"/>
      </xdr:nvSpPr>
      <xdr:spPr>
        <a:xfrm>
          <a:off x="3582044" y="931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78757</xdr:rowOff>
    </xdr:from>
    <xdr:ext cx="405111" cy="259045"/>
    <xdr:sp macro="" textlink="">
      <xdr:nvSpPr>
        <xdr:cNvPr id="181" name="n_2mainValue【体育館・プール】&#10;有形固定資産減価償却率"/>
        <xdr:cNvSpPr txBox="1"/>
      </xdr:nvSpPr>
      <xdr:spPr>
        <a:xfrm>
          <a:off x="2705744" y="916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92" name="テキスト ボックス 191"/>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193" name="直線コネクタ 19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4" name="テキスト ボックス 193"/>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6" name="テキスト ボックス 195"/>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8" name="テキスト ボックス 197"/>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0" name="テキスト ボックス 199"/>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109728</xdr:rowOff>
    </xdr:from>
    <xdr:to>
      <xdr:col>54</xdr:col>
      <xdr:colOff>189865</xdr:colOff>
      <xdr:row>64</xdr:row>
      <xdr:rowOff>9144</xdr:rowOff>
    </xdr:to>
    <xdr:cxnSp macro="">
      <xdr:nvCxnSpPr>
        <xdr:cNvPr id="204" name="直線コネクタ 203"/>
        <xdr:cNvCxnSpPr/>
      </xdr:nvCxnSpPr>
      <xdr:spPr>
        <a:xfrm flipV="1">
          <a:off x="10476865" y="9710928"/>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12971</xdr:rowOff>
    </xdr:from>
    <xdr:ext cx="469744" cy="259045"/>
    <xdr:sp macro="" textlink="">
      <xdr:nvSpPr>
        <xdr:cNvPr id="205" name="【体育館・プール】&#10;一人当たり面積最小値テキスト"/>
        <xdr:cNvSpPr txBox="1"/>
      </xdr:nvSpPr>
      <xdr:spPr>
        <a:xfrm>
          <a:off x="10515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9144</xdr:rowOff>
    </xdr:from>
    <xdr:to>
      <xdr:col>55</xdr:col>
      <xdr:colOff>88900</xdr:colOff>
      <xdr:row>64</xdr:row>
      <xdr:rowOff>9144</xdr:rowOff>
    </xdr:to>
    <xdr:cxnSp macro="">
      <xdr:nvCxnSpPr>
        <xdr:cNvPr id="206" name="直線コネクタ 205"/>
        <xdr:cNvCxnSpPr/>
      </xdr:nvCxnSpPr>
      <xdr:spPr>
        <a:xfrm>
          <a:off x="10388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56405</xdr:rowOff>
    </xdr:from>
    <xdr:ext cx="469744" cy="259045"/>
    <xdr:sp macro="" textlink="">
      <xdr:nvSpPr>
        <xdr:cNvPr id="207" name="【体育館・プール】&#10;一人当たり面積最大値テキスト"/>
        <xdr:cNvSpPr txBox="1"/>
      </xdr:nvSpPr>
      <xdr:spPr>
        <a:xfrm>
          <a:off x="10515600" y="948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109728</xdr:rowOff>
    </xdr:from>
    <xdr:to>
      <xdr:col>55</xdr:col>
      <xdr:colOff>88900</xdr:colOff>
      <xdr:row>56</xdr:row>
      <xdr:rowOff>109728</xdr:rowOff>
    </xdr:to>
    <xdr:cxnSp macro="">
      <xdr:nvCxnSpPr>
        <xdr:cNvPr id="208" name="直線コネクタ 207"/>
        <xdr:cNvCxnSpPr/>
      </xdr:nvCxnSpPr>
      <xdr:spPr>
        <a:xfrm>
          <a:off x="10388600" y="971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15511</xdr:rowOff>
    </xdr:from>
    <xdr:ext cx="469744" cy="259045"/>
    <xdr:sp macro="" textlink="">
      <xdr:nvSpPr>
        <xdr:cNvPr id="209" name="【体育館・プール】&#10;一人当たり面積平均値テキスト"/>
        <xdr:cNvSpPr txBox="1"/>
      </xdr:nvSpPr>
      <xdr:spPr>
        <a:xfrm>
          <a:off x="10515600" y="10302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164084</xdr:rowOff>
    </xdr:from>
    <xdr:to>
      <xdr:col>55</xdr:col>
      <xdr:colOff>50800</xdr:colOff>
      <xdr:row>61</xdr:row>
      <xdr:rowOff>94234</xdr:rowOff>
    </xdr:to>
    <xdr:sp macro="" textlink="">
      <xdr:nvSpPr>
        <xdr:cNvPr id="210" name="フローチャート: 判断 209"/>
        <xdr:cNvSpPr/>
      </xdr:nvSpPr>
      <xdr:spPr>
        <a:xfrm>
          <a:off x="10426700" y="1045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6350</xdr:rowOff>
    </xdr:from>
    <xdr:to>
      <xdr:col>50</xdr:col>
      <xdr:colOff>165100</xdr:colOff>
      <xdr:row>61</xdr:row>
      <xdr:rowOff>107950</xdr:rowOff>
    </xdr:to>
    <xdr:sp macro="" textlink="">
      <xdr:nvSpPr>
        <xdr:cNvPr id="211" name="フローチャート: 判断 210"/>
        <xdr:cNvSpPr/>
      </xdr:nvSpPr>
      <xdr:spPr>
        <a:xfrm>
          <a:off x="9588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20066</xdr:rowOff>
    </xdr:from>
    <xdr:to>
      <xdr:col>46</xdr:col>
      <xdr:colOff>38100</xdr:colOff>
      <xdr:row>61</xdr:row>
      <xdr:rowOff>121666</xdr:rowOff>
    </xdr:to>
    <xdr:sp macro="" textlink="">
      <xdr:nvSpPr>
        <xdr:cNvPr id="212" name="フローチャート: 判断 211"/>
        <xdr:cNvSpPr/>
      </xdr:nvSpPr>
      <xdr:spPr>
        <a:xfrm>
          <a:off x="8699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22352</xdr:rowOff>
    </xdr:from>
    <xdr:to>
      <xdr:col>41</xdr:col>
      <xdr:colOff>101600</xdr:colOff>
      <xdr:row>60</xdr:row>
      <xdr:rowOff>123952</xdr:rowOff>
    </xdr:to>
    <xdr:sp macro="" textlink="">
      <xdr:nvSpPr>
        <xdr:cNvPr id="213" name="フローチャート: 判断 212"/>
        <xdr:cNvSpPr/>
      </xdr:nvSpPr>
      <xdr:spPr>
        <a:xfrm>
          <a:off x="78105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129794</xdr:rowOff>
    </xdr:from>
    <xdr:to>
      <xdr:col>55</xdr:col>
      <xdr:colOff>50800</xdr:colOff>
      <xdr:row>64</xdr:row>
      <xdr:rowOff>59944</xdr:rowOff>
    </xdr:to>
    <xdr:sp macro="" textlink="">
      <xdr:nvSpPr>
        <xdr:cNvPr id="219" name="楕円 218"/>
        <xdr:cNvSpPr/>
      </xdr:nvSpPr>
      <xdr:spPr>
        <a:xfrm>
          <a:off x="10426700" y="109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44721</xdr:rowOff>
    </xdr:from>
    <xdr:ext cx="469744" cy="259045"/>
    <xdr:sp macro="" textlink="">
      <xdr:nvSpPr>
        <xdr:cNvPr id="220" name="【体育館・プール】&#10;一人当たり面積該当値テキスト"/>
        <xdr:cNvSpPr txBox="1"/>
      </xdr:nvSpPr>
      <xdr:spPr>
        <a:xfrm>
          <a:off x="10515600" y="1084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138938</xdr:rowOff>
    </xdr:from>
    <xdr:to>
      <xdr:col>50</xdr:col>
      <xdr:colOff>165100</xdr:colOff>
      <xdr:row>64</xdr:row>
      <xdr:rowOff>69088</xdr:rowOff>
    </xdr:to>
    <xdr:sp macro="" textlink="">
      <xdr:nvSpPr>
        <xdr:cNvPr id="221" name="楕円 220"/>
        <xdr:cNvSpPr/>
      </xdr:nvSpPr>
      <xdr:spPr>
        <a:xfrm>
          <a:off x="9588500" y="1094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9144</xdr:rowOff>
    </xdr:from>
    <xdr:to>
      <xdr:col>55</xdr:col>
      <xdr:colOff>0</xdr:colOff>
      <xdr:row>64</xdr:row>
      <xdr:rowOff>18288</xdr:rowOff>
    </xdr:to>
    <xdr:cxnSp macro="">
      <xdr:nvCxnSpPr>
        <xdr:cNvPr id="222" name="直線コネクタ 221"/>
        <xdr:cNvCxnSpPr/>
      </xdr:nvCxnSpPr>
      <xdr:spPr>
        <a:xfrm flipV="1">
          <a:off x="9639300" y="109819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138938</xdr:rowOff>
    </xdr:from>
    <xdr:to>
      <xdr:col>46</xdr:col>
      <xdr:colOff>38100</xdr:colOff>
      <xdr:row>64</xdr:row>
      <xdr:rowOff>69088</xdr:rowOff>
    </xdr:to>
    <xdr:sp macro="" textlink="">
      <xdr:nvSpPr>
        <xdr:cNvPr id="223" name="楕円 222"/>
        <xdr:cNvSpPr/>
      </xdr:nvSpPr>
      <xdr:spPr>
        <a:xfrm>
          <a:off x="8699500" y="1094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18288</xdr:rowOff>
    </xdr:from>
    <xdr:to>
      <xdr:col>50</xdr:col>
      <xdr:colOff>114300</xdr:colOff>
      <xdr:row>64</xdr:row>
      <xdr:rowOff>18288</xdr:rowOff>
    </xdr:to>
    <xdr:cxnSp macro="">
      <xdr:nvCxnSpPr>
        <xdr:cNvPr id="224" name="直線コネクタ 223"/>
        <xdr:cNvCxnSpPr/>
      </xdr:nvCxnSpPr>
      <xdr:spPr>
        <a:xfrm>
          <a:off x="8750300" y="109910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124477</xdr:rowOff>
    </xdr:from>
    <xdr:ext cx="469744" cy="259045"/>
    <xdr:sp macro="" textlink="">
      <xdr:nvSpPr>
        <xdr:cNvPr id="225" name="n_1aveValue【体育館・プール】&#10;一人当たり面積"/>
        <xdr:cNvSpPr txBox="1"/>
      </xdr:nvSpPr>
      <xdr:spPr>
        <a:xfrm>
          <a:off x="9391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138193</xdr:rowOff>
    </xdr:from>
    <xdr:ext cx="469744" cy="259045"/>
    <xdr:sp macro="" textlink="">
      <xdr:nvSpPr>
        <xdr:cNvPr id="226" name="n_2aveValue【体育館・プール】&#10;一人当たり面積"/>
        <xdr:cNvSpPr txBox="1"/>
      </xdr:nvSpPr>
      <xdr:spPr>
        <a:xfrm>
          <a:off x="85154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140479</xdr:rowOff>
    </xdr:from>
    <xdr:ext cx="469744" cy="259045"/>
    <xdr:sp macro="" textlink="">
      <xdr:nvSpPr>
        <xdr:cNvPr id="227" name="n_3aveValue【体育館・プール】&#10;一人当たり面積"/>
        <xdr:cNvSpPr txBox="1"/>
      </xdr:nvSpPr>
      <xdr:spPr>
        <a:xfrm>
          <a:off x="7626427" y="1008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60215</xdr:rowOff>
    </xdr:from>
    <xdr:ext cx="469744" cy="259045"/>
    <xdr:sp macro="" textlink="">
      <xdr:nvSpPr>
        <xdr:cNvPr id="228" name="n_1mainValue【体育館・プール】&#10;一人当たり面積"/>
        <xdr:cNvSpPr txBox="1"/>
      </xdr:nvSpPr>
      <xdr:spPr>
        <a:xfrm>
          <a:off x="9391727" y="1103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60215</xdr:rowOff>
    </xdr:from>
    <xdr:ext cx="469744" cy="259045"/>
    <xdr:sp macro="" textlink="">
      <xdr:nvSpPr>
        <xdr:cNvPr id="229" name="n_2mainValue【体育館・プール】&#10;一人当たり面積"/>
        <xdr:cNvSpPr txBox="1"/>
      </xdr:nvSpPr>
      <xdr:spPr>
        <a:xfrm>
          <a:off x="8515427" y="1103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64770</xdr:rowOff>
    </xdr:from>
    <xdr:to>
      <xdr:col>24</xdr:col>
      <xdr:colOff>62865</xdr:colOff>
      <xdr:row>84</xdr:row>
      <xdr:rowOff>135255</xdr:rowOff>
    </xdr:to>
    <xdr:cxnSp macro="">
      <xdr:nvCxnSpPr>
        <xdr:cNvPr id="254" name="直線コネクタ 253"/>
        <xdr:cNvCxnSpPr/>
      </xdr:nvCxnSpPr>
      <xdr:spPr>
        <a:xfrm flipV="1">
          <a:off x="4634865" y="13437870"/>
          <a:ext cx="0" cy="1099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139082</xdr:rowOff>
    </xdr:from>
    <xdr:ext cx="405111" cy="259045"/>
    <xdr:sp macro="" textlink="">
      <xdr:nvSpPr>
        <xdr:cNvPr id="255" name="【福祉施設】&#10;有形固定資産減価償却率最小値テキスト"/>
        <xdr:cNvSpPr txBox="1"/>
      </xdr:nvSpPr>
      <xdr:spPr>
        <a:xfrm>
          <a:off x="4673600" y="1454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135255</xdr:rowOff>
    </xdr:from>
    <xdr:to>
      <xdr:col>24</xdr:col>
      <xdr:colOff>152400</xdr:colOff>
      <xdr:row>84</xdr:row>
      <xdr:rowOff>135255</xdr:rowOff>
    </xdr:to>
    <xdr:cxnSp macro="">
      <xdr:nvCxnSpPr>
        <xdr:cNvPr id="256" name="直線コネクタ 255"/>
        <xdr:cNvCxnSpPr/>
      </xdr:nvCxnSpPr>
      <xdr:spPr>
        <a:xfrm>
          <a:off x="4546600" y="1453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11447</xdr:rowOff>
    </xdr:from>
    <xdr:ext cx="405111" cy="259045"/>
    <xdr:sp macro="" textlink="">
      <xdr:nvSpPr>
        <xdr:cNvPr id="257" name="【福祉施設】&#10;有形固定資産減価償却率最大値テキスト"/>
        <xdr:cNvSpPr txBox="1"/>
      </xdr:nvSpPr>
      <xdr:spPr>
        <a:xfrm>
          <a:off x="4673600" y="1321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64770</xdr:rowOff>
    </xdr:from>
    <xdr:to>
      <xdr:col>24</xdr:col>
      <xdr:colOff>152400</xdr:colOff>
      <xdr:row>78</xdr:row>
      <xdr:rowOff>64770</xdr:rowOff>
    </xdr:to>
    <xdr:cxnSp macro="">
      <xdr:nvCxnSpPr>
        <xdr:cNvPr id="258" name="直線コネクタ 257"/>
        <xdr:cNvCxnSpPr/>
      </xdr:nvCxnSpPr>
      <xdr:spPr>
        <a:xfrm>
          <a:off x="4546600" y="1343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34307</xdr:rowOff>
    </xdr:from>
    <xdr:ext cx="405111" cy="259045"/>
    <xdr:sp macro="" textlink="">
      <xdr:nvSpPr>
        <xdr:cNvPr id="259" name="【福祉施設】&#10;有形固定資産減価償却率平均値テキスト"/>
        <xdr:cNvSpPr txBox="1"/>
      </xdr:nvSpPr>
      <xdr:spPr>
        <a:xfrm>
          <a:off x="4673600" y="1426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60" name="フローチャート: 判断 259"/>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113030</xdr:rowOff>
    </xdr:from>
    <xdr:to>
      <xdr:col>20</xdr:col>
      <xdr:colOff>38100</xdr:colOff>
      <xdr:row>84</xdr:row>
      <xdr:rowOff>43180</xdr:rowOff>
    </xdr:to>
    <xdr:sp macro="" textlink="">
      <xdr:nvSpPr>
        <xdr:cNvPr id="261" name="フローチャート: 判断 260"/>
        <xdr:cNvSpPr/>
      </xdr:nvSpPr>
      <xdr:spPr>
        <a:xfrm>
          <a:off x="3746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147320</xdr:rowOff>
    </xdr:from>
    <xdr:to>
      <xdr:col>15</xdr:col>
      <xdr:colOff>101600</xdr:colOff>
      <xdr:row>84</xdr:row>
      <xdr:rowOff>77470</xdr:rowOff>
    </xdr:to>
    <xdr:sp macro="" textlink="">
      <xdr:nvSpPr>
        <xdr:cNvPr id="262" name="フローチャート: 判断 261"/>
        <xdr:cNvSpPr/>
      </xdr:nvSpPr>
      <xdr:spPr>
        <a:xfrm>
          <a:off x="28575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130175</xdr:rowOff>
    </xdr:from>
    <xdr:to>
      <xdr:col>10</xdr:col>
      <xdr:colOff>165100</xdr:colOff>
      <xdr:row>85</xdr:row>
      <xdr:rowOff>60325</xdr:rowOff>
    </xdr:to>
    <xdr:sp macro="" textlink="">
      <xdr:nvSpPr>
        <xdr:cNvPr id="263" name="フローチャート: 判断 262"/>
        <xdr:cNvSpPr/>
      </xdr:nvSpPr>
      <xdr:spPr>
        <a:xfrm>
          <a:off x="1968500" y="1453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69" name="楕円 268"/>
        <xdr:cNvSpPr/>
      </xdr:nvSpPr>
      <xdr:spPr>
        <a:xfrm>
          <a:off x="45847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158766</xdr:rowOff>
    </xdr:from>
    <xdr:ext cx="405111" cy="259045"/>
    <xdr:sp macro="" textlink="">
      <xdr:nvSpPr>
        <xdr:cNvPr id="270" name="【福祉施設】&#10;有形固定資産減価償却率該当値テキスト"/>
        <xdr:cNvSpPr txBox="1"/>
      </xdr:nvSpPr>
      <xdr:spPr>
        <a:xfrm>
          <a:off x="4673600"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29211</xdr:rowOff>
    </xdr:from>
    <xdr:to>
      <xdr:col>20</xdr:col>
      <xdr:colOff>38100</xdr:colOff>
      <xdr:row>81</xdr:row>
      <xdr:rowOff>130811</xdr:rowOff>
    </xdr:to>
    <xdr:sp macro="" textlink="">
      <xdr:nvSpPr>
        <xdr:cNvPr id="271" name="楕円 270"/>
        <xdr:cNvSpPr/>
      </xdr:nvSpPr>
      <xdr:spPr>
        <a:xfrm>
          <a:off x="3746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15239</xdr:rowOff>
    </xdr:from>
    <xdr:to>
      <xdr:col>24</xdr:col>
      <xdr:colOff>63500</xdr:colOff>
      <xdr:row>81</xdr:row>
      <xdr:rowOff>80011</xdr:rowOff>
    </xdr:to>
    <xdr:cxnSp macro="">
      <xdr:nvCxnSpPr>
        <xdr:cNvPr id="272" name="直線コネクタ 271"/>
        <xdr:cNvCxnSpPr/>
      </xdr:nvCxnSpPr>
      <xdr:spPr>
        <a:xfrm flipV="1">
          <a:off x="3797300" y="1390268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19686</xdr:rowOff>
    </xdr:from>
    <xdr:to>
      <xdr:col>15</xdr:col>
      <xdr:colOff>101600</xdr:colOff>
      <xdr:row>81</xdr:row>
      <xdr:rowOff>121286</xdr:rowOff>
    </xdr:to>
    <xdr:sp macro="" textlink="">
      <xdr:nvSpPr>
        <xdr:cNvPr id="273" name="楕円 272"/>
        <xdr:cNvSpPr/>
      </xdr:nvSpPr>
      <xdr:spPr>
        <a:xfrm>
          <a:off x="2857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70486</xdr:rowOff>
    </xdr:from>
    <xdr:to>
      <xdr:col>19</xdr:col>
      <xdr:colOff>177800</xdr:colOff>
      <xdr:row>81</xdr:row>
      <xdr:rowOff>80011</xdr:rowOff>
    </xdr:to>
    <xdr:cxnSp macro="">
      <xdr:nvCxnSpPr>
        <xdr:cNvPr id="274" name="直線コネクタ 273"/>
        <xdr:cNvCxnSpPr/>
      </xdr:nvCxnSpPr>
      <xdr:spPr>
        <a:xfrm>
          <a:off x="2908300" y="1395793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34307</xdr:rowOff>
    </xdr:from>
    <xdr:ext cx="405111" cy="259045"/>
    <xdr:sp macro="" textlink="">
      <xdr:nvSpPr>
        <xdr:cNvPr id="275" name="n_1aveValue【福祉施設】&#10;有形固定資産減価償却率"/>
        <xdr:cNvSpPr txBox="1"/>
      </xdr:nvSpPr>
      <xdr:spPr>
        <a:xfrm>
          <a:off x="35820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68597</xdr:rowOff>
    </xdr:from>
    <xdr:ext cx="405111" cy="259045"/>
    <xdr:sp macro="" textlink="">
      <xdr:nvSpPr>
        <xdr:cNvPr id="276" name="n_2aveValue【福祉施設】&#10;有形固定資産減価償却率"/>
        <xdr:cNvSpPr txBox="1"/>
      </xdr:nvSpPr>
      <xdr:spPr>
        <a:xfrm>
          <a:off x="27057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76852</xdr:rowOff>
    </xdr:from>
    <xdr:ext cx="405111" cy="259045"/>
    <xdr:sp macro="" textlink="">
      <xdr:nvSpPr>
        <xdr:cNvPr id="277" name="n_3aveValue【福祉施設】&#10;有形固定資産減価償却率"/>
        <xdr:cNvSpPr txBox="1"/>
      </xdr:nvSpPr>
      <xdr:spPr>
        <a:xfrm>
          <a:off x="1816744" y="14307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147338</xdr:rowOff>
    </xdr:from>
    <xdr:ext cx="405111" cy="259045"/>
    <xdr:sp macro="" textlink="">
      <xdr:nvSpPr>
        <xdr:cNvPr id="278" name="n_1mainValue【福祉施設】&#10;有形固定資産減価償却率"/>
        <xdr:cNvSpPr txBox="1"/>
      </xdr:nvSpPr>
      <xdr:spPr>
        <a:xfrm>
          <a:off x="35820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279" name="n_2mainValue【福祉施設】&#10;有形固定資産減価償却率"/>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0" name="直線コネクタ 28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1" name="テキスト ボックス 29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2" name="直線コネクタ 29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3" name="テキスト ボックス 29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4" name="直線コネクタ 29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5" name="テキスト ボックス 29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6" name="直線コネクタ 29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7" name="テキスト ボックス 29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8" name="直線コネクタ 29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9" name="テキスト ボックス 29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0" name="直線コネクタ 29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1" name="テキスト ボックス 30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109945</xdr:rowOff>
    </xdr:from>
    <xdr:to>
      <xdr:col>54</xdr:col>
      <xdr:colOff>189865</xdr:colOff>
      <xdr:row>86</xdr:row>
      <xdr:rowOff>90351</xdr:rowOff>
    </xdr:to>
    <xdr:cxnSp macro="">
      <xdr:nvCxnSpPr>
        <xdr:cNvPr id="305" name="直線コネクタ 304"/>
        <xdr:cNvCxnSpPr/>
      </xdr:nvCxnSpPr>
      <xdr:spPr>
        <a:xfrm flipV="1">
          <a:off x="10476865" y="13483045"/>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94178</xdr:rowOff>
    </xdr:from>
    <xdr:ext cx="469744" cy="259045"/>
    <xdr:sp macro="" textlink="">
      <xdr:nvSpPr>
        <xdr:cNvPr id="306" name="【福祉施設】&#10;一人当たり面積最小値テキスト"/>
        <xdr:cNvSpPr txBox="1"/>
      </xdr:nvSpPr>
      <xdr:spPr>
        <a:xfrm>
          <a:off x="10515600" y="1483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90351</xdr:rowOff>
    </xdr:from>
    <xdr:to>
      <xdr:col>55</xdr:col>
      <xdr:colOff>88900</xdr:colOff>
      <xdr:row>86</xdr:row>
      <xdr:rowOff>90351</xdr:rowOff>
    </xdr:to>
    <xdr:cxnSp macro="">
      <xdr:nvCxnSpPr>
        <xdr:cNvPr id="307" name="直線コネクタ 306"/>
        <xdr:cNvCxnSpPr/>
      </xdr:nvCxnSpPr>
      <xdr:spPr>
        <a:xfrm>
          <a:off x="10388600" y="1483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56622</xdr:rowOff>
    </xdr:from>
    <xdr:ext cx="469744" cy="259045"/>
    <xdr:sp macro="" textlink="">
      <xdr:nvSpPr>
        <xdr:cNvPr id="308" name="【福祉施設】&#10;一人当たり面積最大値テキスト"/>
        <xdr:cNvSpPr txBox="1"/>
      </xdr:nvSpPr>
      <xdr:spPr>
        <a:xfrm>
          <a:off x="10515600" y="1325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109945</xdr:rowOff>
    </xdr:from>
    <xdr:to>
      <xdr:col>55</xdr:col>
      <xdr:colOff>88900</xdr:colOff>
      <xdr:row>78</xdr:row>
      <xdr:rowOff>109945</xdr:rowOff>
    </xdr:to>
    <xdr:cxnSp macro="">
      <xdr:nvCxnSpPr>
        <xdr:cNvPr id="309" name="直線コネクタ 308"/>
        <xdr:cNvCxnSpPr/>
      </xdr:nvCxnSpPr>
      <xdr:spPr>
        <a:xfrm>
          <a:off x="10388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129376</xdr:rowOff>
    </xdr:from>
    <xdr:ext cx="469744" cy="259045"/>
    <xdr:sp macro="" textlink="">
      <xdr:nvSpPr>
        <xdr:cNvPr id="310" name="【福祉施設】&#10;一人当たり面積平均値テキスト"/>
        <xdr:cNvSpPr txBox="1"/>
      </xdr:nvSpPr>
      <xdr:spPr>
        <a:xfrm>
          <a:off x="10515600" y="14188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106499</xdr:rowOff>
    </xdr:from>
    <xdr:to>
      <xdr:col>55</xdr:col>
      <xdr:colOff>50800</xdr:colOff>
      <xdr:row>84</xdr:row>
      <xdr:rowOff>36649</xdr:rowOff>
    </xdr:to>
    <xdr:sp macro="" textlink="">
      <xdr:nvSpPr>
        <xdr:cNvPr id="311" name="フローチャート: 判断 310"/>
        <xdr:cNvSpPr/>
      </xdr:nvSpPr>
      <xdr:spPr>
        <a:xfrm>
          <a:off x="10426700" y="1433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116295</xdr:rowOff>
    </xdr:from>
    <xdr:to>
      <xdr:col>50</xdr:col>
      <xdr:colOff>165100</xdr:colOff>
      <xdr:row>84</xdr:row>
      <xdr:rowOff>46445</xdr:rowOff>
    </xdr:to>
    <xdr:sp macro="" textlink="">
      <xdr:nvSpPr>
        <xdr:cNvPr id="312" name="フローチャート: 判断 311"/>
        <xdr:cNvSpPr/>
      </xdr:nvSpPr>
      <xdr:spPr>
        <a:xfrm>
          <a:off x="9588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103232</xdr:rowOff>
    </xdr:from>
    <xdr:to>
      <xdr:col>46</xdr:col>
      <xdr:colOff>38100</xdr:colOff>
      <xdr:row>84</xdr:row>
      <xdr:rowOff>33382</xdr:rowOff>
    </xdr:to>
    <xdr:sp macro="" textlink="">
      <xdr:nvSpPr>
        <xdr:cNvPr id="313" name="フローチャート: 判断 312"/>
        <xdr:cNvSpPr/>
      </xdr:nvSpPr>
      <xdr:spPr>
        <a:xfrm>
          <a:off x="8699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88537</xdr:rowOff>
    </xdr:from>
    <xdr:to>
      <xdr:col>41</xdr:col>
      <xdr:colOff>101600</xdr:colOff>
      <xdr:row>83</xdr:row>
      <xdr:rowOff>18687</xdr:rowOff>
    </xdr:to>
    <xdr:sp macro="" textlink="">
      <xdr:nvSpPr>
        <xdr:cNvPr id="314" name="フローチャート: 判断 313"/>
        <xdr:cNvSpPr/>
      </xdr:nvSpPr>
      <xdr:spPr>
        <a:xfrm>
          <a:off x="7810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103232</xdr:rowOff>
    </xdr:from>
    <xdr:to>
      <xdr:col>55</xdr:col>
      <xdr:colOff>50800</xdr:colOff>
      <xdr:row>86</xdr:row>
      <xdr:rowOff>33382</xdr:rowOff>
    </xdr:to>
    <xdr:sp macro="" textlink="">
      <xdr:nvSpPr>
        <xdr:cNvPr id="320" name="楕円 319"/>
        <xdr:cNvSpPr/>
      </xdr:nvSpPr>
      <xdr:spPr>
        <a:xfrm>
          <a:off x="104267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18159</xdr:rowOff>
    </xdr:from>
    <xdr:ext cx="469744" cy="259045"/>
    <xdr:sp macro="" textlink="">
      <xdr:nvSpPr>
        <xdr:cNvPr id="321" name="【福祉施設】&#10;一人当たり面積該当値テキスト"/>
        <xdr:cNvSpPr txBox="1"/>
      </xdr:nvSpPr>
      <xdr:spPr>
        <a:xfrm>
          <a:off x="10515600" y="1459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106499</xdr:rowOff>
    </xdr:from>
    <xdr:to>
      <xdr:col>50</xdr:col>
      <xdr:colOff>165100</xdr:colOff>
      <xdr:row>86</xdr:row>
      <xdr:rowOff>36649</xdr:rowOff>
    </xdr:to>
    <xdr:sp macro="" textlink="">
      <xdr:nvSpPr>
        <xdr:cNvPr id="322" name="楕円 321"/>
        <xdr:cNvSpPr/>
      </xdr:nvSpPr>
      <xdr:spPr>
        <a:xfrm>
          <a:off x="9588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154032</xdr:rowOff>
    </xdr:from>
    <xdr:to>
      <xdr:col>55</xdr:col>
      <xdr:colOff>0</xdr:colOff>
      <xdr:row>85</xdr:row>
      <xdr:rowOff>157299</xdr:rowOff>
    </xdr:to>
    <xdr:cxnSp macro="">
      <xdr:nvCxnSpPr>
        <xdr:cNvPr id="323" name="直線コネクタ 322"/>
        <xdr:cNvCxnSpPr/>
      </xdr:nvCxnSpPr>
      <xdr:spPr>
        <a:xfrm flipV="1">
          <a:off x="9639300" y="1472728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106499</xdr:rowOff>
    </xdr:from>
    <xdr:to>
      <xdr:col>46</xdr:col>
      <xdr:colOff>38100</xdr:colOff>
      <xdr:row>86</xdr:row>
      <xdr:rowOff>36649</xdr:rowOff>
    </xdr:to>
    <xdr:sp macro="" textlink="">
      <xdr:nvSpPr>
        <xdr:cNvPr id="324" name="楕円 323"/>
        <xdr:cNvSpPr/>
      </xdr:nvSpPr>
      <xdr:spPr>
        <a:xfrm>
          <a:off x="8699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157299</xdr:rowOff>
    </xdr:from>
    <xdr:to>
      <xdr:col>50</xdr:col>
      <xdr:colOff>114300</xdr:colOff>
      <xdr:row>85</xdr:row>
      <xdr:rowOff>157299</xdr:rowOff>
    </xdr:to>
    <xdr:cxnSp macro="">
      <xdr:nvCxnSpPr>
        <xdr:cNvPr id="325" name="直線コネクタ 324"/>
        <xdr:cNvCxnSpPr/>
      </xdr:nvCxnSpPr>
      <xdr:spPr>
        <a:xfrm>
          <a:off x="8750300" y="147305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62972</xdr:rowOff>
    </xdr:from>
    <xdr:ext cx="469744" cy="259045"/>
    <xdr:sp macro="" textlink="">
      <xdr:nvSpPr>
        <xdr:cNvPr id="326" name="n_1aveValue【福祉施設】&#10;一人当たり面積"/>
        <xdr:cNvSpPr txBox="1"/>
      </xdr:nvSpPr>
      <xdr:spPr>
        <a:xfrm>
          <a:off x="9391727" y="141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49909</xdr:rowOff>
    </xdr:from>
    <xdr:ext cx="469744" cy="259045"/>
    <xdr:sp macro="" textlink="">
      <xdr:nvSpPr>
        <xdr:cNvPr id="327" name="n_2aveValue【福祉施設】&#10;一人当たり面積"/>
        <xdr:cNvSpPr txBox="1"/>
      </xdr:nvSpPr>
      <xdr:spPr>
        <a:xfrm>
          <a:off x="8515427" y="1410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35214</xdr:rowOff>
    </xdr:from>
    <xdr:ext cx="469744" cy="259045"/>
    <xdr:sp macro="" textlink="">
      <xdr:nvSpPr>
        <xdr:cNvPr id="328" name="n_3aveValue【福祉施設】&#10;一人当たり面積"/>
        <xdr:cNvSpPr txBox="1"/>
      </xdr:nvSpPr>
      <xdr:spPr>
        <a:xfrm>
          <a:off x="7626427" y="139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27776</xdr:rowOff>
    </xdr:from>
    <xdr:ext cx="469744" cy="259045"/>
    <xdr:sp macro="" textlink="">
      <xdr:nvSpPr>
        <xdr:cNvPr id="329" name="n_1mainValue【福祉施設】&#10;一人当たり面積"/>
        <xdr:cNvSpPr txBox="1"/>
      </xdr:nvSpPr>
      <xdr:spPr>
        <a:xfrm>
          <a:off x="9391727" y="147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27776</xdr:rowOff>
    </xdr:from>
    <xdr:ext cx="469744" cy="259045"/>
    <xdr:sp macro="" textlink="">
      <xdr:nvSpPr>
        <xdr:cNvPr id="330" name="n_2mainValue【福祉施設】&#10;一人当たり面積"/>
        <xdr:cNvSpPr txBox="1"/>
      </xdr:nvSpPr>
      <xdr:spPr>
        <a:xfrm>
          <a:off x="8515427" y="147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9" name="テキスト ボックス 33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0" name="直線コネクタ 33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41" name="テキスト ボックス 34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42" name="直線コネクタ 34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43" name="テキスト ボックス 342"/>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4" name="直線コネクタ 34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5" name="テキスト ボックス 34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6" name="直線コネクタ 34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7" name="テキスト ボックス 34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8" name="直線コネクタ 34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9" name="テキスト ボックス 34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0" name="直線コネクタ 34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1" name="テキスト ボックス 35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2" name="直線コネクタ 35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53" name="テキスト ボックス 352"/>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4" name="直線コネクタ 35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55" name="テキスト ボックス 354"/>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119743</xdr:rowOff>
    </xdr:from>
    <xdr:to>
      <xdr:col>24</xdr:col>
      <xdr:colOff>62865</xdr:colOff>
      <xdr:row>105</xdr:row>
      <xdr:rowOff>166007</xdr:rowOff>
    </xdr:to>
    <xdr:cxnSp macro="">
      <xdr:nvCxnSpPr>
        <xdr:cNvPr id="357" name="直線コネクタ 356"/>
        <xdr:cNvCxnSpPr/>
      </xdr:nvCxnSpPr>
      <xdr:spPr>
        <a:xfrm flipV="1">
          <a:off x="4634865" y="17264743"/>
          <a:ext cx="0" cy="90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169834</xdr:rowOff>
    </xdr:from>
    <xdr:ext cx="405111" cy="259045"/>
    <xdr:sp macro="" textlink="">
      <xdr:nvSpPr>
        <xdr:cNvPr id="358" name="【市民会館】&#10;有形固定資産減価償却率最小値テキスト"/>
        <xdr:cNvSpPr txBox="1"/>
      </xdr:nvSpPr>
      <xdr:spPr>
        <a:xfrm>
          <a:off x="4673600" y="18172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105</xdr:row>
      <xdr:rowOff>166007</xdr:rowOff>
    </xdr:from>
    <xdr:to>
      <xdr:col>24</xdr:col>
      <xdr:colOff>152400</xdr:colOff>
      <xdr:row>105</xdr:row>
      <xdr:rowOff>166007</xdr:rowOff>
    </xdr:to>
    <xdr:cxnSp macro="">
      <xdr:nvCxnSpPr>
        <xdr:cNvPr id="359" name="直線コネクタ 358"/>
        <xdr:cNvCxnSpPr/>
      </xdr:nvCxnSpPr>
      <xdr:spPr>
        <a:xfrm>
          <a:off x="4546600" y="1816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66420</xdr:rowOff>
    </xdr:from>
    <xdr:ext cx="405111" cy="259045"/>
    <xdr:sp macro="" textlink="">
      <xdr:nvSpPr>
        <xdr:cNvPr id="360" name="【市民会館】&#10;有形固定資産減価償却率最大値テキスト"/>
        <xdr:cNvSpPr txBox="1"/>
      </xdr:nvSpPr>
      <xdr:spPr>
        <a:xfrm>
          <a:off x="4673600" y="17039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119743</xdr:rowOff>
    </xdr:from>
    <xdr:to>
      <xdr:col>24</xdr:col>
      <xdr:colOff>152400</xdr:colOff>
      <xdr:row>100</xdr:row>
      <xdr:rowOff>119743</xdr:rowOff>
    </xdr:to>
    <xdr:cxnSp macro="">
      <xdr:nvCxnSpPr>
        <xdr:cNvPr id="361" name="直線コネクタ 360"/>
        <xdr:cNvCxnSpPr/>
      </xdr:nvCxnSpPr>
      <xdr:spPr>
        <a:xfrm>
          <a:off x="4546600" y="172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168020</xdr:rowOff>
    </xdr:from>
    <xdr:ext cx="405111" cy="259045"/>
    <xdr:sp macro="" textlink="">
      <xdr:nvSpPr>
        <xdr:cNvPr id="362" name="【市民会館】&#10;有形固定資産減価償却率平均値テキスト"/>
        <xdr:cNvSpPr txBox="1"/>
      </xdr:nvSpPr>
      <xdr:spPr>
        <a:xfrm>
          <a:off x="4673600" y="17827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145143</xdr:rowOff>
    </xdr:from>
    <xdr:to>
      <xdr:col>24</xdr:col>
      <xdr:colOff>114300</xdr:colOff>
      <xdr:row>105</xdr:row>
      <xdr:rowOff>75293</xdr:rowOff>
    </xdr:to>
    <xdr:sp macro="" textlink="">
      <xdr:nvSpPr>
        <xdr:cNvPr id="363" name="フローチャート: 判断 362"/>
        <xdr:cNvSpPr/>
      </xdr:nvSpPr>
      <xdr:spPr>
        <a:xfrm>
          <a:off x="4584700" y="1797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19957</xdr:rowOff>
    </xdr:from>
    <xdr:to>
      <xdr:col>20</xdr:col>
      <xdr:colOff>38100</xdr:colOff>
      <xdr:row>106</xdr:row>
      <xdr:rowOff>121557</xdr:rowOff>
    </xdr:to>
    <xdr:sp macro="" textlink="">
      <xdr:nvSpPr>
        <xdr:cNvPr id="364" name="フローチャート: 判断 363"/>
        <xdr:cNvSpPr/>
      </xdr:nvSpPr>
      <xdr:spPr>
        <a:xfrm>
          <a:off x="3746500" y="1819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66221</xdr:rowOff>
    </xdr:from>
    <xdr:to>
      <xdr:col>15</xdr:col>
      <xdr:colOff>101600</xdr:colOff>
      <xdr:row>107</xdr:row>
      <xdr:rowOff>167821</xdr:rowOff>
    </xdr:to>
    <xdr:sp macro="" textlink="">
      <xdr:nvSpPr>
        <xdr:cNvPr id="365" name="フローチャート: 判断 364"/>
        <xdr:cNvSpPr/>
      </xdr:nvSpPr>
      <xdr:spPr>
        <a:xfrm>
          <a:off x="2857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98879</xdr:rowOff>
    </xdr:from>
    <xdr:to>
      <xdr:col>10</xdr:col>
      <xdr:colOff>165100</xdr:colOff>
      <xdr:row>108</xdr:row>
      <xdr:rowOff>29029</xdr:rowOff>
    </xdr:to>
    <xdr:sp macro="" textlink="">
      <xdr:nvSpPr>
        <xdr:cNvPr id="366" name="フローチャート: 判断 365"/>
        <xdr:cNvSpPr/>
      </xdr:nvSpPr>
      <xdr:spPr>
        <a:xfrm>
          <a:off x="1968500" y="1844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7" name="テキスト ボックス 36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8" name="テキスト ボックス 36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9" name="テキスト ボックス 36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0" name="テキスト ボックス 36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1" name="テキスト ボックス 37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115207</xdr:rowOff>
    </xdr:from>
    <xdr:to>
      <xdr:col>24</xdr:col>
      <xdr:colOff>114300</xdr:colOff>
      <xdr:row>106</xdr:row>
      <xdr:rowOff>45357</xdr:rowOff>
    </xdr:to>
    <xdr:sp macro="" textlink="">
      <xdr:nvSpPr>
        <xdr:cNvPr id="372" name="楕円 371"/>
        <xdr:cNvSpPr/>
      </xdr:nvSpPr>
      <xdr:spPr>
        <a:xfrm>
          <a:off x="45847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30134</xdr:rowOff>
    </xdr:from>
    <xdr:ext cx="405111" cy="259045"/>
    <xdr:sp macro="" textlink="">
      <xdr:nvSpPr>
        <xdr:cNvPr id="373" name="【市民会館】&#10;有形固定資産減価償却率該当値テキスト"/>
        <xdr:cNvSpPr txBox="1"/>
      </xdr:nvSpPr>
      <xdr:spPr>
        <a:xfrm>
          <a:off x="4673600" y="18032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33564</xdr:rowOff>
    </xdr:from>
    <xdr:to>
      <xdr:col>20</xdr:col>
      <xdr:colOff>38100</xdr:colOff>
      <xdr:row>107</xdr:row>
      <xdr:rowOff>135164</xdr:rowOff>
    </xdr:to>
    <xdr:sp macro="" textlink="">
      <xdr:nvSpPr>
        <xdr:cNvPr id="374" name="楕円 373"/>
        <xdr:cNvSpPr/>
      </xdr:nvSpPr>
      <xdr:spPr>
        <a:xfrm>
          <a:off x="3746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166007</xdr:rowOff>
    </xdr:from>
    <xdr:to>
      <xdr:col>24</xdr:col>
      <xdr:colOff>63500</xdr:colOff>
      <xdr:row>107</xdr:row>
      <xdr:rowOff>84364</xdr:rowOff>
    </xdr:to>
    <xdr:cxnSp macro="">
      <xdr:nvCxnSpPr>
        <xdr:cNvPr id="375" name="直線コネクタ 374"/>
        <xdr:cNvCxnSpPr/>
      </xdr:nvCxnSpPr>
      <xdr:spPr>
        <a:xfrm flipV="1">
          <a:off x="3797300" y="18168257"/>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123371</xdr:rowOff>
    </xdr:from>
    <xdr:to>
      <xdr:col>15</xdr:col>
      <xdr:colOff>101600</xdr:colOff>
      <xdr:row>109</xdr:row>
      <xdr:rowOff>53521</xdr:rowOff>
    </xdr:to>
    <xdr:sp macro="" textlink="">
      <xdr:nvSpPr>
        <xdr:cNvPr id="376" name="楕円 375"/>
        <xdr:cNvSpPr/>
      </xdr:nvSpPr>
      <xdr:spPr>
        <a:xfrm>
          <a:off x="2857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84364</xdr:rowOff>
    </xdr:from>
    <xdr:to>
      <xdr:col>19</xdr:col>
      <xdr:colOff>177800</xdr:colOff>
      <xdr:row>109</xdr:row>
      <xdr:rowOff>2721</xdr:rowOff>
    </xdr:to>
    <xdr:cxnSp macro="">
      <xdr:nvCxnSpPr>
        <xdr:cNvPr id="377" name="直線コネクタ 376"/>
        <xdr:cNvCxnSpPr/>
      </xdr:nvCxnSpPr>
      <xdr:spPr>
        <a:xfrm flipV="1">
          <a:off x="2908300" y="18429514"/>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138084</xdr:rowOff>
    </xdr:from>
    <xdr:ext cx="405111" cy="259045"/>
    <xdr:sp macro="" textlink="">
      <xdr:nvSpPr>
        <xdr:cNvPr id="378" name="n_1aveValue【市民会館】&#10;有形固定資産減価償却率"/>
        <xdr:cNvSpPr txBox="1"/>
      </xdr:nvSpPr>
      <xdr:spPr>
        <a:xfrm>
          <a:off x="3582044" y="17968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12898</xdr:rowOff>
    </xdr:from>
    <xdr:ext cx="405111" cy="259045"/>
    <xdr:sp macro="" textlink="">
      <xdr:nvSpPr>
        <xdr:cNvPr id="379" name="n_2aveValue【市民会館】&#10;有形固定資産減価償却率"/>
        <xdr:cNvSpPr txBox="1"/>
      </xdr:nvSpPr>
      <xdr:spPr>
        <a:xfrm>
          <a:off x="2705744" y="1818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45556</xdr:rowOff>
    </xdr:from>
    <xdr:ext cx="405111" cy="259045"/>
    <xdr:sp macro="" textlink="">
      <xdr:nvSpPr>
        <xdr:cNvPr id="380" name="n_3aveValue【市民会館】&#10;有形固定資産減価償却率"/>
        <xdr:cNvSpPr txBox="1"/>
      </xdr:nvSpPr>
      <xdr:spPr>
        <a:xfrm>
          <a:off x="1816744" y="18219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126291</xdr:rowOff>
    </xdr:from>
    <xdr:ext cx="405111" cy="259045"/>
    <xdr:sp macro="" textlink="">
      <xdr:nvSpPr>
        <xdr:cNvPr id="381" name="n_1mainValue【市民会館】&#10;有形固定資産減価償却率"/>
        <xdr:cNvSpPr txBox="1"/>
      </xdr:nvSpPr>
      <xdr:spPr>
        <a:xfrm>
          <a:off x="35820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44648</xdr:rowOff>
    </xdr:from>
    <xdr:ext cx="405111" cy="259045"/>
    <xdr:sp macro="" textlink="">
      <xdr:nvSpPr>
        <xdr:cNvPr id="382" name="n_2mainValue【市民会館】&#10;有形固定資産減価償却率"/>
        <xdr:cNvSpPr txBox="1"/>
      </xdr:nvSpPr>
      <xdr:spPr>
        <a:xfrm>
          <a:off x="2705744" y="1873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1" name="テキスト ボックス 39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2" name="直線コネクタ 39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93" name="テキスト ボックス 392"/>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394" name="直線コネクタ 39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5" name="テキスト ボックス 39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6" name="直線コネクタ 39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7" name="テキスト ボックス 39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8" name="直線コネクタ 39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9" name="テキスト ボックス 39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0" name="直線コネクタ 39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1" name="テキスト ボックス 40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2" name="直線コネクタ 40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3" name="テキスト ボックス 40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4" name="直線コネクタ 40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5" name="テキスト ボックス 40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7" name="テキスト ボックス 40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51707</xdr:rowOff>
    </xdr:from>
    <xdr:to>
      <xdr:col>54</xdr:col>
      <xdr:colOff>189865</xdr:colOff>
      <xdr:row>107</xdr:row>
      <xdr:rowOff>100693</xdr:rowOff>
    </xdr:to>
    <xdr:cxnSp macro="">
      <xdr:nvCxnSpPr>
        <xdr:cNvPr id="409" name="直線コネクタ 408"/>
        <xdr:cNvCxnSpPr/>
      </xdr:nvCxnSpPr>
      <xdr:spPr>
        <a:xfrm flipV="1">
          <a:off x="10476865" y="170252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104520</xdr:rowOff>
    </xdr:from>
    <xdr:ext cx="469744" cy="259045"/>
    <xdr:sp macro="" textlink="">
      <xdr:nvSpPr>
        <xdr:cNvPr id="410" name="【市民会館】&#10;一人当たり面積最小値テキスト"/>
        <xdr:cNvSpPr txBox="1"/>
      </xdr:nvSpPr>
      <xdr:spPr>
        <a:xfrm>
          <a:off x="10515600" y="1844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100693</xdr:rowOff>
    </xdr:from>
    <xdr:to>
      <xdr:col>55</xdr:col>
      <xdr:colOff>88900</xdr:colOff>
      <xdr:row>107</xdr:row>
      <xdr:rowOff>100693</xdr:rowOff>
    </xdr:to>
    <xdr:cxnSp macro="">
      <xdr:nvCxnSpPr>
        <xdr:cNvPr id="411" name="直線コネクタ 410"/>
        <xdr:cNvCxnSpPr/>
      </xdr:nvCxnSpPr>
      <xdr:spPr>
        <a:xfrm>
          <a:off x="10388600" y="184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169834</xdr:rowOff>
    </xdr:from>
    <xdr:ext cx="469744" cy="259045"/>
    <xdr:sp macro="" textlink="">
      <xdr:nvSpPr>
        <xdr:cNvPr id="412" name="【市民会館】&#10;一人当たり面積最大値テキスト"/>
        <xdr:cNvSpPr txBox="1"/>
      </xdr:nvSpPr>
      <xdr:spPr>
        <a:xfrm>
          <a:off x="10515600" y="1680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51707</xdr:rowOff>
    </xdr:from>
    <xdr:to>
      <xdr:col>55</xdr:col>
      <xdr:colOff>88900</xdr:colOff>
      <xdr:row>99</xdr:row>
      <xdr:rowOff>51707</xdr:rowOff>
    </xdr:to>
    <xdr:cxnSp macro="">
      <xdr:nvCxnSpPr>
        <xdr:cNvPr id="413" name="直線コネクタ 412"/>
        <xdr:cNvCxnSpPr/>
      </xdr:nvCxnSpPr>
      <xdr:spPr>
        <a:xfrm>
          <a:off x="10388600" y="170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102</xdr:row>
      <xdr:rowOff>138084</xdr:rowOff>
    </xdr:from>
    <xdr:ext cx="469744" cy="259045"/>
    <xdr:sp macro="" textlink="">
      <xdr:nvSpPr>
        <xdr:cNvPr id="414" name="【市民会館】&#10;一人当たり面積平均値テキスト"/>
        <xdr:cNvSpPr txBox="1"/>
      </xdr:nvSpPr>
      <xdr:spPr>
        <a:xfrm>
          <a:off x="10515600" y="17625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115207</xdr:rowOff>
    </xdr:from>
    <xdr:to>
      <xdr:col>55</xdr:col>
      <xdr:colOff>50800</xdr:colOff>
      <xdr:row>104</xdr:row>
      <xdr:rowOff>45357</xdr:rowOff>
    </xdr:to>
    <xdr:sp macro="" textlink="">
      <xdr:nvSpPr>
        <xdr:cNvPr id="415" name="フローチャート: 判断 414"/>
        <xdr:cNvSpPr/>
      </xdr:nvSpPr>
      <xdr:spPr>
        <a:xfrm>
          <a:off x="104267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25400</xdr:rowOff>
    </xdr:from>
    <xdr:to>
      <xdr:col>50</xdr:col>
      <xdr:colOff>165100</xdr:colOff>
      <xdr:row>104</xdr:row>
      <xdr:rowOff>127000</xdr:rowOff>
    </xdr:to>
    <xdr:sp macro="" textlink="">
      <xdr:nvSpPr>
        <xdr:cNvPr id="416" name="フローチャート: 判断 415"/>
        <xdr:cNvSpPr/>
      </xdr:nvSpPr>
      <xdr:spPr>
        <a:xfrm>
          <a:off x="958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90714</xdr:rowOff>
    </xdr:from>
    <xdr:to>
      <xdr:col>46</xdr:col>
      <xdr:colOff>38100</xdr:colOff>
      <xdr:row>105</xdr:row>
      <xdr:rowOff>20864</xdr:rowOff>
    </xdr:to>
    <xdr:sp macro="" textlink="">
      <xdr:nvSpPr>
        <xdr:cNvPr id="417" name="フローチャート: 判断 416"/>
        <xdr:cNvSpPr/>
      </xdr:nvSpPr>
      <xdr:spPr>
        <a:xfrm>
          <a:off x="869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33564</xdr:rowOff>
    </xdr:from>
    <xdr:to>
      <xdr:col>41</xdr:col>
      <xdr:colOff>101600</xdr:colOff>
      <xdr:row>103</xdr:row>
      <xdr:rowOff>135164</xdr:rowOff>
    </xdr:to>
    <xdr:sp macro="" textlink="">
      <xdr:nvSpPr>
        <xdr:cNvPr id="418" name="フローチャート: 判断 417"/>
        <xdr:cNvSpPr/>
      </xdr:nvSpPr>
      <xdr:spPr>
        <a:xfrm>
          <a:off x="7810500" y="1769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9" name="テキスト ボックス 41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0" name="テキスト ボックス 41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1" name="テキスト ボックス 42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2" name="テキスト ボックス 42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3" name="テキスト ボックス 42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49893</xdr:rowOff>
    </xdr:from>
    <xdr:to>
      <xdr:col>55</xdr:col>
      <xdr:colOff>50800</xdr:colOff>
      <xdr:row>107</xdr:row>
      <xdr:rowOff>151493</xdr:rowOff>
    </xdr:to>
    <xdr:sp macro="" textlink="">
      <xdr:nvSpPr>
        <xdr:cNvPr id="424" name="楕円 423"/>
        <xdr:cNvSpPr/>
      </xdr:nvSpPr>
      <xdr:spPr>
        <a:xfrm>
          <a:off x="104267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136270</xdr:rowOff>
    </xdr:from>
    <xdr:ext cx="469744" cy="259045"/>
    <xdr:sp macro="" textlink="">
      <xdr:nvSpPr>
        <xdr:cNvPr id="425" name="【市民会館】&#10;一人当たり面積該当値テキスト"/>
        <xdr:cNvSpPr txBox="1"/>
      </xdr:nvSpPr>
      <xdr:spPr>
        <a:xfrm>
          <a:off x="10515600" y="1830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98879</xdr:rowOff>
    </xdr:from>
    <xdr:to>
      <xdr:col>50</xdr:col>
      <xdr:colOff>165100</xdr:colOff>
      <xdr:row>108</xdr:row>
      <xdr:rowOff>29029</xdr:rowOff>
    </xdr:to>
    <xdr:sp macro="" textlink="">
      <xdr:nvSpPr>
        <xdr:cNvPr id="426" name="楕円 425"/>
        <xdr:cNvSpPr/>
      </xdr:nvSpPr>
      <xdr:spPr>
        <a:xfrm>
          <a:off x="9588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100693</xdr:rowOff>
    </xdr:from>
    <xdr:to>
      <xdr:col>55</xdr:col>
      <xdr:colOff>0</xdr:colOff>
      <xdr:row>107</xdr:row>
      <xdr:rowOff>149679</xdr:rowOff>
    </xdr:to>
    <xdr:cxnSp macro="">
      <xdr:nvCxnSpPr>
        <xdr:cNvPr id="427" name="直線コネクタ 426"/>
        <xdr:cNvCxnSpPr/>
      </xdr:nvCxnSpPr>
      <xdr:spPr>
        <a:xfrm flipV="1">
          <a:off x="9639300" y="1844584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115207</xdr:rowOff>
    </xdr:from>
    <xdr:to>
      <xdr:col>46</xdr:col>
      <xdr:colOff>38100</xdr:colOff>
      <xdr:row>108</xdr:row>
      <xdr:rowOff>45357</xdr:rowOff>
    </xdr:to>
    <xdr:sp macro="" textlink="">
      <xdr:nvSpPr>
        <xdr:cNvPr id="428" name="楕円 427"/>
        <xdr:cNvSpPr/>
      </xdr:nvSpPr>
      <xdr:spPr>
        <a:xfrm>
          <a:off x="8699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149679</xdr:rowOff>
    </xdr:from>
    <xdr:to>
      <xdr:col>50</xdr:col>
      <xdr:colOff>114300</xdr:colOff>
      <xdr:row>107</xdr:row>
      <xdr:rowOff>166007</xdr:rowOff>
    </xdr:to>
    <xdr:cxnSp macro="">
      <xdr:nvCxnSpPr>
        <xdr:cNvPr id="429" name="直線コネクタ 428"/>
        <xdr:cNvCxnSpPr/>
      </xdr:nvCxnSpPr>
      <xdr:spPr>
        <a:xfrm flipV="1">
          <a:off x="8750300" y="184948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143527</xdr:rowOff>
    </xdr:from>
    <xdr:ext cx="469744" cy="259045"/>
    <xdr:sp macro="" textlink="">
      <xdr:nvSpPr>
        <xdr:cNvPr id="430" name="n_1aveValue【市民会館】&#10;一人当たり面積"/>
        <xdr:cNvSpPr txBox="1"/>
      </xdr:nvSpPr>
      <xdr:spPr>
        <a:xfrm>
          <a:off x="9391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37391</xdr:rowOff>
    </xdr:from>
    <xdr:ext cx="469744" cy="259045"/>
    <xdr:sp macro="" textlink="">
      <xdr:nvSpPr>
        <xdr:cNvPr id="431" name="n_2aveValue【市民会館】&#10;一人当たり面積"/>
        <xdr:cNvSpPr txBox="1"/>
      </xdr:nvSpPr>
      <xdr:spPr>
        <a:xfrm>
          <a:off x="8515427" y="17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151691</xdr:rowOff>
    </xdr:from>
    <xdr:ext cx="469744" cy="259045"/>
    <xdr:sp macro="" textlink="">
      <xdr:nvSpPr>
        <xdr:cNvPr id="432" name="n_3aveValue【市民会館】&#10;一人当たり面積"/>
        <xdr:cNvSpPr txBox="1"/>
      </xdr:nvSpPr>
      <xdr:spPr>
        <a:xfrm>
          <a:off x="7626427" y="1746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20156</xdr:rowOff>
    </xdr:from>
    <xdr:ext cx="469744" cy="259045"/>
    <xdr:sp macro="" textlink="">
      <xdr:nvSpPr>
        <xdr:cNvPr id="433" name="n_1mainValue【市民会館】&#10;一人当たり面積"/>
        <xdr:cNvSpPr txBox="1"/>
      </xdr:nvSpPr>
      <xdr:spPr>
        <a:xfrm>
          <a:off x="93917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36484</xdr:rowOff>
    </xdr:from>
    <xdr:ext cx="469744" cy="259045"/>
    <xdr:sp macro="" textlink="">
      <xdr:nvSpPr>
        <xdr:cNvPr id="434" name="n_2mainValue【市民会館】&#10;一人当たり面積"/>
        <xdr:cNvSpPr txBox="1"/>
      </xdr:nvSpPr>
      <xdr:spPr>
        <a:xfrm>
          <a:off x="85154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5" name="正方形/長方形 4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6" name="正方形/長方形 4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7" name="正方形/長方形 4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8" name="正方形/長方形 4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9" name="正方形/長方形 4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0" name="正方形/長方形 4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1" name="正方形/長方形 4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3" name="テキスト ボックス 4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4" name="直線コネクタ 4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45" name="テキスト ボックス 44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6" name="直線コネクタ 44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7" name="テキスト ボックス 44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8" name="直線コネクタ 44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9" name="テキスト ボックス 44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0" name="直線コネクタ 44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1" name="テキスト ボックス 45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2" name="直線コネクタ 45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53" name="テキスト ボックス 45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54" name="直線コネクタ 45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55" name="テキスト ボックス 45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6" name="直線コネクタ 4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57" name="テキスト ボックス 45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42</xdr:row>
      <xdr:rowOff>83820</xdr:rowOff>
    </xdr:to>
    <xdr:cxnSp macro="">
      <xdr:nvCxnSpPr>
        <xdr:cNvPr id="459" name="直線コネクタ 458"/>
        <xdr:cNvCxnSpPr/>
      </xdr:nvCxnSpPr>
      <xdr:spPr>
        <a:xfrm flipV="1">
          <a:off x="16318864" y="562737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460" name="【一般廃棄物処理施設】&#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461" name="直線コネクタ 460"/>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462" name="【一般廃棄物処理施設】&#10;有形固定資産減価償却率最大値テキスト"/>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463" name="直線コネクタ 462"/>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30497</xdr:rowOff>
    </xdr:from>
    <xdr:ext cx="405111" cy="259045"/>
    <xdr:sp macro="" textlink="">
      <xdr:nvSpPr>
        <xdr:cNvPr id="464" name="【一般廃棄物処理施設】&#10;有形固定資産減価償却率平均値テキスト"/>
        <xdr:cNvSpPr txBox="1"/>
      </xdr:nvSpPr>
      <xdr:spPr>
        <a:xfrm>
          <a:off x="16357600" y="6888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52070</xdr:rowOff>
    </xdr:from>
    <xdr:to>
      <xdr:col>85</xdr:col>
      <xdr:colOff>177800</xdr:colOff>
      <xdr:row>40</xdr:row>
      <xdr:rowOff>153670</xdr:rowOff>
    </xdr:to>
    <xdr:sp macro="" textlink="">
      <xdr:nvSpPr>
        <xdr:cNvPr id="465" name="フローチャート: 判断 464"/>
        <xdr:cNvSpPr/>
      </xdr:nvSpPr>
      <xdr:spPr>
        <a:xfrm>
          <a:off x="162687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93980</xdr:rowOff>
    </xdr:from>
    <xdr:to>
      <xdr:col>81</xdr:col>
      <xdr:colOff>101600</xdr:colOff>
      <xdr:row>41</xdr:row>
      <xdr:rowOff>24130</xdr:rowOff>
    </xdr:to>
    <xdr:sp macro="" textlink="">
      <xdr:nvSpPr>
        <xdr:cNvPr id="466" name="フローチャート: 判断 465"/>
        <xdr:cNvSpPr/>
      </xdr:nvSpPr>
      <xdr:spPr>
        <a:xfrm>
          <a:off x="15430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154940</xdr:rowOff>
    </xdr:from>
    <xdr:to>
      <xdr:col>76</xdr:col>
      <xdr:colOff>165100</xdr:colOff>
      <xdr:row>39</xdr:row>
      <xdr:rowOff>85090</xdr:rowOff>
    </xdr:to>
    <xdr:sp macro="" textlink="">
      <xdr:nvSpPr>
        <xdr:cNvPr id="467" name="フローチャート: 判断 466"/>
        <xdr:cNvSpPr/>
      </xdr:nvSpPr>
      <xdr:spPr>
        <a:xfrm>
          <a:off x="14541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8" name="テキスト ボックス 4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9" name="テキスト ボックス 4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0" name="テキスト ボックス 4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1" name="テキスト ボックス 4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2" name="テキスト ボックス 4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473" name="楕円 472"/>
        <xdr:cNvSpPr/>
      </xdr:nvSpPr>
      <xdr:spPr>
        <a:xfrm>
          <a:off x="16268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82567</xdr:rowOff>
    </xdr:from>
    <xdr:ext cx="405111" cy="259045"/>
    <xdr:sp macro="" textlink="">
      <xdr:nvSpPr>
        <xdr:cNvPr id="474" name="【一般廃棄物処理施設】&#10;有形固定資産減価償却率該当値テキスト"/>
        <xdr:cNvSpPr txBox="1"/>
      </xdr:nvSpPr>
      <xdr:spPr>
        <a:xfrm>
          <a:off x="16357600"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162560</xdr:rowOff>
    </xdr:from>
    <xdr:to>
      <xdr:col>81</xdr:col>
      <xdr:colOff>101600</xdr:colOff>
      <xdr:row>37</xdr:row>
      <xdr:rowOff>92710</xdr:rowOff>
    </xdr:to>
    <xdr:sp macro="" textlink="">
      <xdr:nvSpPr>
        <xdr:cNvPr id="475" name="楕円 474"/>
        <xdr:cNvSpPr/>
      </xdr:nvSpPr>
      <xdr:spPr>
        <a:xfrm>
          <a:off x="15430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41910</xdr:rowOff>
    </xdr:from>
    <xdr:to>
      <xdr:col>85</xdr:col>
      <xdr:colOff>127000</xdr:colOff>
      <xdr:row>37</xdr:row>
      <xdr:rowOff>110490</xdr:rowOff>
    </xdr:to>
    <xdr:cxnSp macro="">
      <xdr:nvCxnSpPr>
        <xdr:cNvPr id="476" name="直線コネクタ 475"/>
        <xdr:cNvCxnSpPr/>
      </xdr:nvCxnSpPr>
      <xdr:spPr>
        <a:xfrm>
          <a:off x="15481300" y="63855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116840</xdr:rowOff>
    </xdr:from>
    <xdr:to>
      <xdr:col>76</xdr:col>
      <xdr:colOff>165100</xdr:colOff>
      <xdr:row>38</xdr:row>
      <xdr:rowOff>46990</xdr:rowOff>
    </xdr:to>
    <xdr:sp macro="" textlink="">
      <xdr:nvSpPr>
        <xdr:cNvPr id="477" name="楕円 476"/>
        <xdr:cNvSpPr/>
      </xdr:nvSpPr>
      <xdr:spPr>
        <a:xfrm>
          <a:off x="14541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41910</xdr:rowOff>
    </xdr:from>
    <xdr:to>
      <xdr:col>81</xdr:col>
      <xdr:colOff>50800</xdr:colOff>
      <xdr:row>37</xdr:row>
      <xdr:rowOff>167640</xdr:rowOff>
    </xdr:to>
    <xdr:cxnSp macro="">
      <xdr:nvCxnSpPr>
        <xdr:cNvPr id="478" name="直線コネクタ 477"/>
        <xdr:cNvCxnSpPr/>
      </xdr:nvCxnSpPr>
      <xdr:spPr>
        <a:xfrm flipV="1">
          <a:off x="14592300" y="638556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15257</xdr:rowOff>
    </xdr:from>
    <xdr:ext cx="405111" cy="259045"/>
    <xdr:sp macro="" textlink="">
      <xdr:nvSpPr>
        <xdr:cNvPr id="479" name="n_1aveValue【一般廃棄物処理施設】&#10;有形固定資産減価償却率"/>
        <xdr:cNvSpPr txBox="1"/>
      </xdr:nvSpPr>
      <xdr:spPr>
        <a:xfrm>
          <a:off x="152660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76217</xdr:rowOff>
    </xdr:from>
    <xdr:ext cx="405111" cy="259045"/>
    <xdr:sp macro="" textlink="">
      <xdr:nvSpPr>
        <xdr:cNvPr id="480" name="n_2aveValue【一般廃棄物処理施設】&#10;有形固定資産減価償却率"/>
        <xdr:cNvSpPr txBox="1"/>
      </xdr:nvSpPr>
      <xdr:spPr>
        <a:xfrm>
          <a:off x="14389744"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109237</xdr:rowOff>
    </xdr:from>
    <xdr:ext cx="405111" cy="259045"/>
    <xdr:sp macro="" textlink="">
      <xdr:nvSpPr>
        <xdr:cNvPr id="481" name="n_1mainValue【一般廃棄物処理施設】&#10;有形固定資産減価償却率"/>
        <xdr:cNvSpPr txBox="1"/>
      </xdr:nvSpPr>
      <xdr:spPr>
        <a:xfrm>
          <a:off x="15266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63517</xdr:rowOff>
    </xdr:from>
    <xdr:ext cx="405111" cy="259045"/>
    <xdr:sp macro="" textlink="">
      <xdr:nvSpPr>
        <xdr:cNvPr id="482" name="n_2mainValue【一般廃棄物処理施設】&#10;有形固定資産減価償却率"/>
        <xdr:cNvSpPr txBox="1"/>
      </xdr:nvSpPr>
      <xdr:spPr>
        <a:xfrm>
          <a:off x="14389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3" name="正方形/長方形 4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4" name="正方形/長方形 4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5" name="正方形/長方形 4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6" name="正方形/長方形 4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7" name="正方形/長方形 4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8" name="正方形/長方形 4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9" name="正方形/長方形 4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0" name="正方形/長方形 4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1" name="テキスト ボックス 4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2" name="直線コネクタ 4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93" name="直線コネクタ 49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94" name="テキスト ボックス 49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5" name="直線コネクタ 49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96" name="テキスト ボックス 495"/>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7" name="直線コネクタ 49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98" name="テキスト ボックス 49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9" name="直線コネクタ 49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00" name="テキスト ボックス 49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1" name="直線コネクタ 5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2" name="テキスト ボックス 50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70384</xdr:rowOff>
    </xdr:from>
    <xdr:to>
      <xdr:col>116</xdr:col>
      <xdr:colOff>62864</xdr:colOff>
      <xdr:row>41</xdr:row>
      <xdr:rowOff>112822</xdr:rowOff>
    </xdr:to>
    <xdr:cxnSp macro="">
      <xdr:nvCxnSpPr>
        <xdr:cNvPr id="504" name="直線コネクタ 503"/>
        <xdr:cNvCxnSpPr/>
      </xdr:nvCxnSpPr>
      <xdr:spPr>
        <a:xfrm flipV="1">
          <a:off x="22160864" y="5728234"/>
          <a:ext cx="0" cy="141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116649</xdr:rowOff>
    </xdr:from>
    <xdr:ext cx="469744" cy="259045"/>
    <xdr:sp macro="" textlink="">
      <xdr:nvSpPr>
        <xdr:cNvPr id="505" name="【一般廃棄物処理施設】&#10;一人当たり有形固定資産（償却資産）額最小値テキスト"/>
        <xdr:cNvSpPr txBox="1"/>
      </xdr:nvSpPr>
      <xdr:spPr>
        <a:xfrm>
          <a:off x="22199600" y="714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112822</xdr:rowOff>
    </xdr:from>
    <xdr:to>
      <xdr:col>116</xdr:col>
      <xdr:colOff>152400</xdr:colOff>
      <xdr:row>41</xdr:row>
      <xdr:rowOff>112822</xdr:rowOff>
    </xdr:to>
    <xdr:cxnSp macro="">
      <xdr:nvCxnSpPr>
        <xdr:cNvPr id="506" name="直線コネクタ 505"/>
        <xdr:cNvCxnSpPr/>
      </xdr:nvCxnSpPr>
      <xdr:spPr>
        <a:xfrm>
          <a:off x="22072600" y="714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17061</xdr:rowOff>
    </xdr:from>
    <xdr:ext cx="599010" cy="259045"/>
    <xdr:sp macro="" textlink="">
      <xdr:nvSpPr>
        <xdr:cNvPr id="507" name="【一般廃棄物処理施設】&#10;一人当たり有形固定資産（償却資産）額最大値テキスト"/>
        <xdr:cNvSpPr txBox="1"/>
      </xdr:nvSpPr>
      <xdr:spPr>
        <a:xfrm>
          <a:off x="22199600" y="5503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70384</xdr:rowOff>
    </xdr:from>
    <xdr:to>
      <xdr:col>116</xdr:col>
      <xdr:colOff>152400</xdr:colOff>
      <xdr:row>33</xdr:row>
      <xdr:rowOff>70384</xdr:rowOff>
    </xdr:to>
    <xdr:cxnSp macro="">
      <xdr:nvCxnSpPr>
        <xdr:cNvPr id="508" name="直線コネクタ 507"/>
        <xdr:cNvCxnSpPr/>
      </xdr:nvCxnSpPr>
      <xdr:spPr>
        <a:xfrm>
          <a:off x="22072600" y="572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52483</xdr:rowOff>
    </xdr:from>
    <xdr:ext cx="534377" cy="259045"/>
    <xdr:sp macro="" textlink="">
      <xdr:nvSpPr>
        <xdr:cNvPr id="509" name="【一般廃棄物処理施設】&#10;一人当たり有形固定資産（償却資産）額平均値テキスト"/>
        <xdr:cNvSpPr txBox="1"/>
      </xdr:nvSpPr>
      <xdr:spPr>
        <a:xfrm>
          <a:off x="22199600" y="6396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29606</xdr:rowOff>
    </xdr:from>
    <xdr:to>
      <xdr:col>116</xdr:col>
      <xdr:colOff>114300</xdr:colOff>
      <xdr:row>38</xdr:row>
      <xdr:rowOff>131206</xdr:rowOff>
    </xdr:to>
    <xdr:sp macro="" textlink="">
      <xdr:nvSpPr>
        <xdr:cNvPr id="510" name="フローチャート: 判断 509"/>
        <xdr:cNvSpPr/>
      </xdr:nvSpPr>
      <xdr:spPr>
        <a:xfrm>
          <a:off x="22110700" y="654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86802</xdr:rowOff>
    </xdr:from>
    <xdr:to>
      <xdr:col>112</xdr:col>
      <xdr:colOff>38100</xdr:colOff>
      <xdr:row>38</xdr:row>
      <xdr:rowOff>16952</xdr:rowOff>
    </xdr:to>
    <xdr:sp macro="" textlink="">
      <xdr:nvSpPr>
        <xdr:cNvPr id="511" name="フローチャート: 判断 510"/>
        <xdr:cNvSpPr/>
      </xdr:nvSpPr>
      <xdr:spPr>
        <a:xfrm>
          <a:off x="21272500" y="643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93285</xdr:rowOff>
    </xdr:from>
    <xdr:to>
      <xdr:col>107</xdr:col>
      <xdr:colOff>101600</xdr:colOff>
      <xdr:row>39</xdr:row>
      <xdr:rowOff>23435</xdr:rowOff>
    </xdr:to>
    <xdr:sp macro="" textlink="">
      <xdr:nvSpPr>
        <xdr:cNvPr id="512" name="フローチャート: 判断 511"/>
        <xdr:cNvSpPr/>
      </xdr:nvSpPr>
      <xdr:spPr>
        <a:xfrm>
          <a:off x="20383500" y="660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3" name="テキスト ボックス 5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4" name="テキスト ボックス 5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5" name="テキスト ボックス 5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6" name="テキスト ボックス 5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7" name="テキスト ボックス 5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62022</xdr:rowOff>
    </xdr:from>
    <xdr:to>
      <xdr:col>116</xdr:col>
      <xdr:colOff>114300</xdr:colOff>
      <xdr:row>41</xdr:row>
      <xdr:rowOff>163622</xdr:rowOff>
    </xdr:to>
    <xdr:sp macro="" textlink="">
      <xdr:nvSpPr>
        <xdr:cNvPr id="518" name="楕円 517"/>
        <xdr:cNvSpPr/>
      </xdr:nvSpPr>
      <xdr:spPr>
        <a:xfrm>
          <a:off x="22110700" y="709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148399</xdr:rowOff>
    </xdr:from>
    <xdr:ext cx="469744" cy="259045"/>
    <xdr:sp macro="" textlink="">
      <xdr:nvSpPr>
        <xdr:cNvPr id="519" name="【一般廃棄物処理施設】&#10;一人当たり有形固定資産（償却資産）額該当値テキスト"/>
        <xdr:cNvSpPr txBox="1"/>
      </xdr:nvSpPr>
      <xdr:spPr>
        <a:xfrm>
          <a:off x="22199600" y="700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66008</xdr:rowOff>
    </xdr:from>
    <xdr:to>
      <xdr:col>112</xdr:col>
      <xdr:colOff>38100</xdr:colOff>
      <xdr:row>41</xdr:row>
      <xdr:rowOff>167608</xdr:rowOff>
    </xdr:to>
    <xdr:sp macro="" textlink="">
      <xdr:nvSpPr>
        <xdr:cNvPr id="520" name="楕円 519"/>
        <xdr:cNvSpPr/>
      </xdr:nvSpPr>
      <xdr:spPr>
        <a:xfrm>
          <a:off x="21272500" y="709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112822</xdr:rowOff>
    </xdr:from>
    <xdr:to>
      <xdr:col>116</xdr:col>
      <xdr:colOff>63500</xdr:colOff>
      <xdr:row>41</xdr:row>
      <xdr:rowOff>116808</xdr:rowOff>
    </xdr:to>
    <xdr:cxnSp macro="">
      <xdr:nvCxnSpPr>
        <xdr:cNvPr id="521" name="直線コネクタ 520"/>
        <xdr:cNvCxnSpPr/>
      </xdr:nvCxnSpPr>
      <xdr:spPr>
        <a:xfrm flipV="1">
          <a:off x="21323300" y="7142272"/>
          <a:ext cx="838200" cy="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66136</xdr:rowOff>
    </xdr:from>
    <xdr:to>
      <xdr:col>107</xdr:col>
      <xdr:colOff>101600</xdr:colOff>
      <xdr:row>41</xdr:row>
      <xdr:rowOff>167736</xdr:rowOff>
    </xdr:to>
    <xdr:sp macro="" textlink="">
      <xdr:nvSpPr>
        <xdr:cNvPr id="522" name="楕円 521"/>
        <xdr:cNvSpPr/>
      </xdr:nvSpPr>
      <xdr:spPr>
        <a:xfrm>
          <a:off x="20383500" y="70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116808</xdr:rowOff>
    </xdr:from>
    <xdr:to>
      <xdr:col>111</xdr:col>
      <xdr:colOff>177800</xdr:colOff>
      <xdr:row>41</xdr:row>
      <xdr:rowOff>116936</xdr:rowOff>
    </xdr:to>
    <xdr:cxnSp macro="">
      <xdr:nvCxnSpPr>
        <xdr:cNvPr id="523" name="直線コネクタ 522"/>
        <xdr:cNvCxnSpPr/>
      </xdr:nvCxnSpPr>
      <xdr:spPr>
        <a:xfrm flipV="1">
          <a:off x="20434300" y="7146258"/>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33479</xdr:rowOff>
    </xdr:from>
    <xdr:ext cx="534377" cy="259045"/>
    <xdr:sp macro="" textlink="">
      <xdr:nvSpPr>
        <xdr:cNvPr id="524" name="n_1aveValue【一般廃棄物処理施設】&#10;一人当たり有形固定資産（償却資産）額"/>
        <xdr:cNvSpPr txBox="1"/>
      </xdr:nvSpPr>
      <xdr:spPr>
        <a:xfrm>
          <a:off x="21043411" y="620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39962</xdr:rowOff>
    </xdr:from>
    <xdr:ext cx="534377" cy="259045"/>
    <xdr:sp macro="" textlink="">
      <xdr:nvSpPr>
        <xdr:cNvPr id="525" name="n_2aveValue【一般廃棄物処理施設】&#10;一人当たり有形固定資産（償却資産）額"/>
        <xdr:cNvSpPr txBox="1"/>
      </xdr:nvSpPr>
      <xdr:spPr>
        <a:xfrm>
          <a:off x="20167111" y="638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158735</xdr:rowOff>
    </xdr:from>
    <xdr:ext cx="469744" cy="259045"/>
    <xdr:sp macro="" textlink="">
      <xdr:nvSpPr>
        <xdr:cNvPr id="526" name="n_1mainValue【一般廃棄物処理施設】&#10;一人当たり有形固定資産（償却資産）額"/>
        <xdr:cNvSpPr txBox="1"/>
      </xdr:nvSpPr>
      <xdr:spPr>
        <a:xfrm>
          <a:off x="21075728" y="718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158863</xdr:rowOff>
    </xdr:from>
    <xdr:ext cx="469744" cy="259045"/>
    <xdr:sp macro="" textlink="">
      <xdr:nvSpPr>
        <xdr:cNvPr id="527" name="n_2mainValue【一般廃棄物処理施設】&#10;一人当たり有形固定資産（償却資産）額"/>
        <xdr:cNvSpPr txBox="1"/>
      </xdr:nvSpPr>
      <xdr:spPr>
        <a:xfrm>
          <a:off x="20199428" y="718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8" name="正方形/長方形 5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9" name="正方形/長方形 5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0" name="正方形/長方形 5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1" name="正方形/長方形 5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2" name="正方形/長方形 5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3" name="正方形/長方形 5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4" name="正方形/長方形 5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正方形/長方形 5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6" name="テキスト ボックス 5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7" name="直線コネクタ 5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8" name="テキスト ボックス 53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9" name="直線コネクタ 5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0" name="テキスト ボックス 53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1" name="直線コネクタ 5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2" name="テキスト ボックス 5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3" name="直線コネクタ 5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4" name="テキスト ボックス 5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5" name="直線コネクタ 5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6" name="テキスト ボックス 5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7" name="直線コネクタ 5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8" name="テキスト ボックス 54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9" name="直線コネクタ 5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50" name="テキスト ボックス 54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41910</xdr:rowOff>
    </xdr:from>
    <xdr:to>
      <xdr:col>85</xdr:col>
      <xdr:colOff>126364</xdr:colOff>
      <xdr:row>63</xdr:row>
      <xdr:rowOff>110490</xdr:rowOff>
    </xdr:to>
    <xdr:cxnSp macro="">
      <xdr:nvCxnSpPr>
        <xdr:cNvPr id="552" name="直線コネクタ 551"/>
        <xdr:cNvCxnSpPr/>
      </xdr:nvCxnSpPr>
      <xdr:spPr>
        <a:xfrm flipV="1">
          <a:off x="16318864" y="94716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114317</xdr:rowOff>
    </xdr:from>
    <xdr:ext cx="405111" cy="259045"/>
    <xdr:sp macro="" textlink="">
      <xdr:nvSpPr>
        <xdr:cNvPr id="553" name="【保健センター・保健所】&#10;有形固定資産減価償却率最小値テキスト"/>
        <xdr:cNvSpPr txBox="1"/>
      </xdr:nvSpPr>
      <xdr:spPr>
        <a:xfrm>
          <a:off x="16357600" y="1091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110490</xdr:rowOff>
    </xdr:from>
    <xdr:to>
      <xdr:col>86</xdr:col>
      <xdr:colOff>25400</xdr:colOff>
      <xdr:row>63</xdr:row>
      <xdr:rowOff>110490</xdr:rowOff>
    </xdr:to>
    <xdr:cxnSp macro="">
      <xdr:nvCxnSpPr>
        <xdr:cNvPr id="554" name="直線コネクタ 553"/>
        <xdr:cNvCxnSpPr/>
      </xdr:nvCxnSpPr>
      <xdr:spPr>
        <a:xfrm>
          <a:off x="16230600" y="1091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160037</xdr:rowOff>
    </xdr:from>
    <xdr:ext cx="405111" cy="259045"/>
    <xdr:sp macro="" textlink="">
      <xdr:nvSpPr>
        <xdr:cNvPr id="555" name="【保健センター・保健所】&#10;有形固定資産減価償却率最大値テキスト"/>
        <xdr:cNvSpPr txBox="1"/>
      </xdr:nvSpPr>
      <xdr:spPr>
        <a:xfrm>
          <a:off x="163576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41910</xdr:rowOff>
    </xdr:from>
    <xdr:to>
      <xdr:col>86</xdr:col>
      <xdr:colOff>25400</xdr:colOff>
      <xdr:row>55</xdr:row>
      <xdr:rowOff>41910</xdr:rowOff>
    </xdr:to>
    <xdr:cxnSp macro="">
      <xdr:nvCxnSpPr>
        <xdr:cNvPr id="556" name="直線コネクタ 555"/>
        <xdr:cNvCxnSpPr/>
      </xdr:nvCxnSpPr>
      <xdr:spPr>
        <a:xfrm>
          <a:off x="16230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44467</xdr:rowOff>
    </xdr:from>
    <xdr:ext cx="405111" cy="259045"/>
    <xdr:sp macro="" textlink="">
      <xdr:nvSpPr>
        <xdr:cNvPr id="557" name="【保健センター・保健所】&#10;有形固定資産減価償却率平均値テキスト"/>
        <xdr:cNvSpPr txBox="1"/>
      </xdr:nvSpPr>
      <xdr:spPr>
        <a:xfrm>
          <a:off x="16357600" y="10502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21590</xdr:rowOff>
    </xdr:from>
    <xdr:to>
      <xdr:col>85</xdr:col>
      <xdr:colOff>177800</xdr:colOff>
      <xdr:row>62</xdr:row>
      <xdr:rowOff>123190</xdr:rowOff>
    </xdr:to>
    <xdr:sp macro="" textlink="">
      <xdr:nvSpPr>
        <xdr:cNvPr id="558" name="フローチャート: 判断 557"/>
        <xdr:cNvSpPr/>
      </xdr:nvSpPr>
      <xdr:spPr>
        <a:xfrm>
          <a:off x="162687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97790</xdr:rowOff>
    </xdr:from>
    <xdr:to>
      <xdr:col>81</xdr:col>
      <xdr:colOff>101600</xdr:colOff>
      <xdr:row>63</xdr:row>
      <xdr:rowOff>27940</xdr:rowOff>
    </xdr:to>
    <xdr:sp macro="" textlink="">
      <xdr:nvSpPr>
        <xdr:cNvPr id="559" name="フローチャート: 判断 558"/>
        <xdr:cNvSpPr/>
      </xdr:nvSpPr>
      <xdr:spPr>
        <a:xfrm>
          <a:off x="15430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2540</xdr:rowOff>
    </xdr:from>
    <xdr:to>
      <xdr:col>76</xdr:col>
      <xdr:colOff>165100</xdr:colOff>
      <xdr:row>63</xdr:row>
      <xdr:rowOff>104140</xdr:rowOff>
    </xdr:to>
    <xdr:sp macro="" textlink="">
      <xdr:nvSpPr>
        <xdr:cNvPr id="560" name="フローチャート: 判断 559"/>
        <xdr:cNvSpPr/>
      </xdr:nvSpPr>
      <xdr:spPr>
        <a:xfrm>
          <a:off x="14541500" y="1080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158750</xdr:rowOff>
    </xdr:from>
    <xdr:to>
      <xdr:col>72</xdr:col>
      <xdr:colOff>38100</xdr:colOff>
      <xdr:row>63</xdr:row>
      <xdr:rowOff>88900</xdr:rowOff>
    </xdr:to>
    <xdr:sp macro="" textlink="">
      <xdr:nvSpPr>
        <xdr:cNvPr id="561" name="フローチャート: 判断 560"/>
        <xdr:cNvSpPr/>
      </xdr:nvSpPr>
      <xdr:spPr>
        <a:xfrm>
          <a:off x="13652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2" name="テキスト ボックス 5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3" name="テキスト ボックス 5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4" name="テキスト ボックス 5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5" name="テキスト ボックス 5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6" name="テキスト ボックス 5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135890</xdr:rowOff>
    </xdr:from>
    <xdr:to>
      <xdr:col>85</xdr:col>
      <xdr:colOff>177800</xdr:colOff>
      <xdr:row>63</xdr:row>
      <xdr:rowOff>66040</xdr:rowOff>
    </xdr:to>
    <xdr:sp macro="" textlink="">
      <xdr:nvSpPr>
        <xdr:cNvPr id="567" name="楕円 566"/>
        <xdr:cNvSpPr/>
      </xdr:nvSpPr>
      <xdr:spPr>
        <a:xfrm>
          <a:off x="162687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50817</xdr:rowOff>
    </xdr:from>
    <xdr:ext cx="405111" cy="259045"/>
    <xdr:sp macro="" textlink="">
      <xdr:nvSpPr>
        <xdr:cNvPr id="568" name="【保健センター・保健所】&#10;有形固定資産減価償却率該当値テキスト"/>
        <xdr:cNvSpPr txBox="1"/>
      </xdr:nvSpPr>
      <xdr:spPr>
        <a:xfrm>
          <a:off x="16357600" y="1068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44450</xdr:rowOff>
    </xdr:from>
    <xdr:to>
      <xdr:col>81</xdr:col>
      <xdr:colOff>101600</xdr:colOff>
      <xdr:row>63</xdr:row>
      <xdr:rowOff>146050</xdr:rowOff>
    </xdr:to>
    <xdr:sp macro="" textlink="">
      <xdr:nvSpPr>
        <xdr:cNvPr id="569" name="楕円 568"/>
        <xdr:cNvSpPr/>
      </xdr:nvSpPr>
      <xdr:spPr>
        <a:xfrm>
          <a:off x="15430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15240</xdr:rowOff>
    </xdr:from>
    <xdr:to>
      <xdr:col>85</xdr:col>
      <xdr:colOff>127000</xdr:colOff>
      <xdr:row>63</xdr:row>
      <xdr:rowOff>95250</xdr:rowOff>
    </xdr:to>
    <xdr:cxnSp macro="">
      <xdr:nvCxnSpPr>
        <xdr:cNvPr id="570" name="直線コネクタ 569"/>
        <xdr:cNvCxnSpPr/>
      </xdr:nvCxnSpPr>
      <xdr:spPr>
        <a:xfrm flipV="1">
          <a:off x="15481300" y="1081659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128270</xdr:rowOff>
    </xdr:from>
    <xdr:to>
      <xdr:col>76</xdr:col>
      <xdr:colOff>165100</xdr:colOff>
      <xdr:row>64</xdr:row>
      <xdr:rowOff>58420</xdr:rowOff>
    </xdr:to>
    <xdr:sp macro="" textlink="">
      <xdr:nvSpPr>
        <xdr:cNvPr id="571" name="楕円 570"/>
        <xdr:cNvSpPr/>
      </xdr:nvSpPr>
      <xdr:spPr>
        <a:xfrm>
          <a:off x="14541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95250</xdr:rowOff>
    </xdr:from>
    <xdr:to>
      <xdr:col>81</xdr:col>
      <xdr:colOff>50800</xdr:colOff>
      <xdr:row>64</xdr:row>
      <xdr:rowOff>7620</xdr:rowOff>
    </xdr:to>
    <xdr:cxnSp macro="">
      <xdr:nvCxnSpPr>
        <xdr:cNvPr id="572" name="直線コネクタ 571"/>
        <xdr:cNvCxnSpPr/>
      </xdr:nvCxnSpPr>
      <xdr:spPr>
        <a:xfrm flipV="1">
          <a:off x="14592300" y="108966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44467</xdr:rowOff>
    </xdr:from>
    <xdr:ext cx="405111" cy="259045"/>
    <xdr:sp macro="" textlink="">
      <xdr:nvSpPr>
        <xdr:cNvPr id="573" name="n_1aveValue【保健センター・保健所】&#10;有形固定資産減価償却率"/>
        <xdr:cNvSpPr txBox="1"/>
      </xdr:nvSpPr>
      <xdr:spPr>
        <a:xfrm>
          <a:off x="15266044" y="10502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120667</xdr:rowOff>
    </xdr:from>
    <xdr:ext cx="405111" cy="259045"/>
    <xdr:sp macro="" textlink="">
      <xdr:nvSpPr>
        <xdr:cNvPr id="574" name="n_2aveValue【保健センター・保健所】&#10;有形固定資産減価償却率"/>
        <xdr:cNvSpPr txBox="1"/>
      </xdr:nvSpPr>
      <xdr:spPr>
        <a:xfrm>
          <a:off x="14389744" y="10579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105427</xdr:rowOff>
    </xdr:from>
    <xdr:ext cx="405111" cy="259045"/>
    <xdr:sp macro="" textlink="">
      <xdr:nvSpPr>
        <xdr:cNvPr id="575" name="n_3aveValue【保健センター・保健所】&#10;有形固定資産減価償却率"/>
        <xdr:cNvSpPr txBox="1"/>
      </xdr:nvSpPr>
      <xdr:spPr>
        <a:xfrm>
          <a:off x="13500744" y="1056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137177</xdr:rowOff>
    </xdr:from>
    <xdr:ext cx="405111" cy="259045"/>
    <xdr:sp macro="" textlink="">
      <xdr:nvSpPr>
        <xdr:cNvPr id="576" name="n_1mainValue【保健センター・保健所】&#10;有形固定資産減価償却率"/>
        <xdr:cNvSpPr txBox="1"/>
      </xdr:nvSpPr>
      <xdr:spPr>
        <a:xfrm>
          <a:off x="15266044"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49547</xdr:rowOff>
    </xdr:from>
    <xdr:ext cx="405111" cy="259045"/>
    <xdr:sp macro="" textlink="">
      <xdr:nvSpPr>
        <xdr:cNvPr id="577" name="n_2mainValue【保健センター・保健所】&#10;有形固定資産減価償却率"/>
        <xdr:cNvSpPr txBox="1"/>
      </xdr:nvSpPr>
      <xdr:spPr>
        <a:xfrm>
          <a:off x="14389744"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8" name="正方形/長方形 5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9" name="正方形/長方形 5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0" name="正方形/長方形 5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1" name="正方形/長方形 5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2" name="正方形/長方形 5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3" name="正方形/長方形 5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4" name="正方形/長方形 5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5" name="正方形/長方形 5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6" name="テキスト ボックス 5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7" name="直線コネクタ 5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8" name="直線コネクタ 58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9" name="テキスト ボックス 58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0" name="直線コネクタ 58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1" name="テキスト ボックス 59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2" name="直線コネクタ 59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3" name="テキスト ボックス 59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4" name="直線コネクタ 59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5" name="テキスト ボックス 59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6" name="直線コネクタ 59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7" name="テキスト ボックス 59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8" name="直線コネクタ 5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9" name="テキスト ボックス 59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140970</xdr:rowOff>
    </xdr:from>
    <xdr:to>
      <xdr:col>116</xdr:col>
      <xdr:colOff>62864</xdr:colOff>
      <xdr:row>63</xdr:row>
      <xdr:rowOff>57150</xdr:rowOff>
    </xdr:to>
    <xdr:cxnSp macro="">
      <xdr:nvCxnSpPr>
        <xdr:cNvPr id="601" name="直線コネクタ 600"/>
        <xdr:cNvCxnSpPr/>
      </xdr:nvCxnSpPr>
      <xdr:spPr>
        <a:xfrm flipV="1">
          <a:off x="22160864" y="95707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602" name="【保健センター・保健所】&#10;一人当たり面積最小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603" name="直線コネクタ 602"/>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87647</xdr:rowOff>
    </xdr:from>
    <xdr:ext cx="469744" cy="259045"/>
    <xdr:sp macro="" textlink="">
      <xdr:nvSpPr>
        <xdr:cNvPr id="604" name="【保健センター・保健所】&#10;一人当たり面積最大値テキスト"/>
        <xdr:cNvSpPr txBox="1"/>
      </xdr:nvSpPr>
      <xdr:spPr>
        <a:xfrm>
          <a:off x="22199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140970</xdr:rowOff>
    </xdr:from>
    <xdr:to>
      <xdr:col>116</xdr:col>
      <xdr:colOff>152400</xdr:colOff>
      <xdr:row>55</xdr:row>
      <xdr:rowOff>140970</xdr:rowOff>
    </xdr:to>
    <xdr:cxnSp macro="">
      <xdr:nvCxnSpPr>
        <xdr:cNvPr id="605" name="直線コネクタ 604"/>
        <xdr:cNvCxnSpPr/>
      </xdr:nvCxnSpPr>
      <xdr:spPr>
        <a:xfrm>
          <a:off x="22072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152417</xdr:rowOff>
    </xdr:from>
    <xdr:ext cx="469744" cy="259045"/>
    <xdr:sp macro="" textlink="">
      <xdr:nvSpPr>
        <xdr:cNvPr id="606" name="【保健センター・保健所】&#10;一人当たり面積平均値テキスト"/>
        <xdr:cNvSpPr txBox="1"/>
      </xdr:nvSpPr>
      <xdr:spPr>
        <a:xfrm>
          <a:off x="22199600" y="10267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2540</xdr:rowOff>
    </xdr:from>
    <xdr:to>
      <xdr:col>116</xdr:col>
      <xdr:colOff>114300</xdr:colOff>
      <xdr:row>60</xdr:row>
      <xdr:rowOff>104140</xdr:rowOff>
    </xdr:to>
    <xdr:sp macro="" textlink="">
      <xdr:nvSpPr>
        <xdr:cNvPr id="607" name="フローチャート: 判断 606"/>
        <xdr:cNvSpPr/>
      </xdr:nvSpPr>
      <xdr:spPr>
        <a:xfrm>
          <a:off x="221107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608" name="フローチャート: 判断 607"/>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25400</xdr:rowOff>
    </xdr:from>
    <xdr:to>
      <xdr:col>107</xdr:col>
      <xdr:colOff>101600</xdr:colOff>
      <xdr:row>60</xdr:row>
      <xdr:rowOff>127000</xdr:rowOff>
    </xdr:to>
    <xdr:sp macro="" textlink="">
      <xdr:nvSpPr>
        <xdr:cNvPr id="609" name="フローチャート: 判断 608"/>
        <xdr:cNvSpPr/>
      </xdr:nvSpPr>
      <xdr:spPr>
        <a:xfrm>
          <a:off x="20383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116840</xdr:rowOff>
    </xdr:from>
    <xdr:to>
      <xdr:col>102</xdr:col>
      <xdr:colOff>165100</xdr:colOff>
      <xdr:row>61</xdr:row>
      <xdr:rowOff>46990</xdr:rowOff>
    </xdr:to>
    <xdr:sp macro="" textlink="">
      <xdr:nvSpPr>
        <xdr:cNvPr id="610" name="フローチャート: 判断 609"/>
        <xdr:cNvSpPr/>
      </xdr:nvSpPr>
      <xdr:spPr>
        <a:xfrm>
          <a:off x="19494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1" name="テキスト ボックス 6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2" name="テキスト ボックス 6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3" name="テキスト ボックス 6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4" name="テキスト ボックス 6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5" name="テキスト ボックス 6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139700</xdr:rowOff>
    </xdr:from>
    <xdr:to>
      <xdr:col>116</xdr:col>
      <xdr:colOff>114300</xdr:colOff>
      <xdr:row>59</xdr:row>
      <xdr:rowOff>69850</xdr:rowOff>
    </xdr:to>
    <xdr:sp macro="" textlink="">
      <xdr:nvSpPr>
        <xdr:cNvPr id="616" name="楕円 615"/>
        <xdr:cNvSpPr/>
      </xdr:nvSpPr>
      <xdr:spPr>
        <a:xfrm>
          <a:off x="221107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162577</xdr:rowOff>
    </xdr:from>
    <xdr:ext cx="469744" cy="259045"/>
    <xdr:sp macro="" textlink="">
      <xdr:nvSpPr>
        <xdr:cNvPr id="617" name="【保健センター・保健所】&#10;一人当たり面積該当値テキスト"/>
        <xdr:cNvSpPr txBox="1"/>
      </xdr:nvSpPr>
      <xdr:spPr>
        <a:xfrm>
          <a:off x="22199600" y="993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147320</xdr:rowOff>
    </xdr:from>
    <xdr:to>
      <xdr:col>112</xdr:col>
      <xdr:colOff>38100</xdr:colOff>
      <xdr:row>59</xdr:row>
      <xdr:rowOff>77470</xdr:rowOff>
    </xdr:to>
    <xdr:sp macro="" textlink="">
      <xdr:nvSpPr>
        <xdr:cNvPr id="618" name="楕円 617"/>
        <xdr:cNvSpPr/>
      </xdr:nvSpPr>
      <xdr:spPr>
        <a:xfrm>
          <a:off x="21272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19050</xdr:rowOff>
    </xdr:from>
    <xdr:to>
      <xdr:col>116</xdr:col>
      <xdr:colOff>63500</xdr:colOff>
      <xdr:row>59</xdr:row>
      <xdr:rowOff>26670</xdr:rowOff>
    </xdr:to>
    <xdr:cxnSp macro="">
      <xdr:nvCxnSpPr>
        <xdr:cNvPr id="619" name="直線コネクタ 618"/>
        <xdr:cNvCxnSpPr/>
      </xdr:nvCxnSpPr>
      <xdr:spPr>
        <a:xfrm flipV="1">
          <a:off x="21323300" y="10134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154940</xdr:rowOff>
    </xdr:from>
    <xdr:to>
      <xdr:col>107</xdr:col>
      <xdr:colOff>101600</xdr:colOff>
      <xdr:row>59</xdr:row>
      <xdr:rowOff>85090</xdr:rowOff>
    </xdr:to>
    <xdr:sp macro="" textlink="">
      <xdr:nvSpPr>
        <xdr:cNvPr id="620" name="楕円 619"/>
        <xdr:cNvSpPr/>
      </xdr:nvSpPr>
      <xdr:spPr>
        <a:xfrm>
          <a:off x="20383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26670</xdr:rowOff>
    </xdr:from>
    <xdr:to>
      <xdr:col>111</xdr:col>
      <xdr:colOff>177800</xdr:colOff>
      <xdr:row>59</xdr:row>
      <xdr:rowOff>34290</xdr:rowOff>
    </xdr:to>
    <xdr:cxnSp macro="">
      <xdr:nvCxnSpPr>
        <xdr:cNvPr id="621" name="直線コネクタ 620"/>
        <xdr:cNvCxnSpPr/>
      </xdr:nvCxnSpPr>
      <xdr:spPr>
        <a:xfrm flipV="1">
          <a:off x="20434300" y="10142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110507</xdr:rowOff>
    </xdr:from>
    <xdr:ext cx="469744" cy="259045"/>
    <xdr:sp macro="" textlink="">
      <xdr:nvSpPr>
        <xdr:cNvPr id="622" name="n_1aveValue【保健センター・保健所】&#10;一人当たり面積"/>
        <xdr:cNvSpPr txBox="1"/>
      </xdr:nvSpPr>
      <xdr:spPr>
        <a:xfrm>
          <a:off x="210757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118127</xdr:rowOff>
    </xdr:from>
    <xdr:ext cx="469744" cy="259045"/>
    <xdr:sp macro="" textlink="">
      <xdr:nvSpPr>
        <xdr:cNvPr id="623" name="n_2aveValue【保健センター・保健所】&#10;一人当たり面積"/>
        <xdr:cNvSpPr txBox="1"/>
      </xdr:nvSpPr>
      <xdr:spPr>
        <a:xfrm>
          <a:off x="20199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63517</xdr:rowOff>
    </xdr:from>
    <xdr:ext cx="469744" cy="259045"/>
    <xdr:sp macro="" textlink="">
      <xdr:nvSpPr>
        <xdr:cNvPr id="624" name="n_3aveValue【保健センター・保健所】&#10;一人当たり面積"/>
        <xdr:cNvSpPr txBox="1"/>
      </xdr:nvSpPr>
      <xdr:spPr>
        <a:xfrm>
          <a:off x="19310427"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93997</xdr:rowOff>
    </xdr:from>
    <xdr:ext cx="469744" cy="259045"/>
    <xdr:sp macro="" textlink="">
      <xdr:nvSpPr>
        <xdr:cNvPr id="625" name="n_1mainValue【保健センター・保健所】&#10;一人当たり面積"/>
        <xdr:cNvSpPr txBox="1"/>
      </xdr:nvSpPr>
      <xdr:spPr>
        <a:xfrm>
          <a:off x="21075727" y="986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101617</xdr:rowOff>
    </xdr:from>
    <xdr:ext cx="469744" cy="259045"/>
    <xdr:sp macro="" textlink="">
      <xdr:nvSpPr>
        <xdr:cNvPr id="626" name="n_2mainValue【保健センター・保健所】&#10;一人当たり面積"/>
        <xdr:cNvSpPr txBox="1"/>
      </xdr:nvSpPr>
      <xdr:spPr>
        <a:xfrm>
          <a:off x="20199427" y="987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37" name="テキスト ボックス 63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8" name="直線コネクタ 63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9" name="テキスト ボックス 63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40" name="直線コネクタ 63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1" name="テキスト ボックス 64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2" name="直線コネクタ 64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3" name="テキスト ボックス 64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4" name="直線コネクタ 64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5" name="テキスト ボックス 64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7" name="テキスト ボックス 64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47244</xdr:rowOff>
    </xdr:from>
    <xdr:to>
      <xdr:col>85</xdr:col>
      <xdr:colOff>126364</xdr:colOff>
      <xdr:row>86</xdr:row>
      <xdr:rowOff>60961</xdr:rowOff>
    </xdr:to>
    <xdr:cxnSp macro="">
      <xdr:nvCxnSpPr>
        <xdr:cNvPr id="649" name="直線コネクタ 648"/>
        <xdr:cNvCxnSpPr/>
      </xdr:nvCxnSpPr>
      <xdr:spPr>
        <a:xfrm flipV="1">
          <a:off x="16318864" y="13420344"/>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650" name="【消防施設】&#10;有形固定資産減価償却率最小値テキスト"/>
        <xdr:cNvSpPr txBox="1"/>
      </xdr:nvSpPr>
      <xdr:spPr>
        <a:xfrm>
          <a:off x="16357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651" name="直線コネクタ 650"/>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165371</xdr:rowOff>
    </xdr:from>
    <xdr:ext cx="405111" cy="259045"/>
    <xdr:sp macro="" textlink="">
      <xdr:nvSpPr>
        <xdr:cNvPr id="652" name="【消防施設】&#10;有形固定資産減価償却率最大値テキスト"/>
        <xdr:cNvSpPr txBox="1"/>
      </xdr:nvSpPr>
      <xdr:spPr>
        <a:xfrm>
          <a:off x="16357600" y="1319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47244</xdr:rowOff>
    </xdr:from>
    <xdr:to>
      <xdr:col>86</xdr:col>
      <xdr:colOff>25400</xdr:colOff>
      <xdr:row>78</xdr:row>
      <xdr:rowOff>47244</xdr:rowOff>
    </xdr:to>
    <xdr:cxnSp macro="">
      <xdr:nvCxnSpPr>
        <xdr:cNvPr id="653" name="直線コネクタ 652"/>
        <xdr:cNvCxnSpPr/>
      </xdr:nvCxnSpPr>
      <xdr:spPr>
        <a:xfrm>
          <a:off x="16230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21607</xdr:rowOff>
    </xdr:from>
    <xdr:ext cx="405111" cy="259045"/>
    <xdr:sp macro="" textlink="">
      <xdr:nvSpPr>
        <xdr:cNvPr id="654" name="【消防施設】&#10;有形固定資産減価償却率平均値テキスト"/>
        <xdr:cNvSpPr txBox="1"/>
      </xdr:nvSpPr>
      <xdr:spPr>
        <a:xfrm>
          <a:off x="16357600" y="1408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170180</xdr:rowOff>
    </xdr:from>
    <xdr:to>
      <xdr:col>85</xdr:col>
      <xdr:colOff>177800</xdr:colOff>
      <xdr:row>83</xdr:row>
      <xdr:rowOff>100330</xdr:rowOff>
    </xdr:to>
    <xdr:sp macro="" textlink="">
      <xdr:nvSpPr>
        <xdr:cNvPr id="655" name="フローチャート: 判断 654"/>
        <xdr:cNvSpPr/>
      </xdr:nvSpPr>
      <xdr:spPr>
        <a:xfrm>
          <a:off x="16268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656" name="フローチャート: 判断 655"/>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142748</xdr:rowOff>
    </xdr:from>
    <xdr:to>
      <xdr:col>76</xdr:col>
      <xdr:colOff>165100</xdr:colOff>
      <xdr:row>85</xdr:row>
      <xdr:rowOff>72898</xdr:rowOff>
    </xdr:to>
    <xdr:sp macro="" textlink="">
      <xdr:nvSpPr>
        <xdr:cNvPr id="657" name="フローチャート: 判断 656"/>
        <xdr:cNvSpPr/>
      </xdr:nvSpPr>
      <xdr:spPr>
        <a:xfrm>
          <a:off x="14541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140463</xdr:rowOff>
    </xdr:from>
    <xdr:to>
      <xdr:col>72</xdr:col>
      <xdr:colOff>38100</xdr:colOff>
      <xdr:row>86</xdr:row>
      <xdr:rowOff>70613</xdr:rowOff>
    </xdr:to>
    <xdr:sp macro="" textlink="">
      <xdr:nvSpPr>
        <xdr:cNvPr id="658" name="フローチャート: 判断 657"/>
        <xdr:cNvSpPr/>
      </xdr:nvSpPr>
      <xdr:spPr>
        <a:xfrm>
          <a:off x="13652500" y="1471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28448</xdr:rowOff>
    </xdr:from>
    <xdr:to>
      <xdr:col>85</xdr:col>
      <xdr:colOff>177800</xdr:colOff>
      <xdr:row>84</xdr:row>
      <xdr:rowOff>130048</xdr:rowOff>
    </xdr:to>
    <xdr:sp macro="" textlink="">
      <xdr:nvSpPr>
        <xdr:cNvPr id="664" name="楕円 663"/>
        <xdr:cNvSpPr/>
      </xdr:nvSpPr>
      <xdr:spPr>
        <a:xfrm>
          <a:off x="162687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6875</xdr:rowOff>
    </xdr:from>
    <xdr:ext cx="405111" cy="259045"/>
    <xdr:sp macro="" textlink="">
      <xdr:nvSpPr>
        <xdr:cNvPr id="665" name="【消防施設】&#10;有形固定資産減価償却率該当値テキスト"/>
        <xdr:cNvSpPr txBox="1"/>
      </xdr:nvSpPr>
      <xdr:spPr>
        <a:xfrm>
          <a:off x="16357600" y="1440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83313</xdr:rowOff>
    </xdr:from>
    <xdr:to>
      <xdr:col>81</xdr:col>
      <xdr:colOff>101600</xdr:colOff>
      <xdr:row>85</xdr:row>
      <xdr:rowOff>13463</xdr:rowOff>
    </xdr:to>
    <xdr:sp macro="" textlink="">
      <xdr:nvSpPr>
        <xdr:cNvPr id="666" name="楕円 665"/>
        <xdr:cNvSpPr/>
      </xdr:nvSpPr>
      <xdr:spPr>
        <a:xfrm>
          <a:off x="15430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79248</xdr:rowOff>
    </xdr:from>
    <xdr:to>
      <xdr:col>85</xdr:col>
      <xdr:colOff>127000</xdr:colOff>
      <xdr:row>84</xdr:row>
      <xdr:rowOff>134113</xdr:rowOff>
    </xdr:to>
    <xdr:cxnSp macro="">
      <xdr:nvCxnSpPr>
        <xdr:cNvPr id="667" name="直線コネクタ 666"/>
        <xdr:cNvCxnSpPr/>
      </xdr:nvCxnSpPr>
      <xdr:spPr>
        <a:xfrm flipV="1">
          <a:off x="15481300" y="14481048"/>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7874</xdr:rowOff>
    </xdr:from>
    <xdr:to>
      <xdr:col>76</xdr:col>
      <xdr:colOff>165100</xdr:colOff>
      <xdr:row>85</xdr:row>
      <xdr:rowOff>109474</xdr:rowOff>
    </xdr:to>
    <xdr:sp macro="" textlink="">
      <xdr:nvSpPr>
        <xdr:cNvPr id="668" name="楕円 667"/>
        <xdr:cNvSpPr/>
      </xdr:nvSpPr>
      <xdr:spPr>
        <a:xfrm>
          <a:off x="14541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134113</xdr:rowOff>
    </xdr:from>
    <xdr:to>
      <xdr:col>81</xdr:col>
      <xdr:colOff>50800</xdr:colOff>
      <xdr:row>85</xdr:row>
      <xdr:rowOff>58674</xdr:rowOff>
    </xdr:to>
    <xdr:cxnSp macro="">
      <xdr:nvCxnSpPr>
        <xdr:cNvPr id="669" name="直線コネクタ 668"/>
        <xdr:cNvCxnSpPr/>
      </xdr:nvCxnSpPr>
      <xdr:spPr>
        <a:xfrm flipV="1">
          <a:off x="14592300" y="14535913"/>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93997</xdr:rowOff>
    </xdr:from>
    <xdr:ext cx="405111" cy="259045"/>
    <xdr:sp macro="" textlink="">
      <xdr:nvSpPr>
        <xdr:cNvPr id="670" name="n_1aveValue【消防施設】&#10;有形固定資産減価償却率"/>
        <xdr:cNvSpPr txBox="1"/>
      </xdr:nvSpPr>
      <xdr:spPr>
        <a:xfrm>
          <a:off x="15266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89425</xdr:rowOff>
    </xdr:from>
    <xdr:ext cx="405111" cy="259045"/>
    <xdr:sp macro="" textlink="">
      <xdr:nvSpPr>
        <xdr:cNvPr id="671" name="n_2aveValue【消防施設】&#10;有形固定資産減価償却率"/>
        <xdr:cNvSpPr txBox="1"/>
      </xdr:nvSpPr>
      <xdr:spPr>
        <a:xfrm>
          <a:off x="14389744" y="1431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87140</xdr:rowOff>
    </xdr:from>
    <xdr:ext cx="405111" cy="259045"/>
    <xdr:sp macro="" textlink="">
      <xdr:nvSpPr>
        <xdr:cNvPr id="672" name="n_3aveValue【消防施設】&#10;有形固定資産減価償却率"/>
        <xdr:cNvSpPr txBox="1"/>
      </xdr:nvSpPr>
      <xdr:spPr>
        <a:xfrm>
          <a:off x="13500744" y="14488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4590</xdr:rowOff>
    </xdr:from>
    <xdr:ext cx="405111" cy="259045"/>
    <xdr:sp macro="" textlink="">
      <xdr:nvSpPr>
        <xdr:cNvPr id="673" name="n_1mainValue【消防施設】&#10;有形固定資産減価償却率"/>
        <xdr:cNvSpPr txBox="1"/>
      </xdr:nvSpPr>
      <xdr:spPr>
        <a:xfrm>
          <a:off x="15266044" y="1457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100601</xdr:rowOff>
    </xdr:from>
    <xdr:ext cx="405111" cy="259045"/>
    <xdr:sp macro="" textlink="">
      <xdr:nvSpPr>
        <xdr:cNvPr id="674" name="n_2mainValue【消防施設】&#10;有形固定資産減価償却率"/>
        <xdr:cNvSpPr txBox="1"/>
      </xdr:nvSpPr>
      <xdr:spPr>
        <a:xfrm>
          <a:off x="14389744" y="1467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84</xdr:row>
      <xdr:rowOff>120396</xdr:rowOff>
    </xdr:to>
    <xdr:cxnSp macro="">
      <xdr:nvCxnSpPr>
        <xdr:cNvPr id="696" name="直線コネクタ 695"/>
        <xdr:cNvCxnSpPr/>
      </xdr:nvCxnSpPr>
      <xdr:spPr>
        <a:xfrm flipV="1">
          <a:off x="22160864" y="13319761"/>
          <a:ext cx="0" cy="1202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124223</xdr:rowOff>
    </xdr:from>
    <xdr:ext cx="469744" cy="259045"/>
    <xdr:sp macro="" textlink="">
      <xdr:nvSpPr>
        <xdr:cNvPr id="697" name="【消防施設】&#10;一人当たり面積最小値テキスト"/>
        <xdr:cNvSpPr txBox="1"/>
      </xdr:nvSpPr>
      <xdr:spPr>
        <a:xfrm>
          <a:off x="22199600" y="1452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120396</xdr:rowOff>
    </xdr:from>
    <xdr:to>
      <xdr:col>116</xdr:col>
      <xdr:colOff>152400</xdr:colOff>
      <xdr:row>84</xdr:row>
      <xdr:rowOff>120396</xdr:rowOff>
    </xdr:to>
    <xdr:cxnSp macro="">
      <xdr:nvCxnSpPr>
        <xdr:cNvPr id="698" name="直線コネクタ 697"/>
        <xdr:cNvCxnSpPr/>
      </xdr:nvCxnSpPr>
      <xdr:spPr>
        <a:xfrm>
          <a:off x="22072600" y="1452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699" name="【消防施設】&#10;一人当たり面積最大値テキスト"/>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700" name="直線コネクタ 699"/>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13733</xdr:rowOff>
    </xdr:from>
    <xdr:ext cx="469744" cy="259045"/>
    <xdr:sp macro="" textlink="">
      <xdr:nvSpPr>
        <xdr:cNvPr id="701" name="【消防施設】&#10;一人当たり面積平均値テキスト"/>
        <xdr:cNvSpPr txBox="1"/>
      </xdr:nvSpPr>
      <xdr:spPr>
        <a:xfrm>
          <a:off x="22199600" y="13901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35306</xdr:rowOff>
    </xdr:from>
    <xdr:to>
      <xdr:col>116</xdr:col>
      <xdr:colOff>114300</xdr:colOff>
      <xdr:row>81</xdr:row>
      <xdr:rowOff>136906</xdr:rowOff>
    </xdr:to>
    <xdr:sp macro="" textlink="">
      <xdr:nvSpPr>
        <xdr:cNvPr id="702" name="フローチャート: 判断 701"/>
        <xdr:cNvSpPr/>
      </xdr:nvSpPr>
      <xdr:spPr>
        <a:xfrm>
          <a:off x="22110700" y="1392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85598</xdr:rowOff>
    </xdr:from>
    <xdr:to>
      <xdr:col>112</xdr:col>
      <xdr:colOff>38100</xdr:colOff>
      <xdr:row>82</xdr:row>
      <xdr:rowOff>15748</xdr:rowOff>
    </xdr:to>
    <xdr:sp macro="" textlink="">
      <xdr:nvSpPr>
        <xdr:cNvPr id="703" name="フローチャート: 判断 702"/>
        <xdr:cNvSpPr/>
      </xdr:nvSpPr>
      <xdr:spPr>
        <a:xfrm>
          <a:off x="212725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46737</xdr:rowOff>
    </xdr:from>
    <xdr:to>
      <xdr:col>107</xdr:col>
      <xdr:colOff>101600</xdr:colOff>
      <xdr:row>82</xdr:row>
      <xdr:rowOff>148337</xdr:rowOff>
    </xdr:to>
    <xdr:sp macro="" textlink="">
      <xdr:nvSpPr>
        <xdr:cNvPr id="704" name="フローチャート: 判断 703"/>
        <xdr:cNvSpPr/>
      </xdr:nvSpPr>
      <xdr:spPr>
        <a:xfrm>
          <a:off x="203835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17018</xdr:rowOff>
    </xdr:from>
    <xdr:to>
      <xdr:col>102</xdr:col>
      <xdr:colOff>165100</xdr:colOff>
      <xdr:row>83</xdr:row>
      <xdr:rowOff>118618</xdr:rowOff>
    </xdr:to>
    <xdr:sp macro="" textlink="">
      <xdr:nvSpPr>
        <xdr:cNvPr id="705" name="フローチャート: 判断 704"/>
        <xdr:cNvSpPr/>
      </xdr:nvSpPr>
      <xdr:spPr>
        <a:xfrm>
          <a:off x="194945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6" name="テキスト ボックス 7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7" name="テキスト ボックス 7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8" name="テキスト ボックス 7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9" name="テキスト ボックス 7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0" name="テキスト ボックス 7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97028</xdr:rowOff>
    </xdr:from>
    <xdr:to>
      <xdr:col>116</xdr:col>
      <xdr:colOff>114300</xdr:colOff>
      <xdr:row>81</xdr:row>
      <xdr:rowOff>27178</xdr:rowOff>
    </xdr:to>
    <xdr:sp macro="" textlink="">
      <xdr:nvSpPr>
        <xdr:cNvPr id="711" name="楕円 710"/>
        <xdr:cNvSpPr/>
      </xdr:nvSpPr>
      <xdr:spPr>
        <a:xfrm>
          <a:off x="22110700" y="138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119905</xdr:rowOff>
    </xdr:from>
    <xdr:ext cx="469744" cy="259045"/>
    <xdr:sp macro="" textlink="">
      <xdr:nvSpPr>
        <xdr:cNvPr id="712" name="【消防施設】&#10;一人当たり面積該当値テキスト"/>
        <xdr:cNvSpPr txBox="1"/>
      </xdr:nvSpPr>
      <xdr:spPr>
        <a:xfrm>
          <a:off x="22199600" y="136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156463</xdr:rowOff>
    </xdr:from>
    <xdr:to>
      <xdr:col>112</xdr:col>
      <xdr:colOff>38100</xdr:colOff>
      <xdr:row>81</xdr:row>
      <xdr:rowOff>86613</xdr:rowOff>
    </xdr:to>
    <xdr:sp macro="" textlink="">
      <xdr:nvSpPr>
        <xdr:cNvPr id="713" name="楕円 712"/>
        <xdr:cNvSpPr/>
      </xdr:nvSpPr>
      <xdr:spPr>
        <a:xfrm>
          <a:off x="21272500" y="138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147828</xdr:rowOff>
    </xdr:from>
    <xdr:to>
      <xdr:col>116</xdr:col>
      <xdr:colOff>63500</xdr:colOff>
      <xdr:row>81</xdr:row>
      <xdr:rowOff>35813</xdr:rowOff>
    </xdr:to>
    <xdr:cxnSp macro="">
      <xdr:nvCxnSpPr>
        <xdr:cNvPr id="714" name="直線コネクタ 713"/>
        <xdr:cNvCxnSpPr/>
      </xdr:nvCxnSpPr>
      <xdr:spPr>
        <a:xfrm flipV="1">
          <a:off x="21323300" y="13863828"/>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161037</xdr:rowOff>
    </xdr:from>
    <xdr:to>
      <xdr:col>107</xdr:col>
      <xdr:colOff>101600</xdr:colOff>
      <xdr:row>81</xdr:row>
      <xdr:rowOff>91187</xdr:rowOff>
    </xdr:to>
    <xdr:sp macro="" textlink="">
      <xdr:nvSpPr>
        <xdr:cNvPr id="715" name="楕円 714"/>
        <xdr:cNvSpPr/>
      </xdr:nvSpPr>
      <xdr:spPr>
        <a:xfrm>
          <a:off x="20383500" y="138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35813</xdr:rowOff>
    </xdr:from>
    <xdr:to>
      <xdr:col>111</xdr:col>
      <xdr:colOff>177800</xdr:colOff>
      <xdr:row>81</xdr:row>
      <xdr:rowOff>40387</xdr:rowOff>
    </xdr:to>
    <xdr:cxnSp macro="">
      <xdr:nvCxnSpPr>
        <xdr:cNvPr id="716" name="直線コネクタ 715"/>
        <xdr:cNvCxnSpPr/>
      </xdr:nvCxnSpPr>
      <xdr:spPr>
        <a:xfrm flipV="1">
          <a:off x="20434300" y="139232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6875</xdr:rowOff>
    </xdr:from>
    <xdr:ext cx="469744" cy="259045"/>
    <xdr:sp macro="" textlink="">
      <xdr:nvSpPr>
        <xdr:cNvPr id="717" name="n_1aveValue【消防施設】&#10;一人当たり面積"/>
        <xdr:cNvSpPr txBox="1"/>
      </xdr:nvSpPr>
      <xdr:spPr>
        <a:xfrm>
          <a:off x="21075727" y="1406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139464</xdr:rowOff>
    </xdr:from>
    <xdr:ext cx="469744" cy="259045"/>
    <xdr:sp macro="" textlink="">
      <xdr:nvSpPr>
        <xdr:cNvPr id="718" name="n_2aveValue【消防施設】&#10;一人当たり面積"/>
        <xdr:cNvSpPr txBox="1"/>
      </xdr:nvSpPr>
      <xdr:spPr>
        <a:xfrm>
          <a:off x="20199427" y="1419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135145</xdr:rowOff>
    </xdr:from>
    <xdr:ext cx="469744" cy="259045"/>
    <xdr:sp macro="" textlink="">
      <xdr:nvSpPr>
        <xdr:cNvPr id="719" name="n_3aveValue【消防施設】&#10;一人当たり面積"/>
        <xdr:cNvSpPr txBox="1"/>
      </xdr:nvSpPr>
      <xdr:spPr>
        <a:xfrm>
          <a:off x="19310427" y="1402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103140</xdr:rowOff>
    </xdr:from>
    <xdr:ext cx="469744" cy="259045"/>
    <xdr:sp macro="" textlink="">
      <xdr:nvSpPr>
        <xdr:cNvPr id="720" name="n_1mainValue【消防施設】&#10;一人当たり面積"/>
        <xdr:cNvSpPr txBox="1"/>
      </xdr:nvSpPr>
      <xdr:spPr>
        <a:xfrm>
          <a:off x="21075727" y="1364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107714</xdr:rowOff>
    </xdr:from>
    <xdr:ext cx="469744" cy="259045"/>
    <xdr:sp macro="" textlink="">
      <xdr:nvSpPr>
        <xdr:cNvPr id="721" name="n_2mainValue【消防施設】&#10;一人当たり面積"/>
        <xdr:cNvSpPr txBox="1"/>
      </xdr:nvSpPr>
      <xdr:spPr>
        <a:xfrm>
          <a:off x="20199427" y="1365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2" name="正方形/長方形 7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3" name="正方形/長方形 7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4" name="正方形/長方形 7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5" name="正方形/長方形 7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6" name="正方形/長方形 7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7" name="正方形/長方形 7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8" name="正方形/長方形 7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9" name="正方形/長方形 7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0" name="テキスト ボックス 7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1" name="直線コネクタ 7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32" name="テキスト ボックス 73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3" name="直線コネクタ 73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4" name="テキスト ボックス 73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5" name="直線コネクタ 73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6" name="テキスト ボックス 73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7" name="直線コネクタ 73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8" name="テキスト ボックス 73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9" name="直線コネクタ 73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0" name="テキスト ボックス 73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1" name="直線コネクタ 74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2" name="テキスト ボックス 74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3" name="直線コネクタ 7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44" name="テキスト ボックス 74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3811</xdr:rowOff>
    </xdr:to>
    <xdr:cxnSp macro="">
      <xdr:nvCxnSpPr>
        <xdr:cNvPr id="746" name="直線コネクタ 745"/>
        <xdr:cNvCxnSpPr/>
      </xdr:nvCxnSpPr>
      <xdr:spPr>
        <a:xfrm flipV="1">
          <a:off x="16318864" y="172212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7638</xdr:rowOff>
    </xdr:from>
    <xdr:ext cx="405111" cy="259045"/>
    <xdr:sp macro="" textlink="">
      <xdr:nvSpPr>
        <xdr:cNvPr id="747" name="【庁舎】&#10;有形固定資産減価償却率最小値テキスト"/>
        <xdr:cNvSpPr txBox="1"/>
      </xdr:nvSpPr>
      <xdr:spPr>
        <a:xfrm>
          <a:off x="16357600" y="1835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3811</xdr:rowOff>
    </xdr:from>
    <xdr:to>
      <xdr:col>86</xdr:col>
      <xdr:colOff>25400</xdr:colOff>
      <xdr:row>107</xdr:row>
      <xdr:rowOff>3811</xdr:rowOff>
    </xdr:to>
    <xdr:cxnSp macro="">
      <xdr:nvCxnSpPr>
        <xdr:cNvPr id="748" name="直線コネクタ 747"/>
        <xdr:cNvCxnSpPr/>
      </xdr:nvCxnSpPr>
      <xdr:spPr>
        <a:xfrm>
          <a:off x="16230600" y="18348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05111" cy="259045"/>
    <xdr:sp macro="" textlink="">
      <xdr:nvSpPr>
        <xdr:cNvPr id="749" name="【庁舎】&#10;有形固定資産減価償却率最大値テキスト"/>
        <xdr:cNvSpPr txBox="1"/>
      </xdr:nvSpPr>
      <xdr:spPr>
        <a:xfrm>
          <a:off x="16357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50" name="直線コネクタ 749"/>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114316</xdr:rowOff>
    </xdr:from>
    <xdr:ext cx="405111" cy="259045"/>
    <xdr:sp macro="" textlink="">
      <xdr:nvSpPr>
        <xdr:cNvPr id="751" name="【庁舎】&#10;有形固定資産減価償却率平均値テキスト"/>
        <xdr:cNvSpPr txBox="1"/>
      </xdr:nvSpPr>
      <xdr:spPr>
        <a:xfrm>
          <a:off x="16357600" y="1777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135889</xdr:rowOff>
    </xdr:from>
    <xdr:to>
      <xdr:col>85</xdr:col>
      <xdr:colOff>177800</xdr:colOff>
      <xdr:row>104</xdr:row>
      <xdr:rowOff>66039</xdr:rowOff>
    </xdr:to>
    <xdr:sp macro="" textlink="">
      <xdr:nvSpPr>
        <xdr:cNvPr id="752" name="フローチャート: 判断 751"/>
        <xdr:cNvSpPr/>
      </xdr:nvSpPr>
      <xdr:spPr>
        <a:xfrm>
          <a:off x="162687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170180</xdr:rowOff>
    </xdr:from>
    <xdr:to>
      <xdr:col>81</xdr:col>
      <xdr:colOff>101600</xdr:colOff>
      <xdr:row>105</xdr:row>
      <xdr:rowOff>100330</xdr:rowOff>
    </xdr:to>
    <xdr:sp macro="" textlink="">
      <xdr:nvSpPr>
        <xdr:cNvPr id="753" name="フローチャート: 判断 752"/>
        <xdr:cNvSpPr/>
      </xdr:nvSpPr>
      <xdr:spPr>
        <a:xfrm>
          <a:off x="15430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754" name="フローチャート: 判断 753"/>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107</xdr:row>
      <xdr:rowOff>13970</xdr:rowOff>
    </xdr:from>
    <xdr:to>
      <xdr:col>72</xdr:col>
      <xdr:colOff>38100</xdr:colOff>
      <xdr:row>107</xdr:row>
      <xdr:rowOff>115570</xdr:rowOff>
    </xdr:to>
    <xdr:sp macro="" textlink="">
      <xdr:nvSpPr>
        <xdr:cNvPr id="755" name="フローチャート: 判断 754"/>
        <xdr:cNvSpPr/>
      </xdr:nvSpPr>
      <xdr:spPr>
        <a:xfrm>
          <a:off x="13652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6" name="テキスト ボックス 7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7" name="テキスト ボックス 7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8" name="テキスト ボックス 7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9" name="テキスト ボックス 7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0" name="テキスト ボックス 7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25400</xdr:rowOff>
    </xdr:from>
    <xdr:to>
      <xdr:col>85</xdr:col>
      <xdr:colOff>177800</xdr:colOff>
      <xdr:row>100</xdr:row>
      <xdr:rowOff>127000</xdr:rowOff>
    </xdr:to>
    <xdr:sp macro="" textlink="">
      <xdr:nvSpPr>
        <xdr:cNvPr id="761" name="楕円 760"/>
        <xdr:cNvSpPr/>
      </xdr:nvSpPr>
      <xdr:spPr>
        <a:xfrm>
          <a:off x="162687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149877</xdr:rowOff>
    </xdr:from>
    <xdr:ext cx="405111" cy="259045"/>
    <xdr:sp macro="" textlink="">
      <xdr:nvSpPr>
        <xdr:cNvPr id="762" name="【庁舎】&#10;有形固定資産減価償却率該当値テキスト"/>
        <xdr:cNvSpPr txBox="1"/>
      </xdr:nvSpPr>
      <xdr:spPr>
        <a:xfrm>
          <a:off x="16357600" y="1712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6350</xdr:rowOff>
    </xdr:from>
    <xdr:to>
      <xdr:col>81</xdr:col>
      <xdr:colOff>101600</xdr:colOff>
      <xdr:row>101</xdr:row>
      <xdr:rowOff>107950</xdr:rowOff>
    </xdr:to>
    <xdr:sp macro="" textlink="">
      <xdr:nvSpPr>
        <xdr:cNvPr id="763" name="楕円 762"/>
        <xdr:cNvSpPr/>
      </xdr:nvSpPr>
      <xdr:spPr>
        <a:xfrm>
          <a:off x="154305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76200</xdr:rowOff>
    </xdr:from>
    <xdr:to>
      <xdr:col>85</xdr:col>
      <xdr:colOff>127000</xdr:colOff>
      <xdr:row>101</xdr:row>
      <xdr:rowOff>57150</xdr:rowOff>
    </xdr:to>
    <xdr:cxnSp macro="">
      <xdr:nvCxnSpPr>
        <xdr:cNvPr id="764" name="直線コネクタ 763"/>
        <xdr:cNvCxnSpPr/>
      </xdr:nvCxnSpPr>
      <xdr:spPr>
        <a:xfrm flipV="1">
          <a:off x="15481300" y="172212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158750</xdr:rowOff>
    </xdr:from>
    <xdr:to>
      <xdr:col>76</xdr:col>
      <xdr:colOff>165100</xdr:colOff>
      <xdr:row>102</xdr:row>
      <xdr:rowOff>88900</xdr:rowOff>
    </xdr:to>
    <xdr:sp macro="" textlink="">
      <xdr:nvSpPr>
        <xdr:cNvPr id="765" name="楕円 764"/>
        <xdr:cNvSpPr/>
      </xdr:nvSpPr>
      <xdr:spPr>
        <a:xfrm>
          <a:off x="14541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57150</xdr:rowOff>
    </xdr:from>
    <xdr:to>
      <xdr:col>81</xdr:col>
      <xdr:colOff>50800</xdr:colOff>
      <xdr:row>102</xdr:row>
      <xdr:rowOff>38100</xdr:rowOff>
    </xdr:to>
    <xdr:cxnSp macro="">
      <xdr:nvCxnSpPr>
        <xdr:cNvPr id="766" name="直線コネクタ 765"/>
        <xdr:cNvCxnSpPr/>
      </xdr:nvCxnSpPr>
      <xdr:spPr>
        <a:xfrm flipV="1">
          <a:off x="14592300" y="17373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91457</xdr:rowOff>
    </xdr:from>
    <xdr:ext cx="405111" cy="259045"/>
    <xdr:sp macro="" textlink="">
      <xdr:nvSpPr>
        <xdr:cNvPr id="767" name="n_1aveValue【庁舎】&#10;有形固定資産減価償却率"/>
        <xdr:cNvSpPr txBox="1"/>
      </xdr:nvSpPr>
      <xdr:spPr>
        <a:xfrm>
          <a:off x="15266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140988</xdr:rowOff>
    </xdr:from>
    <xdr:ext cx="405111" cy="259045"/>
    <xdr:sp macro="" textlink="">
      <xdr:nvSpPr>
        <xdr:cNvPr id="768" name="n_2aveValue【庁舎】&#10;有形固定資産減価償却率"/>
        <xdr:cNvSpPr txBox="1"/>
      </xdr:nvSpPr>
      <xdr:spPr>
        <a:xfrm>
          <a:off x="14389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132097</xdr:rowOff>
    </xdr:from>
    <xdr:ext cx="405111" cy="259045"/>
    <xdr:sp macro="" textlink="">
      <xdr:nvSpPr>
        <xdr:cNvPr id="769" name="n_3aveValue【庁舎】&#10;有形固定資産減価償却率"/>
        <xdr:cNvSpPr txBox="1"/>
      </xdr:nvSpPr>
      <xdr:spPr>
        <a:xfrm>
          <a:off x="13500744" y="1813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124477</xdr:rowOff>
    </xdr:from>
    <xdr:ext cx="405111" cy="259045"/>
    <xdr:sp macro="" textlink="">
      <xdr:nvSpPr>
        <xdr:cNvPr id="770" name="n_1mainValue【庁舎】&#10;有形固定資産減価償却率"/>
        <xdr:cNvSpPr txBox="1"/>
      </xdr:nvSpPr>
      <xdr:spPr>
        <a:xfrm>
          <a:off x="15266044" y="1709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105427</xdr:rowOff>
    </xdr:from>
    <xdr:ext cx="405111" cy="259045"/>
    <xdr:sp macro="" textlink="">
      <xdr:nvSpPr>
        <xdr:cNvPr id="771" name="n_2mainValue【庁舎】&#10;有形固定資産減価償却率"/>
        <xdr:cNvSpPr txBox="1"/>
      </xdr:nvSpPr>
      <xdr:spPr>
        <a:xfrm>
          <a:off x="14389744"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2" name="正方形/長方形 7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3" name="正方形/長方形 7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4" name="正方形/長方形 7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5" name="正方形/長方形 7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6" name="正方形/長方形 7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7" name="正方形/長方形 7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8" name="正方形/長方形 7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9" name="正方形/長方形 7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0" name="テキスト ボックス 7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1" name="直線コネクタ 7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82" name="テキスト ボックス 78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83" name="直線コネクタ 78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4" name="テキスト ボックス 78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5" name="直線コネクタ 78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6" name="テキスト ボックス 78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7" name="直線コネクタ 78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8" name="テキスト ボックス 78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9" name="直線コネクタ 78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0" name="テキスト ボックス 78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1" name="直線コネクタ 79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2" name="テキスト ボックス 79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49530</xdr:rowOff>
    </xdr:from>
    <xdr:to>
      <xdr:col>116</xdr:col>
      <xdr:colOff>62864</xdr:colOff>
      <xdr:row>107</xdr:row>
      <xdr:rowOff>41911</xdr:rowOff>
    </xdr:to>
    <xdr:cxnSp macro="">
      <xdr:nvCxnSpPr>
        <xdr:cNvPr id="796" name="直線コネクタ 795"/>
        <xdr:cNvCxnSpPr/>
      </xdr:nvCxnSpPr>
      <xdr:spPr>
        <a:xfrm flipV="1">
          <a:off x="22160864" y="17194530"/>
          <a:ext cx="0" cy="1192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45738</xdr:rowOff>
    </xdr:from>
    <xdr:ext cx="469744" cy="259045"/>
    <xdr:sp macro="" textlink="">
      <xdr:nvSpPr>
        <xdr:cNvPr id="797" name="【庁舎】&#10;一人当たり面積最小値テキスト"/>
        <xdr:cNvSpPr txBox="1"/>
      </xdr:nvSpPr>
      <xdr:spPr>
        <a:xfrm>
          <a:off x="22199600"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41911</xdr:rowOff>
    </xdr:from>
    <xdr:to>
      <xdr:col>116</xdr:col>
      <xdr:colOff>152400</xdr:colOff>
      <xdr:row>107</xdr:row>
      <xdr:rowOff>41911</xdr:rowOff>
    </xdr:to>
    <xdr:cxnSp macro="">
      <xdr:nvCxnSpPr>
        <xdr:cNvPr id="798" name="直線コネクタ 797"/>
        <xdr:cNvCxnSpPr/>
      </xdr:nvCxnSpPr>
      <xdr:spPr>
        <a:xfrm>
          <a:off x="22072600" y="1838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167657</xdr:rowOff>
    </xdr:from>
    <xdr:ext cx="469744" cy="259045"/>
    <xdr:sp macro="" textlink="">
      <xdr:nvSpPr>
        <xdr:cNvPr id="799" name="【庁舎】&#10;一人当たり面積最大値テキスト"/>
        <xdr:cNvSpPr txBox="1"/>
      </xdr:nvSpPr>
      <xdr:spPr>
        <a:xfrm>
          <a:off x="221996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49530</xdr:rowOff>
    </xdr:from>
    <xdr:to>
      <xdr:col>116</xdr:col>
      <xdr:colOff>152400</xdr:colOff>
      <xdr:row>100</xdr:row>
      <xdr:rowOff>49530</xdr:rowOff>
    </xdr:to>
    <xdr:cxnSp macro="">
      <xdr:nvCxnSpPr>
        <xdr:cNvPr id="800" name="直線コネクタ 799"/>
        <xdr:cNvCxnSpPr/>
      </xdr:nvCxnSpPr>
      <xdr:spPr>
        <a:xfrm>
          <a:off x="22072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120666</xdr:rowOff>
    </xdr:from>
    <xdr:ext cx="469744" cy="259045"/>
    <xdr:sp macro="" textlink="">
      <xdr:nvSpPr>
        <xdr:cNvPr id="801" name="【庁舎】&#10;一人当たり面積平均値テキスト"/>
        <xdr:cNvSpPr txBox="1"/>
      </xdr:nvSpPr>
      <xdr:spPr>
        <a:xfrm>
          <a:off x="22199600" y="17780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97789</xdr:rowOff>
    </xdr:from>
    <xdr:to>
      <xdr:col>116</xdr:col>
      <xdr:colOff>114300</xdr:colOff>
      <xdr:row>105</xdr:row>
      <xdr:rowOff>27939</xdr:rowOff>
    </xdr:to>
    <xdr:sp macro="" textlink="">
      <xdr:nvSpPr>
        <xdr:cNvPr id="802" name="フローチャート: 判断 801"/>
        <xdr:cNvSpPr/>
      </xdr:nvSpPr>
      <xdr:spPr>
        <a:xfrm>
          <a:off x="22110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166370</xdr:rowOff>
    </xdr:from>
    <xdr:to>
      <xdr:col>112</xdr:col>
      <xdr:colOff>38100</xdr:colOff>
      <xdr:row>105</xdr:row>
      <xdr:rowOff>96520</xdr:rowOff>
    </xdr:to>
    <xdr:sp macro="" textlink="">
      <xdr:nvSpPr>
        <xdr:cNvPr id="803" name="フローチャート: 判断 802"/>
        <xdr:cNvSpPr/>
      </xdr:nvSpPr>
      <xdr:spPr>
        <a:xfrm>
          <a:off x="21272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804" name="フローチャート: 判断 803"/>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154939</xdr:rowOff>
    </xdr:from>
    <xdr:to>
      <xdr:col>102</xdr:col>
      <xdr:colOff>165100</xdr:colOff>
      <xdr:row>104</xdr:row>
      <xdr:rowOff>85089</xdr:rowOff>
    </xdr:to>
    <xdr:sp macro="" textlink="">
      <xdr:nvSpPr>
        <xdr:cNvPr id="805" name="フローチャート: 判断 804"/>
        <xdr:cNvSpPr/>
      </xdr:nvSpPr>
      <xdr:spPr>
        <a:xfrm>
          <a:off x="19494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6" name="テキスト ボックス 8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7" name="テキスト ボックス 8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8" name="テキスト ボックス 8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9" name="テキスト ボックス 8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0" name="テキスト ボックス 8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105411</xdr:rowOff>
    </xdr:from>
    <xdr:to>
      <xdr:col>116</xdr:col>
      <xdr:colOff>114300</xdr:colOff>
      <xdr:row>105</xdr:row>
      <xdr:rowOff>35561</xdr:rowOff>
    </xdr:to>
    <xdr:sp macro="" textlink="">
      <xdr:nvSpPr>
        <xdr:cNvPr id="811" name="楕円 810"/>
        <xdr:cNvSpPr/>
      </xdr:nvSpPr>
      <xdr:spPr>
        <a:xfrm>
          <a:off x="221107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83838</xdr:rowOff>
    </xdr:from>
    <xdr:ext cx="469744" cy="259045"/>
    <xdr:sp macro="" textlink="">
      <xdr:nvSpPr>
        <xdr:cNvPr id="812" name="【庁舎】&#10;一人当たり面積該当値テキスト"/>
        <xdr:cNvSpPr txBox="1"/>
      </xdr:nvSpPr>
      <xdr:spPr>
        <a:xfrm>
          <a:off x="22199600" y="1791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113030</xdr:rowOff>
    </xdr:from>
    <xdr:to>
      <xdr:col>112</xdr:col>
      <xdr:colOff>38100</xdr:colOff>
      <xdr:row>106</xdr:row>
      <xdr:rowOff>43180</xdr:rowOff>
    </xdr:to>
    <xdr:sp macro="" textlink="">
      <xdr:nvSpPr>
        <xdr:cNvPr id="813" name="楕円 812"/>
        <xdr:cNvSpPr/>
      </xdr:nvSpPr>
      <xdr:spPr>
        <a:xfrm>
          <a:off x="21272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156211</xdr:rowOff>
    </xdr:from>
    <xdr:to>
      <xdr:col>116</xdr:col>
      <xdr:colOff>63500</xdr:colOff>
      <xdr:row>105</xdr:row>
      <xdr:rowOff>163830</xdr:rowOff>
    </xdr:to>
    <xdr:cxnSp macro="">
      <xdr:nvCxnSpPr>
        <xdr:cNvPr id="814" name="直線コネクタ 813"/>
        <xdr:cNvCxnSpPr/>
      </xdr:nvCxnSpPr>
      <xdr:spPr>
        <a:xfrm flipV="1">
          <a:off x="21323300" y="17987011"/>
          <a:ext cx="8382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124461</xdr:rowOff>
    </xdr:from>
    <xdr:to>
      <xdr:col>107</xdr:col>
      <xdr:colOff>101600</xdr:colOff>
      <xdr:row>106</xdr:row>
      <xdr:rowOff>54611</xdr:rowOff>
    </xdr:to>
    <xdr:sp macro="" textlink="">
      <xdr:nvSpPr>
        <xdr:cNvPr id="815" name="楕円 814"/>
        <xdr:cNvSpPr/>
      </xdr:nvSpPr>
      <xdr:spPr>
        <a:xfrm>
          <a:off x="20383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163830</xdr:rowOff>
    </xdr:from>
    <xdr:to>
      <xdr:col>111</xdr:col>
      <xdr:colOff>177800</xdr:colOff>
      <xdr:row>106</xdr:row>
      <xdr:rowOff>3811</xdr:rowOff>
    </xdr:to>
    <xdr:cxnSp macro="">
      <xdr:nvCxnSpPr>
        <xdr:cNvPr id="816" name="直線コネクタ 815"/>
        <xdr:cNvCxnSpPr/>
      </xdr:nvCxnSpPr>
      <xdr:spPr>
        <a:xfrm flipV="1">
          <a:off x="20434300" y="181660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113047</xdr:rowOff>
    </xdr:from>
    <xdr:ext cx="469744" cy="259045"/>
    <xdr:sp macro="" textlink="">
      <xdr:nvSpPr>
        <xdr:cNvPr id="817" name="n_1aveValue【庁舎】&#10;一人当たり面積"/>
        <xdr:cNvSpPr txBox="1"/>
      </xdr:nvSpPr>
      <xdr:spPr>
        <a:xfrm>
          <a:off x="210757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818" name="n_2aveValue【庁舎】&#10;一人当たり面積"/>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101616</xdr:rowOff>
    </xdr:from>
    <xdr:ext cx="469744" cy="259045"/>
    <xdr:sp macro="" textlink="">
      <xdr:nvSpPr>
        <xdr:cNvPr id="819" name="n_3aveValue【庁舎】&#10;一人当たり面積"/>
        <xdr:cNvSpPr txBox="1"/>
      </xdr:nvSpPr>
      <xdr:spPr>
        <a:xfrm>
          <a:off x="19310427" y="1758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34307</xdr:rowOff>
    </xdr:from>
    <xdr:ext cx="469744" cy="259045"/>
    <xdr:sp macro="" textlink="">
      <xdr:nvSpPr>
        <xdr:cNvPr id="820" name="n_1mainValue【庁舎】&#10;一人当たり面積"/>
        <xdr:cNvSpPr txBox="1"/>
      </xdr:nvSpPr>
      <xdr:spPr>
        <a:xfrm>
          <a:off x="21075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45738</xdr:rowOff>
    </xdr:from>
    <xdr:ext cx="469744" cy="259045"/>
    <xdr:sp macro="" textlink="">
      <xdr:nvSpPr>
        <xdr:cNvPr id="821" name="n_2mainValue【庁舎】&#10;一人当たり面積"/>
        <xdr:cNvSpPr txBox="1"/>
      </xdr:nvSpPr>
      <xdr:spPr>
        <a:xfrm>
          <a:off x="20199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2" name="正方形/長方形 8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3" name="正方形/長方形 8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4" name="テキスト ボックス 8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償却率が上回っている施設類型は、一般廃棄物処理施設、体育館・プール、保健センター・保健所、福祉施設、庁舎となっており、特に庁舎が高くなっている。体育館にあっては、内部改修を実施していることにより償却率は低下している。一般廃棄物処理施設は平成１７年建築、福祉施設では平成４年建築の高齢者福祉センターで、庁舎にあっては特に吉備庁舎が平成６年建築であり、そろぞれ耐用年数が経過していることにより高い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償却率が高い庁舎については、大規模改修を実施していく必要があり、その他の施設で償却率の高い施設類型にあっては、計画的な改修等を実施していくことで、維持管理コストの平準化を図る必要があ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26,590
26,498
351.84
16,042,010
15,459,304
348,826
9,899,854
19,136,796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本年度は市町村民税（所得割）や地方消費税交付金等の</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などにより</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基準財政収入額</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が増加しており、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基準財政需要額</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地域経済・雇用対策費が皆減となり、公債費及び包括</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算定経費</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が減少していることから、</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比較して単年度財政力指数</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0.003</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ポイント上がっているが、３ヶ年平均財政力指数では</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0.002</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ポイント下がり、類似団体と比較すると</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0.03</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ポイント下回っている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今後は、</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緊急に必要な事業を峻別し</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て</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投資的経費を抑制</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、定員適正化計画に基づ</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き採用計画を実施することで</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削減</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しながら</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公共施設の適正配置（統廃合・除却）に取り組み、歳出</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の徹底的な見直しを</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図り、経常経費の削減を行う。</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165100</xdr:rowOff>
    </xdr:to>
    <xdr:cxnSp macro="">
      <xdr:nvCxnSpPr>
        <xdr:cNvPr id="64" name="直線コネクタ 63"/>
        <xdr:cNvCxnSpPr/>
      </xdr:nvCxnSpPr>
      <xdr:spPr>
        <a:xfrm flipV="1">
          <a:off x="4953000" y="610023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9" name="直線コネクタ 68"/>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25400</xdr:rowOff>
    </xdr:to>
    <xdr:cxnSp macro="">
      <xdr:nvCxnSpPr>
        <xdr:cNvPr id="72" name="直線コネクタ 71"/>
        <xdr:cNvCxnSpPr/>
      </xdr:nvCxnSpPr>
      <xdr:spPr>
        <a:xfrm>
          <a:off x="3225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5" name="直線コネクタ 74"/>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42</xdr:row>
      <xdr:rowOff>25400</xdr:rowOff>
    </xdr:to>
    <xdr:cxnSp macro="">
      <xdr:nvCxnSpPr>
        <xdr:cNvPr id="78" name="直線コネクタ 77"/>
        <xdr:cNvCxnSpPr/>
      </xdr:nvCxnSpPr>
      <xdr:spPr>
        <a:xfrm flipV="1">
          <a:off x="1447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9" name="フローチャート: 判断 78"/>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80" name="テキスト ボックス 79"/>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81" name="フローチャート: 判断 80"/>
        <xdr:cNvSpPr/>
      </xdr:nvSpPr>
      <xdr:spPr>
        <a:xfrm>
          <a:off x="1397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82" name="テキスト ボックス 81"/>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3" name="テキスト ボックス 92"/>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5" name="テキスト ボックス 94"/>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7" name="テキスト ボックス 96"/>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・本年度は</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93.0</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％で前年度の</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89.9</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％から</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3.1</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高く</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っているが、類似団体の平均値と比較して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％低くなっている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比率の</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分子に当たる経常経費一般財源（歳出）の</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費で</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は、当町は類似団体と比較すると元利償還額が多く、繰出金では公共</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下水道</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整備により公債費充当財源分が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増えているため特別会計等への繰出額が増加となり、</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一方、比率の分母にあたる経常一般財源（歳入）で</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地方税</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や地方消費税交付金</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が増加し</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ているがそれ以上に</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普通交付税</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し、全体として</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分</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子（歳出）で増加し、分母（歳入）が減少</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したことによ</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り比率が高くなった</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や繰出金において全国的に高い水準にあるため、</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債</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の新規</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発行を抑制し</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ながら</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地方債残高の縮小を図</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り、</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公営企業会計の経営健全化を実施し、</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経費の削減に努める。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64</xdr:row>
      <xdr:rowOff>115207</xdr:rowOff>
    </xdr:from>
    <xdr:to>
      <xdr:col>23</xdr:col>
      <xdr:colOff>133350</xdr:colOff>
      <xdr:row>66</xdr:row>
      <xdr:rowOff>117022</xdr:rowOff>
    </xdr:to>
    <xdr:cxnSp macro="">
      <xdr:nvCxnSpPr>
        <xdr:cNvPr id="129" name="直線コネクタ 128"/>
        <xdr:cNvCxnSpPr/>
      </xdr:nvCxnSpPr>
      <xdr:spPr>
        <a:xfrm flipV="1">
          <a:off x="4953000" y="11088007"/>
          <a:ext cx="0" cy="3447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30"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31" name="直線コネクタ 130"/>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30134</xdr:rowOff>
    </xdr:from>
    <xdr:ext cx="762000" cy="259045"/>
    <xdr:sp macro="" textlink="">
      <xdr:nvSpPr>
        <xdr:cNvPr id="132" name="財政構造の弾力性最大値テキスト"/>
        <xdr:cNvSpPr txBox="1"/>
      </xdr:nvSpPr>
      <xdr:spPr>
        <a:xfrm>
          <a:off x="5041900" y="1083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115207</xdr:rowOff>
    </xdr:from>
    <xdr:to>
      <xdr:col>24</xdr:col>
      <xdr:colOff>12700</xdr:colOff>
      <xdr:row>64</xdr:row>
      <xdr:rowOff>115207</xdr:rowOff>
    </xdr:to>
    <xdr:cxnSp macro="">
      <xdr:nvCxnSpPr>
        <xdr:cNvPr id="133" name="直線コネクタ 132"/>
        <xdr:cNvCxnSpPr/>
      </xdr:nvCxnSpPr>
      <xdr:spPr>
        <a:xfrm>
          <a:off x="4864100" y="1108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146957</xdr:rowOff>
    </xdr:from>
    <xdr:to>
      <xdr:col>23</xdr:col>
      <xdr:colOff>133350</xdr:colOff>
      <xdr:row>64</xdr:row>
      <xdr:rowOff>166915</xdr:rowOff>
    </xdr:to>
    <xdr:cxnSp macro="">
      <xdr:nvCxnSpPr>
        <xdr:cNvPr id="134" name="直線コネクタ 133"/>
        <xdr:cNvCxnSpPr/>
      </xdr:nvCxnSpPr>
      <xdr:spPr>
        <a:xfrm>
          <a:off x="4114800" y="10605407"/>
          <a:ext cx="838200" cy="53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2920</xdr:rowOff>
    </xdr:from>
    <xdr:ext cx="762000" cy="259045"/>
    <xdr:sp macro="" textlink="">
      <xdr:nvSpPr>
        <xdr:cNvPr id="135" name="財政構造の弾力性平均値テキスト"/>
        <xdr:cNvSpPr txBox="1"/>
      </xdr:nvSpPr>
      <xdr:spPr>
        <a:xfrm>
          <a:off x="5041900" y="1114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30843</xdr:rowOff>
    </xdr:from>
    <xdr:to>
      <xdr:col>23</xdr:col>
      <xdr:colOff>184150</xdr:colOff>
      <xdr:row>65</xdr:row>
      <xdr:rowOff>132443</xdr:rowOff>
    </xdr:to>
    <xdr:sp macro="" textlink="">
      <xdr:nvSpPr>
        <xdr:cNvPr id="136" name="フローチャート: 判断 135"/>
        <xdr:cNvSpPr/>
      </xdr:nvSpPr>
      <xdr:spPr>
        <a:xfrm>
          <a:off x="4902200" y="1117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42635</xdr:rowOff>
    </xdr:from>
    <xdr:to>
      <xdr:col>19</xdr:col>
      <xdr:colOff>133350</xdr:colOff>
      <xdr:row>61</xdr:row>
      <xdr:rowOff>146957</xdr:rowOff>
    </xdr:to>
    <xdr:cxnSp macro="">
      <xdr:nvCxnSpPr>
        <xdr:cNvPr id="137" name="直線コネクタ 136"/>
        <xdr:cNvCxnSpPr/>
      </xdr:nvCxnSpPr>
      <xdr:spPr>
        <a:xfrm>
          <a:off x="3225800" y="10329635"/>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166915</xdr:rowOff>
    </xdr:from>
    <xdr:to>
      <xdr:col>19</xdr:col>
      <xdr:colOff>184150</xdr:colOff>
      <xdr:row>64</xdr:row>
      <xdr:rowOff>97065</xdr:rowOff>
    </xdr:to>
    <xdr:sp macro="" textlink="">
      <xdr:nvSpPr>
        <xdr:cNvPr id="138" name="フローチャート: 判断 137"/>
        <xdr:cNvSpPr/>
      </xdr:nvSpPr>
      <xdr:spPr>
        <a:xfrm>
          <a:off x="4064000" y="1096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81842</xdr:rowOff>
    </xdr:from>
    <xdr:ext cx="736600" cy="259045"/>
    <xdr:sp macro="" textlink="">
      <xdr:nvSpPr>
        <xdr:cNvPr id="139" name="テキスト ボックス 138"/>
        <xdr:cNvSpPr txBox="1"/>
      </xdr:nvSpPr>
      <xdr:spPr>
        <a:xfrm>
          <a:off x="3733800" y="1105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92528</xdr:rowOff>
    </xdr:from>
    <xdr:to>
      <xdr:col>15</xdr:col>
      <xdr:colOff>82550</xdr:colOff>
      <xdr:row>60</xdr:row>
      <xdr:rowOff>42635</xdr:rowOff>
    </xdr:to>
    <xdr:cxnSp macro="">
      <xdr:nvCxnSpPr>
        <xdr:cNvPr id="140" name="直線コネクタ 139"/>
        <xdr:cNvCxnSpPr/>
      </xdr:nvCxnSpPr>
      <xdr:spPr>
        <a:xfrm>
          <a:off x="2336800" y="10036628"/>
          <a:ext cx="8890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114300</xdr:rowOff>
    </xdr:from>
    <xdr:to>
      <xdr:col>15</xdr:col>
      <xdr:colOff>133350</xdr:colOff>
      <xdr:row>63</xdr:row>
      <xdr:rowOff>44450</xdr:rowOff>
    </xdr:to>
    <xdr:sp macro="" textlink="">
      <xdr:nvSpPr>
        <xdr:cNvPr id="141" name="フローチャート: 判断 140"/>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29227</xdr:rowOff>
    </xdr:from>
    <xdr:ext cx="762000" cy="259045"/>
    <xdr:sp macro="" textlink="">
      <xdr:nvSpPr>
        <xdr:cNvPr id="142" name="テキスト ボックス 141"/>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92528</xdr:rowOff>
    </xdr:from>
    <xdr:to>
      <xdr:col>11</xdr:col>
      <xdr:colOff>31750</xdr:colOff>
      <xdr:row>60</xdr:row>
      <xdr:rowOff>94343</xdr:rowOff>
    </xdr:to>
    <xdr:cxnSp macro="">
      <xdr:nvCxnSpPr>
        <xdr:cNvPr id="143" name="直線コネクタ 142"/>
        <xdr:cNvCxnSpPr/>
      </xdr:nvCxnSpPr>
      <xdr:spPr>
        <a:xfrm flipV="1">
          <a:off x="1447800" y="10036628"/>
          <a:ext cx="8890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58</xdr:row>
      <xdr:rowOff>41728</xdr:rowOff>
    </xdr:from>
    <xdr:to>
      <xdr:col>11</xdr:col>
      <xdr:colOff>82550</xdr:colOff>
      <xdr:row>58</xdr:row>
      <xdr:rowOff>143328</xdr:rowOff>
    </xdr:to>
    <xdr:sp macro="" textlink="">
      <xdr:nvSpPr>
        <xdr:cNvPr id="144" name="フローチャート: 判断 143"/>
        <xdr:cNvSpPr/>
      </xdr:nvSpPr>
      <xdr:spPr>
        <a:xfrm>
          <a:off x="2286000" y="9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153505</xdr:rowOff>
    </xdr:from>
    <xdr:ext cx="762000" cy="259045"/>
    <xdr:sp macro="" textlink="">
      <xdr:nvSpPr>
        <xdr:cNvPr id="145" name="テキスト ボックス 144"/>
        <xdr:cNvSpPr txBox="1"/>
      </xdr:nvSpPr>
      <xdr:spPr>
        <a:xfrm>
          <a:off x="1955800" y="975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162378</xdr:rowOff>
    </xdr:from>
    <xdr:to>
      <xdr:col>7</xdr:col>
      <xdr:colOff>31750</xdr:colOff>
      <xdr:row>59</xdr:row>
      <xdr:rowOff>92528</xdr:rowOff>
    </xdr:to>
    <xdr:sp macro="" textlink="">
      <xdr:nvSpPr>
        <xdr:cNvPr id="146" name="フローチャート: 判断 145"/>
        <xdr:cNvSpPr/>
      </xdr:nvSpPr>
      <xdr:spPr>
        <a:xfrm>
          <a:off x="1397000" y="1010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102705</xdr:rowOff>
    </xdr:from>
    <xdr:ext cx="762000" cy="259045"/>
    <xdr:sp macro="" textlink="">
      <xdr:nvSpPr>
        <xdr:cNvPr id="147" name="テキスト ボックス 146"/>
        <xdr:cNvSpPr txBox="1"/>
      </xdr:nvSpPr>
      <xdr:spPr>
        <a:xfrm>
          <a:off x="1066800" y="987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116115</xdr:rowOff>
    </xdr:from>
    <xdr:to>
      <xdr:col>23</xdr:col>
      <xdr:colOff>184150</xdr:colOff>
      <xdr:row>65</xdr:row>
      <xdr:rowOff>46265</xdr:rowOff>
    </xdr:to>
    <xdr:sp macro="" textlink="">
      <xdr:nvSpPr>
        <xdr:cNvPr id="153" name="楕円 152"/>
        <xdr:cNvSpPr/>
      </xdr:nvSpPr>
      <xdr:spPr>
        <a:xfrm>
          <a:off x="4902200" y="110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37392</xdr:rowOff>
    </xdr:from>
    <xdr:ext cx="762000" cy="259045"/>
    <xdr:sp macro="" textlink="">
      <xdr:nvSpPr>
        <xdr:cNvPr id="154" name="財政構造の弾力性該当値テキスト"/>
        <xdr:cNvSpPr txBox="1"/>
      </xdr:nvSpPr>
      <xdr:spPr>
        <a:xfrm>
          <a:off x="5041900" y="1101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96157</xdr:rowOff>
    </xdr:from>
    <xdr:to>
      <xdr:col>19</xdr:col>
      <xdr:colOff>184150</xdr:colOff>
      <xdr:row>62</xdr:row>
      <xdr:rowOff>26307</xdr:rowOff>
    </xdr:to>
    <xdr:sp macro="" textlink="">
      <xdr:nvSpPr>
        <xdr:cNvPr id="155" name="楕円 154"/>
        <xdr:cNvSpPr/>
      </xdr:nvSpPr>
      <xdr:spPr>
        <a:xfrm>
          <a:off x="4064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36484</xdr:rowOff>
    </xdr:from>
    <xdr:ext cx="736600" cy="259045"/>
    <xdr:sp macro="" textlink="">
      <xdr:nvSpPr>
        <xdr:cNvPr id="156" name="テキスト ボックス 155"/>
        <xdr:cNvSpPr txBox="1"/>
      </xdr:nvSpPr>
      <xdr:spPr>
        <a:xfrm>
          <a:off x="3733800" y="1032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163285</xdr:rowOff>
    </xdr:from>
    <xdr:to>
      <xdr:col>15</xdr:col>
      <xdr:colOff>133350</xdr:colOff>
      <xdr:row>60</xdr:row>
      <xdr:rowOff>93435</xdr:rowOff>
    </xdr:to>
    <xdr:sp macro="" textlink="">
      <xdr:nvSpPr>
        <xdr:cNvPr id="157" name="楕円 156"/>
        <xdr:cNvSpPr/>
      </xdr:nvSpPr>
      <xdr:spPr>
        <a:xfrm>
          <a:off x="3175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103612</xdr:rowOff>
    </xdr:from>
    <xdr:ext cx="762000" cy="259045"/>
    <xdr:sp macro="" textlink="">
      <xdr:nvSpPr>
        <xdr:cNvPr id="158" name="テキスト ボックス 157"/>
        <xdr:cNvSpPr txBox="1"/>
      </xdr:nvSpPr>
      <xdr:spPr>
        <a:xfrm>
          <a:off x="2844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41728</xdr:rowOff>
    </xdr:from>
    <xdr:to>
      <xdr:col>11</xdr:col>
      <xdr:colOff>82550</xdr:colOff>
      <xdr:row>58</xdr:row>
      <xdr:rowOff>143328</xdr:rowOff>
    </xdr:to>
    <xdr:sp macro="" textlink="">
      <xdr:nvSpPr>
        <xdr:cNvPr id="159" name="楕円 158"/>
        <xdr:cNvSpPr/>
      </xdr:nvSpPr>
      <xdr:spPr>
        <a:xfrm>
          <a:off x="2286000" y="998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128105</xdr:rowOff>
    </xdr:from>
    <xdr:ext cx="762000" cy="259045"/>
    <xdr:sp macro="" textlink="">
      <xdr:nvSpPr>
        <xdr:cNvPr id="160" name="テキスト ボックス 159"/>
        <xdr:cNvSpPr txBox="1"/>
      </xdr:nvSpPr>
      <xdr:spPr>
        <a:xfrm>
          <a:off x="1955800" y="1007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61" name="楕円 160"/>
        <xdr:cNvSpPr/>
      </xdr:nvSpPr>
      <xdr:spPr>
        <a:xfrm>
          <a:off x="1397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62" name="テキスト ボックス 161"/>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[199,281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・類似団体と比較して人件費および物件費等に要する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人口</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決算額が多額となっている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人口</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に対する職員数の割合が高くなっていることが考えられ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、普通会計における職員数が増加したことが要因である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。また、物件費については、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地籍調査事業や学童クラブが新たに１団体新設となったことによる委託料の増などが</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要因</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定員適正化計画に基づき</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採用計画を実施することで</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削減</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、新規事業を展開する際に既存事業の見直しや廃止を行い、</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公共施設の適正配置（統廃合・除却）をすることで維持管理費など物件費の歳出抑制を図る。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73693</xdr:rowOff>
    </xdr:from>
    <xdr:to>
      <xdr:col>23</xdr:col>
      <xdr:colOff>133350</xdr:colOff>
      <xdr:row>89</xdr:row>
      <xdr:rowOff>1034</xdr:rowOff>
    </xdr:to>
    <xdr:cxnSp macro="">
      <xdr:nvCxnSpPr>
        <xdr:cNvPr id="194" name="直線コネクタ 193"/>
        <xdr:cNvCxnSpPr/>
      </xdr:nvCxnSpPr>
      <xdr:spPr>
        <a:xfrm flipV="1">
          <a:off x="4953000" y="13961143"/>
          <a:ext cx="0" cy="12989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144561</xdr:rowOff>
    </xdr:from>
    <xdr:ext cx="762000" cy="259045"/>
    <xdr:sp macro="" textlink="">
      <xdr:nvSpPr>
        <xdr:cNvPr id="195" name="人件費・物件費等の状況最小値テキスト"/>
        <xdr:cNvSpPr txBox="1"/>
      </xdr:nvSpPr>
      <xdr:spPr>
        <a:xfrm>
          <a:off x="5041900" y="1523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1034</xdr:rowOff>
    </xdr:from>
    <xdr:to>
      <xdr:col>24</xdr:col>
      <xdr:colOff>12700</xdr:colOff>
      <xdr:row>89</xdr:row>
      <xdr:rowOff>1034</xdr:rowOff>
    </xdr:to>
    <xdr:cxnSp macro="">
      <xdr:nvCxnSpPr>
        <xdr:cNvPr id="196" name="直線コネクタ 195"/>
        <xdr:cNvCxnSpPr/>
      </xdr:nvCxnSpPr>
      <xdr:spPr>
        <a:xfrm>
          <a:off x="4864100" y="15260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160070</xdr:rowOff>
    </xdr:from>
    <xdr:ext cx="762000" cy="259045"/>
    <xdr:sp macro="" textlink="">
      <xdr:nvSpPr>
        <xdr:cNvPr id="197" name="人件費・物件費等の状況最大値テキスト"/>
        <xdr:cNvSpPr txBox="1"/>
      </xdr:nvSpPr>
      <xdr:spPr>
        <a:xfrm>
          <a:off x="5041900" y="1370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73693</xdr:rowOff>
    </xdr:from>
    <xdr:to>
      <xdr:col>24</xdr:col>
      <xdr:colOff>12700</xdr:colOff>
      <xdr:row>81</xdr:row>
      <xdr:rowOff>73693</xdr:rowOff>
    </xdr:to>
    <xdr:cxnSp macro="">
      <xdr:nvCxnSpPr>
        <xdr:cNvPr id="198" name="直線コネクタ 197"/>
        <xdr:cNvCxnSpPr/>
      </xdr:nvCxnSpPr>
      <xdr:spPr>
        <a:xfrm>
          <a:off x="4864100" y="1396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161362</xdr:rowOff>
    </xdr:from>
    <xdr:to>
      <xdr:col>23</xdr:col>
      <xdr:colOff>133350</xdr:colOff>
      <xdr:row>87</xdr:row>
      <xdr:rowOff>82755</xdr:rowOff>
    </xdr:to>
    <xdr:cxnSp macro="">
      <xdr:nvCxnSpPr>
        <xdr:cNvPr id="199" name="直線コネクタ 198"/>
        <xdr:cNvCxnSpPr/>
      </xdr:nvCxnSpPr>
      <xdr:spPr>
        <a:xfrm>
          <a:off x="4114800" y="14906062"/>
          <a:ext cx="838200" cy="9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136811</xdr:rowOff>
    </xdr:from>
    <xdr:ext cx="762000" cy="259045"/>
    <xdr:sp macro="" textlink="">
      <xdr:nvSpPr>
        <xdr:cNvPr id="200" name="人件費・物件費等の状況平均値テキスト"/>
        <xdr:cNvSpPr txBox="1"/>
      </xdr:nvSpPr>
      <xdr:spPr>
        <a:xfrm>
          <a:off x="5041900" y="14538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120284</xdr:rowOff>
    </xdr:from>
    <xdr:to>
      <xdr:col>23</xdr:col>
      <xdr:colOff>184150</xdr:colOff>
      <xdr:row>86</xdr:row>
      <xdr:rowOff>50434</xdr:rowOff>
    </xdr:to>
    <xdr:sp macro="" textlink="">
      <xdr:nvSpPr>
        <xdr:cNvPr id="201" name="フローチャート: 判断 200"/>
        <xdr:cNvSpPr/>
      </xdr:nvSpPr>
      <xdr:spPr>
        <a:xfrm>
          <a:off x="4902200" y="146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99808</xdr:rowOff>
    </xdr:from>
    <xdr:to>
      <xdr:col>19</xdr:col>
      <xdr:colOff>133350</xdr:colOff>
      <xdr:row>86</xdr:row>
      <xdr:rowOff>161362</xdr:rowOff>
    </xdr:to>
    <xdr:cxnSp macro="">
      <xdr:nvCxnSpPr>
        <xdr:cNvPr id="202" name="直線コネクタ 201"/>
        <xdr:cNvCxnSpPr/>
      </xdr:nvCxnSpPr>
      <xdr:spPr>
        <a:xfrm>
          <a:off x="3225800" y="14844508"/>
          <a:ext cx="889000" cy="6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74654</xdr:rowOff>
    </xdr:from>
    <xdr:to>
      <xdr:col>19</xdr:col>
      <xdr:colOff>184150</xdr:colOff>
      <xdr:row>86</xdr:row>
      <xdr:rowOff>4804</xdr:rowOff>
    </xdr:to>
    <xdr:sp macro="" textlink="">
      <xdr:nvSpPr>
        <xdr:cNvPr id="203" name="フローチャート: 判断 202"/>
        <xdr:cNvSpPr/>
      </xdr:nvSpPr>
      <xdr:spPr>
        <a:xfrm>
          <a:off x="4064000" y="1464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14981</xdr:rowOff>
    </xdr:from>
    <xdr:ext cx="736600" cy="259045"/>
    <xdr:sp macro="" textlink="">
      <xdr:nvSpPr>
        <xdr:cNvPr id="204" name="テキスト ボックス 203"/>
        <xdr:cNvSpPr txBox="1"/>
      </xdr:nvSpPr>
      <xdr:spPr>
        <a:xfrm>
          <a:off x="3733800" y="1441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74034</xdr:rowOff>
    </xdr:from>
    <xdr:to>
      <xdr:col>15</xdr:col>
      <xdr:colOff>82550</xdr:colOff>
      <xdr:row>86</xdr:row>
      <xdr:rowOff>99808</xdr:rowOff>
    </xdr:to>
    <xdr:cxnSp macro="">
      <xdr:nvCxnSpPr>
        <xdr:cNvPr id="205" name="直線コネクタ 204"/>
        <xdr:cNvCxnSpPr/>
      </xdr:nvCxnSpPr>
      <xdr:spPr>
        <a:xfrm>
          <a:off x="2336800" y="14818734"/>
          <a:ext cx="889000" cy="2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52880</xdr:rowOff>
    </xdr:from>
    <xdr:to>
      <xdr:col>15</xdr:col>
      <xdr:colOff>133350</xdr:colOff>
      <xdr:row>85</xdr:row>
      <xdr:rowOff>154480</xdr:rowOff>
    </xdr:to>
    <xdr:sp macro="" textlink="">
      <xdr:nvSpPr>
        <xdr:cNvPr id="206" name="フローチャート: 判断 205"/>
        <xdr:cNvSpPr/>
      </xdr:nvSpPr>
      <xdr:spPr>
        <a:xfrm>
          <a:off x="3175000" y="1462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164657</xdr:rowOff>
    </xdr:from>
    <xdr:ext cx="762000" cy="259045"/>
    <xdr:sp macro="" textlink="">
      <xdr:nvSpPr>
        <xdr:cNvPr id="207" name="テキスト ボックス 206"/>
        <xdr:cNvSpPr txBox="1"/>
      </xdr:nvSpPr>
      <xdr:spPr>
        <a:xfrm>
          <a:off x="2844800" y="1439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41470</xdr:rowOff>
    </xdr:from>
    <xdr:to>
      <xdr:col>11</xdr:col>
      <xdr:colOff>31750</xdr:colOff>
      <xdr:row>86</xdr:row>
      <xdr:rowOff>74034</xdr:rowOff>
    </xdr:to>
    <xdr:cxnSp macro="">
      <xdr:nvCxnSpPr>
        <xdr:cNvPr id="208" name="直線コネクタ 207"/>
        <xdr:cNvCxnSpPr/>
      </xdr:nvCxnSpPr>
      <xdr:spPr>
        <a:xfrm>
          <a:off x="1447800" y="14786170"/>
          <a:ext cx="889000" cy="3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167418</xdr:rowOff>
    </xdr:from>
    <xdr:to>
      <xdr:col>11</xdr:col>
      <xdr:colOff>82550</xdr:colOff>
      <xdr:row>85</xdr:row>
      <xdr:rowOff>97568</xdr:rowOff>
    </xdr:to>
    <xdr:sp macro="" textlink="">
      <xdr:nvSpPr>
        <xdr:cNvPr id="209" name="フローチャート: 判断 208"/>
        <xdr:cNvSpPr/>
      </xdr:nvSpPr>
      <xdr:spPr>
        <a:xfrm>
          <a:off x="2286000" y="1456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107745</xdr:rowOff>
    </xdr:from>
    <xdr:ext cx="762000" cy="259045"/>
    <xdr:sp macro="" textlink="">
      <xdr:nvSpPr>
        <xdr:cNvPr id="210" name="テキスト ボックス 209"/>
        <xdr:cNvSpPr txBox="1"/>
      </xdr:nvSpPr>
      <xdr:spPr>
        <a:xfrm>
          <a:off x="1955800" y="143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55834</xdr:rowOff>
    </xdr:from>
    <xdr:to>
      <xdr:col>7</xdr:col>
      <xdr:colOff>31750</xdr:colOff>
      <xdr:row>84</xdr:row>
      <xdr:rowOff>157434</xdr:rowOff>
    </xdr:to>
    <xdr:sp macro="" textlink="">
      <xdr:nvSpPr>
        <xdr:cNvPr id="211" name="フローチャート: 判断 210"/>
        <xdr:cNvSpPr/>
      </xdr:nvSpPr>
      <xdr:spPr>
        <a:xfrm>
          <a:off x="1397000" y="1445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167611</xdr:rowOff>
    </xdr:from>
    <xdr:ext cx="762000" cy="259045"/>
    <xdr:sp macro="" textlink="">
      <xdr:nvSpPr>
        <xdr:cNvPr id="212" name="テキスト ボックス 211"/>
        <xdr:cNvSpPr txBox="1"/>
      </xdr:nvSpPr>
      <xdr:spPr>
        <a:xfrm>
          <a:off x="1066800" y="1422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31955</xdr:rowOff>
    </xdr:from>
    <xdr:to>
      <xdr:col>23</xdr:col>
      <xdr:colOff>184150</xdr:colOff>
      <xdr:row>87</xdr:row>
      <xdr:rowOff>133555</xdr:rowOff>
    </xdr:to>
    <xdr:sp macro="" textlink="">
      <xdr:nvSpPr>
        <xdr:cNvPr id="218" name="楕円 217"/>
        <xdr:cNvSpPr/>
      </xdr:nvSpPr>
      <xdr:spPr>
        <a:xfrm>
          <a:off x="4902200" y="149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4032</xdr:rowOff>
    </xdr:from>
    <xdr:ext cx="762000" cy="259045"/>
    <xdr:sp macro="" textlink="">
      <xdr:nvSpPr>
        <xdr:cNvPr id="219" name="人件費・物件費等の状況該当値テキスト"/>
        <xdr:cNvSpPr txBox="1"/>
      </xdr:nvSpPr>
      <xdr:spPr>
        <a:xfrm>
          <a:off x="5041900" y="1492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110562</xdr:rowOff>
    </xdr:from>
    <xdr:to>
      <xdr:col>19</xdr:col>
      <xdr:colOff>184150</xdr:colOff>
      <xdr:row>87</xdr:row>
      <xdr:rowOff>40712</xdr:rowOff>
    </xdr:to>
    <xdr:sp macro="" textlink="">
      <xdr:nvSpPr>
        <xdr:cNvPr id="220" name="楕円 219"/>
        <xdr:cNvSpPr/>
      </xdr:nvSpPr>
      <xdr:spPr>
        <a:xfrm>
          <a:off x="4064000" y="1485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25489</xdr:rowOff>
    </xdr:from>
    <xdr:ext cx="736600" cy="259045"/>
    <xdr:sp macro="" textlink="">
      <xdr:nvSpPr>
        <xdr:cNvPr id="221" name="テキスト ボックス 220"/>
        <xdr:cNvSpPr txBox="1"/>
      </xdr:nvSpPr>
      <xdr:spPr>
        <a:xfrm>
          <a:off x="3733800" y="1494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49008</xdr:rowOff>
    </xdr:from>
    <xdr:to>
      <xdr:col>15</xdr:col>
      <xdr:colOff>133350</xdr:colOff>
      <xdr:row>86</xdr:row>
      <xdr:rowOff>150608</xdr:rowOff>
    </xdr:to>
    <xdr:sp macro="" textlink="">
      <xdr:nvSpPr>
        <xdr:cNvPr id="222" name="楕円 221"/>
        <xdr:cNvSpPr/>
      </xdr:nvSpPr>
      <xdr:spPr>
        <a:xfrm>
          <a:off x="3175000" y="1479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135385</xdr:rowOff>
    </xdr:from>
    <xdr:ext cx="762000" cy="259045"/>
    <xdr:sp macro="" textlink="">
      <xdr:nvSpPr>
        <xdr:cNvPr id="223" name="テキスト ボックス 222"/>
        <xdr:cNvSpPr txBox="1"/>
      </xdr:nvSpPr>
      <xdr:spPr>
        <a:xfrm>
          <a:off x="2844800" y="1488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23234</xdr:rowOff>
    </xdr:from>
    <xdr:to>
      <xdr:col>11</xdr:col>
      <xdr:colOff>82550</xdr:colOff>
      <xdr:row>86</xdr:row>
      <xdr:rowOff>124834</xdr:rowOff>
    </xdr:to>
    <xdr:sp macro="" textlink="">
      <xdr:nvSpPr>
        <xdr:cNvPr id="224" name="楕円 223"/>
        <xdr:cNvSpPr/>
      </xdr:nvSpPr>
      <xdr:spPr>
        <a:xfrm>
          <a:off x="2286000" y="1476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109611</xdr:rowOff>
    </xdr:from>
    <xdr:ext cx="762000" cy="259045"/>
    <xdr:sp macro="" textlink="">
      <xdr:nvSpPr>
        <xdr:cNvPr id="225" name="テキスト ボックス 224"/>
        <xdr:cNvSpPr txBox="1"/>
      </xdr:nvSpPr>
      <xdr:spPr>
        <a:xfrm>
          <a:off x="1955800" y="1485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162120</xdr:rowOff>
    </xdr:from>
    <xdr:to>
      <xdr:col>7</xdr:col>
      <xdr:colOff>31750</xdr:colOff>
      <xdr:row>86</xdr:row>
      <xdr:rowOff>92270</xdr:rowOff>
    </xdr:to>
    <xdr:sp macro="" textlink="">
      <xdr:nvSpPr>
        <xdr:cNvPr id="226" name="楕円 225"/>
        <xdr:cNvSpPr/>
      </xdr:nvSpPr>
      <xdr:spPr>
        <a:xfrm>
          <a:off x="1397000" y="147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77047</xdr:rowOff>
    </xdr:from>
    <xdr:ext cx="762000" cy="259045"/>
    <xdr:sp macro="" textlink="">
      <xdr:nvSpPr>
        <xdr:cNvPr id="227" name="テキスト ボックス 226"/>
        <xdr:cNvSpPr txBox="1"/>
      </xdr:nvSpPr>
      <xdr:spPr>
        <a:xfrm>
          <a:off x="1066800" y="1482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を上回っている状況であるが、今後も県人事委員会勧告を踏まえ、民間の給与水準との均衡を図るとともに、より一層住民の理解が得られるよう、その他の諸手当を含めた給与制度全般について必要な適正化を実施し、類似団体平均の水準である</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95.5</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％まで低下させるように努める。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52614</xdr:rowOff>
    </xdr:to>
    <xdr:cxnSp macro="">
      <xdr:nvCxnSpPr>
        <xdr:cNvPr id="258" name="直線コネクタ 257"/>
        <xdr:cNvCxnSpPr/>
      </xdr:nvCxnSpPr>
      <xdr:spPr>
        <a:xfrm flipV="1">
          <a:off x="17018000" y="13725979"/>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9"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61"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2" name="直線コネクタ 261"/>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49893</xdr:rowOff>
    </xdr:to>
    <xdr:cxnSp macro="">
      <xdr:nvCxnSpPr>
        <xdr:cNvPr id="263" name="直線コネクタ 262"/>
        <xdr:cNvCxnSpPr/>
      </xdr:nvCxnSpPr>
      <xdr:spPr>
        <a:xfrm>
          <a:off x="16179800" y="147945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64" name="給与水準   （国との比較）平均値テキスト"/>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5" name="フローチャート: 判断 264"/>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89</xdr:row>
      <xdr:rowOff>35379</xdr:rowOff>
    </xdr:to>
    <xdr:cxnSp macro="">
      <xdr:nvCxnSpPr>
        <xdr:cNvPr id="266" name="直線コネクタ 265"/>
        <xdr:cNvCxnSpPr/>
      </xdr:nvCxnSpPr>
      <xdr:spPr>
        <a:xfrm flipV="1">
          <a:off x="15290800" y="14794593"/>
          <a:ext cx="889000" cy="49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7" name="フローチャート: 判断 266"/>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8" name="テキスト ボックス 267"/>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89</xdr:row>
      <xdr:rowOff>35379</xdr:rowOff>
    </xdr:to>
    <xdr:cxnSp macro="">
      <xdr:nvCxnSpPr>
        <xdr:cNvPr id="269" name="直線コネクタ 268"/>
        <xdr:cNvCxnSpPr/>
      </xdr:nvCxnSpPr>
      <xdr:spPr>
        <a:xfrm>
          <a:off x="14401800" y="15018657"/>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70" name="フローチャート: 判断 269"/>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71" name="テキスト ボックス 270"/>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87</xdr:row>
      <xdr:rowOff>102507</xdr:rowOff>
    </xdr:to>
    <xdr:cxnSp macro="">
      <xdr:nvCxnSpPr>
        <xdr:cNvPr id="272" name="直線コネクタ 271"/>
        <xdr:cNvCxnSpPr/>
      </xdr:nvCxnSpPr>
      <xdr:spPr>
        <a:xfrm>
          <a:off x="13512800" y="14794593"/>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3" name="フローチャート: 判断 272"/>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4" name="テキスト ボックス 273"/>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5" name="フローチャート: 判断 274"/>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6" name="テキスト ボックス 275"/>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82" name="楕円 281"/>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142620</xdr:rowOff>
    </xdr:from>
    <xdr:ext cx="762000" cy="259045"/>
    <xdr:sp macro="" textlink="">
      <xdr:nvSpPr>
        <xdr:cNvPr id="283" name="給与水準   （国との比較）該当値テキスト"/>
        <xdr:cNvSpPr txBox="1"/>
      </xdr:nvSpPr>
      <xdr:spPr>
        <a:xfrm>
          <a:off x="17106900" y="1471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84" name="楕円 283"/>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85" name="テキスト ボックス 284"/>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156029</xdr:rowOff>
    </xdr:from>
    <xdr:to>
      <xdr:col>73</xdr:col>
      <xdr:colOff>44450</xdr:colOff>
      <xdr:row>89</xdr:row>
      <xdr:rowOff>86179</xdr:rowOff>
    </xdr:to>
    <xdr:sp macro="" textlink="">
      <xdr:nvSpPr>
        <xdr:cNvPr id="286" name="楕円 285"/>
        <xdr:cNvSpPr/>
      </xdr:nvSpPr>
      <xdr:spPr>
        <a:xfrm>
          <a:off x="15240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70956</xdr:rowOff>
    </xdr:from>
    <xdr:ext cx="762000" cy="259045"/>
    <xdr:sp macro="" textlink="">
      <xdr:nvSpPr>
        <xdr:cNvPr id="287" name="テキスト ボックス 286"/>
        <xdr:cNvSpPr txBox="1"/>
      </xdr:nvSpPr>
      <xdr:spPr>
        <a:xfrm>
          <a:off x="14909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8" name="楕円 287"/>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9" name="テキスト ボックス 288"/>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90" name="楕円 289"/>
        <xdr:cNvSpPr/>
      </xdr:nvSpPr>
      <xdr:spPr>
        <a:xfrm>
          <a:off x="13462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91" name="テキスト ボックス 290"/>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年の合併以降、</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庁舎間で重複・点在していた課や室、事務事業を順次整理統合し、職員の削減に努めてきたところである。今後も簡素で分かりやすい組織づくりのため定員の適正配置を含めた職員数の管理に努めると</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とも</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に、現在の人口規模を維持できるよう、膨らみ続ける住民サービスなどの事務事業の統廃合を行い、効率の良い組織体制を整えていく。</a:t>
          </a: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5534</xdr:rowOff>
    </xdr:from>
    <xdr:to>
      <xdr:col>81</xdr:col>
      <xdr:colOff>44450</xdr:colOff>
      <xdr:row>67</xdr:row>
      <xdr:rowOff>155847</xdr:rowOff>
    </xdr:to>
    <xdr:cxnSp macro="">
      <xdr:nvCxnSpPr>
        <xdr:cNvPr id="323" name="直線コネクタ 322"/>
        <xdr:cNvCxnSpPr/>
      </xdr:nvCxnSpPr>
      <xdr:spPr>
        <a:xfrm flipV="1">
          <a:off x="17018000" y="10121084"/>
          <a:ext cx="0" cy="1521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127924</xdr:rowOff>
    </xdr:from>
    <xdr:ext cx="762000" cy="259045"/>
    <xdr:sp macro="" textlink="">
      <xdr:nvSpPr>
        <xdr:cNvPr id="324" name="定員管理の状況最小値テキスト"/>
        <xdr:cNvSpPr txBox="1"/>
      </xdr:nvSpPr>
      <xdr:spPr>
        <a:xfrm>
          <a:off x="17106900" y="1161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155847</xdr:rowOff>
    </xdr:from>
    <xdr:to>
      <xdr:col>81</xdr:col>
      <xdr:colOff>133350</xdr:colOff>
      <xdr:row>67</xdr:row>
      <xdr:rowOff>155847</xdr:rowOff>
    </xdr:to>
    <xdr:cxnSp macro="">
      <xdr:nvCxnSpPr>
        <xdr:cNvPr id="325" name="直線コネクタ 324"/>
        <xdr:cNvCxnSpPr/>
      </xdr:nvCxnSpPr>
      <xdr:spPr>
        <a:xfrm>
          <a:off x="16929100" y="11642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91911</xdr:rowOff>
    </xdr:from>
    <xdr:ext cx="762000" cy="259045"/>
    <xdr:sp macro="" textlink="">
      <xdr:nvSpPr>
        <xdr:cNvPr id="326" name="定員管理の状況最大値テキスト"/>
        <xdr:cNvSpPr txBox="1"/>
      </xdr:nvSpPr>
      <xdr:spPr>
        <a:xfrm>
          <a:off x="17106900" y="986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5534</xdr:rowOff>
    </xdr:from>
    <xdr:to>
      <xdr:col>81</xdr:col>
      <xdr:colOff>133350</xdr:colOff>
      <xdr:row>59</xdr:row>
      <xdr:rowOff>5534</xdr:rowOff>
    </xdr:to>
    <xdr:cxnSp macro="">
      <xdr:nvCxnSpPr>
        <xdr:cNvPr id="327" name="直線コネクタ 326"/>
        <xdr:cNvCxnSpPr/>
      </xdr:nvCxnSpPr>
      <xdr:spPr>
        <a:xfrm>
          <a:off x="16929100" y="1012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6622</xdr:rowOff>
    </xdr:from>
    <xdr:to>
      <xdr:col>81</xdr:col>
      <xdr:colOff>44450</xdr:colOff>
      <xdr:row>64</xdr:row>
      <xdr:rowOff>13516</xdr:rowOff>
    </xdr:to>
    <xdr:cxnSp macro="">
      <xdr:nvCxnSpPr>
        <xdr:cNvPr id="328" name="直線コネクタ 327"/>
        <xdr:cNvCxnSpPr/>
      </xdr:nvCxnSpPr>
      <xdr:spPr>
        <a:xfrm>
          <a:off x="16179800" y="10979422"/>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161851</xdr:rowOff>
    </xdr:from>
    <xdr:ext cx="762000" cy="259045"/>
    <xdr:sp macro="" textlink="">
      <xdr:nvSpPr>
        <xdr:cNvPr id="329" name="定員管理の状況平均値テキスト"/>
        <xdr:cNvSpPr txBox="1"/>
      </xdr:nvSpPr>
      <xdr:spPr>
        <a:xfrm>
          <a:off x="17106900" y="10620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145324</xdr:rowOff>
    </xdr:from>
    <xdr:to>
      <xdr:col>81</xdr:col>
      <xdr:colOff>95250</xdr:colOff>
      <xdr:row>63</xdr:row>
      <xdr:rowOff>75474</xdr:rowOff>
    </xdr:to>
    <xdr:sp macro="" textlink="">
      <xdr:nvSpPr>
        <xdr:cNvPr id="330" name="フローチャート: 判断 329"/>
        <xdr:cNvSpPr/>
      </xdr:nvSpPr>
      <xdr:spPr>
        <a:xfrm>
          <a:off x="16967200" y="107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124641</xdr:rowOff>
    </xdr:from>
    <xdr:to>
      <xdr:col>77</xdr:col>
      <xdr:colOff>44450</xdr:colOff>
      <xdr:row>64</xdr:row>
      <xdr:rowOff>6622</xdr:rowOff>
    </xdr:to>
    <xdr:cxnSp macro="">
      <xdr:nvCxnSpPr>
        <xdr:cNvPr id="331" name="直線コネクタ 330"/>
        <xdr:cNvCxnSpPr/>
      </xdr:nvCxnSpPr>
      <xdr:spPr>
        <a:xfrm>
          <a:off x="15290800" y="10925991"/>
          <a:ext cx="8890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150495</xdr:rowOff>
    </xdr:from>
    <xdr:to>
      <xdr:col>77</xdr:col>
      <xdr:colOff>95250</xdr:colOff>
      <xdr:row>63</xdr:row>
      <xdr:rowOff>80645</xdr:rowOff>
    </xdr:to>
    <xdr:sp macro="" textlink="">
      <xdr:nvSpPr>
        <xdr:cNvPr id="332" name="フローチャート: 判断 331"/>
        <xdr:cNvSpPr/>
      </xdr:nvSpPr>
      <xdr:spPr>
        <a:xfrm>
          <a:off x="16129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90822</xdr:rowOff>
    </xdr:from>
    <xdr:ext cx="736600" cy="259045"/>
    <xdr:sp macro="" textlink="">
      <xdr:nvSpPr>
        <xdr:cNvPr id="333" name="テキスト ボックス 332"/>
        <xdr:cNvSpPr txBox="1"/>
      </xdr:nvSpPr>
      <xdr:spPr>
        <a:xfrm>
          <a:off x="15798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124641</xdr:rowOff>
    </xdr:from>
    <xdr:to>
      <xdr:col>72</xdr:col>
      <xdr:colOff>203200</xdr:colOff>
      <xdr:row>63</xdr:row>
      <xdr:rowOff>124641</xdr:rowOff>
    </xdr:to>
    <xdr:cxnSp macro="">
      <xdr:nvCxnSpPr>
        <xdr:cNvPr id="334" name="直線コネクタ 333"/>
        <xdr:cNvCxnSpPr/>
      </xdr:nvCxnSpPr>
      <xdr:spPr>
        <a:xfrm>
          <a:off x="14401800" y="109259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131535</xdr:rowOff>
    </xdr:from>
    <xdr:to>
      <xdr:col>73</xdr:col>
      <xdr:colOff>44450</xdr:colOff>
      <xdr:row>63</xdr:row>
      <xdr:rowOff>61685</xdr:rowOff>
    </xdr:to>
    <xdr:sp macro="" textlink="">
      <xdr:nvSpPr>
        <xdr:cNvPr id="335" name="フローチャート: 判断 334"/>
        <xdr:cNvSpPr/>
      </xdr:nvSpPr>
      <xdr:spPr>
        <a:xfrm>
          <a:off x="15240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71862</xdr:rowOff>
    </xdr:from>
    <xdr:ext cx="762000" cy="259045"/>
    <xdr:sp macro="" textlink="">
      <xdr:nvSpPr>
        <xdr:cNvPr id="336" name="テキスト ボックス 335"/>
        <xdr:cNvSpPr txBox="1"/>
      </xdr:nvSpPr>
      <xdr:spPr>
        <a:xfrm>
          <a:off x="14909800" y="1053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124641</xdr:rowOff>
    </xdr:from>
    <xdr:to>
      <xdr:col>68</xdr:col>
      <xdr:colOff>152400</xdr:colOff>
      <xdr:row>63</xdr:row>
      <xdr:rowOff>143601</xdr:rowOff>
    </xdr:to>
    <xdr:cxnSp macro="">
      <xdr:nvCxnSpPr>
        <xdr:cNvPr id="337" name="直線コネクタ 336"/>
        <xdr:cNvCxnSpPr/>
      </xdr:nvCxnSpPr>
      <xdr:spPr>
        <a:xfrm flipV="1">
          <a:off x="13512800" y="10925991"/>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72934</xdr:rowOff>
    </xdr:from>
    <xdr:to>
      <xdr:col>68</xdr:col>
      <xdr:colOff>203200</xdr:colOff>
      <xdr:row>63</xdr:row>
      <xdr:rowOff>3084</xdr:rowOff>
    </xdr:to>
    <xdr:sp macro="" textlink="">
      <xdr:nvSpPr>
        <xdr:cNvPr id="338" name="フローチャート: 判断 337"/>
        <xdr:cNvSpPr/>
      </xdr:nvSpPr>
      <xdr:spPr>
        <a:xfrm>
          <a:off x="143510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13261</xdr:rowOff>
    </xdr:from>
    <xdr:ext cx="762000" cy="259045"/>
    <xdr:sp macro="" textlink="">
      <xdr:nvSpPr>
        <xdr:cNvPr id="339" name="テキスト ボックス 338"/>
        <xdr:cNvSpPr txBox="1"/>
      </xdr:nvSpPr>
      <xdr:spPr>
        <a:xfrm>
          <a:off x="14020800" y="1047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132352</xdr:rowOff>
    </xdr:from>
    <xdr:to>
      <xdr:col>64</xdr:col>
      <xdr:colOff>152400</xdr:colOff>
      <xdr:row>62</xdr:row>
      <xdr:rowOff>62502</xdr:rowOff>
    </xdr:to>
    <xdr:sp macro="" textlink="">
      <xdr:nvSpPr>
        <xdr:cNvPr id="340" name="フローチャート: 判断 339"/>
        <xdr:cNvSpPr/>
      </xdr:nvSpPr>
      <xdr:spPr>
        <a:xfrm>
          <a:off x="13462000" y="105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72679</xdr:rowOff>
    </xdr:from>
    <xdr:ext cx="762000" cy="259045"/>
    <xdr:sp macro="" textlink="">
      <xdr:nvSpPr>
        <xdr:cNvPr id="341" name="テキスト ボックス 340"/>
        <xdr:cNvSpPr txBox="1"/>
      </xdr:nvSpPr>
      <xdr:spPr>
        <a:xfrm>
          <a:off x="13131800" y="10359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134166</xdr:rowOff>
    </xdr:from>
    <xdr:to>
      <xdr:col>81</xdr:col>
      <xdr:colOff>95250</xdr:colOff>
      <xdr:row>64</xdr:row>
      <xdr:rowOff>64316</xdr:rowOff>
    </xdr:to>
    <xdr:sp macro="" textlink="">
      <xdr:nvSpPr>
        <xdr:cNvPr id="347" name="楕円 346"/>
        <xdr:cNvSpPr/>
      </xdr:nvSpPr>
      <xdr:spPr>
        <a:xfrm>
          <a:off x="16967200" y="1093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106243</xdr:rowOff>
    </xdr:from>
    <xdr:ext cx="762000" cy="259045"/>
    <xdr:sp macro="" textlink="">
      <xdr:nvSpPr>
        <xdr:cNvPr id="348" name="定員管理の状況該当値テキスト"/>
        <xdr:cNvSpPr txBox="1"/>
      </xdr:nvSpPr>
      <xdr:spPr>
        <a:xfrm>
          <a:off x="17106900" y="1090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127272</xdr:rowOff>
    </xdr:from>
    <xdr:to>
      <xdr:col>77</xdr:col>
      <xdr:colOff>95250</xdr:colOff>
      <xdr:row>64</xdr:row>
      <xdr:rowOff>57422</xdr:rowOff>
    </xdr:to>
    <xdr:sp macro="" textlink="">
      <xdr:nvSpPr>
        <xdr:cNvPr id="349" name="楕円 348"/>
        <xdr:cNvSpPr/>
      </xdr:nvSpPr>
      <xdr:spPr>
        <a:xfrm>
          <a:off x="16129000" y="1092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42199</xdr:rowOff>
    </xdr:from>
    <xdr:ext cx="736600" cy="259045"/>
    <xdr:sp macro="" textlink="">
      <xdr:nvSpPr>
        <xdr:cNvPr id="350" name="テキスト ボックス 349"/>
        <xdr:cNvSpPr txBox="1"/>
      </xdr:nvSpPr>
      <xdr:spPr>
        <a:xfrm>
          <a:off x="15798800" y="11014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73841</xdr:rowOff>
    </xdr:from>
    <xdr:to>
      <xdr:col>73</xdr:col>
      <xdr:colOff>44450</xdr:colOff>
      <xdr:row>64</xdr:row>
      <xdr:rowOff>3991</xdr:rowOff>
    </xdr:to>
    <xdr:sp macro="" textlink="">
      <xdr:nvSpPr>
        <xdr:cNvPr id="351" name="楕円 350"/>
        <xdr:cNvSpPr/>
      </xdr:nvSpPr>
      <xdr:spPr>
        <a:xfrm>
          <a:off x="15240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160218</xdr:rowOff>
    </xdr:from>
    <xdr:ext cx="762000" cy="259045"/>
    <xdr:sp macro="" textlink="">
      <xdr:nvSpPr>
        <xdr:cNvPr id="352" name="テキスト ボックス 351"/>
        <xdr:cNvSpPr txBox="1"/>
      </xdr:nvSpPr>
      <xdr:spPr>
        <a:xfrm>
          <a:off x="14909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73841</xdr:rowOff>
    </xdr:from>
    <xdr:to>
      <xdr:col>68</xdr:col>
      <xdr:colOff>203200</xdr:colOff>
      <xdr:row>64</xdr:row>
      <xdr:rowOff>3991</xdr:rowOff>
    </xdr:to>
    <xdr:sp macro="" textlink="">
      <xdr:nvSpPr>
        <xdr:cNvPr id="353" name="楕円 352"/>
        <xdr:cNvSpPr/>
      </xdr:nvSpPr>
      <xdr:spPr>
        <a:xfrm>
          <a:off x="14351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160218</xdr:rowOff>
    </xdr:from>
    <xdr:ext cx="762000" cy="259045"/>
    <xdr:sp macro="" textlink="">
      <xdr:nvSpPr>
        <xdr:cNvPr id="354" name="テキスト ボックス 353"/>
        <xdr:cNvSpPr txBox="1"/>
      </xdr:nvSpPr>
      <xdr:spPr>
        <a:xfrm>
          <a:off x="14020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92801</xdr:rowOff>
    </xdr:from>
    <xdr:to>
      <xdr:col>64</xdr:col>
      <xdr:colOff>152400</xdr:colOff>
      <xdr:row>64</xdr:row>
      <xdr:rowOff>22951</xdr:rowOff>
    </xdr:to>
    <xdr:sp macro="" textlink="">
      <xdr:nvSpPr>
        <xdr:cNvPr id="355" name="楕円 354"/>
        <xdr:cNvSpPr/>
      </xdr:nvSpPr>
      <xdr:spPr>
        <a:xfrm>
          <a:off x="13462000" y="108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7728</xdr:rowOff>
    </xdr:from>
    <xdr:ext cx="762000" cy="259045"/>
    <xdr:sp macro="" textlink="">
      <xdr:nvSpPr>
        <xdr:cNvPr id="356" name="テキスト ボックス 355"/>
        <xdr:cNvSpPr txBox="1"/>
      </xdr:nvSpPr>
      <xdr:spPr>
        <a:xfrm>
          <a:off x="13131800" y="10980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本年</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度実質公債費比率は、平成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年度からの</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カ年平均で、</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12.6</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％となり、前年度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11.3</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ポイント上がった</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。なお、</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当</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町における単年度比率は、平成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10.9</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13.0</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13.8</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比率が上がった主な要因は、</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分子</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となる公債費において、公共</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下水道</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整備により公債費充当財源分が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増えているため一般会計からの繰入額が</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分母では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普通交付税及び臨時財政対策債発行可能額が減少したことによるものである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。今後は、公共下水道事業の整備が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年度まで続く予定</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であり、普通交付税も段階的に縮減されること</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現状より一時的に</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比率が</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高く推移すると考えられるため、計画的な地方債発行を実施し、より一層の健全化を図る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必要がある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3" name="直線コネクタ 37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4" name="テキスト ボックス 37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5" name="直線コネクタ 37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6" name="テキスト ボックス 37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9" name="直線コネクタ 37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0" name="テキスト ボックス 37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1" name="直線コネクタ 38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2" name="テキスト ボックス 38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4" name="テキスト ボックス 38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43</xdr:row>
      <xdr:rowOff>135467</xdr:rowOff>
    </xdr:to>
    <xdr:cxnSp macro="">
      <xdr:nvCxnSpPr>
        <xdr:cNvPr id="386" name="直線コネクタ 385"/>
        <xdr:cNvCxnSpPr/>
      </xdr:nvCxnSpPr>
      <xdr:spPr>
        <a:xfrm flipV="1">
          <a:off x="17018000" y="6261100"/>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87" name="公債費負担の状況最小値テキスト"/>
        <xdr:cNvSpPr txBox="1"/>
      </xdr:nvSpPr>
      <xdr:spPr>
        <a:xfrm>
          <a:off x="17106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88" name="直線コネクタ 387"/>
        <xdr:cNvCxnSpPr/>
      </xdr:nvCxnSpPr>
      <xdr:spPr>
        <a:xfrm>
          <a:off x="16929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9"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90" name="直線コネクタ 389"/>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45508</xdr:rowOff>
    </xdr:from>
    <xdr:to>
      <xdr:col>81</xdr:col>
      <xdr:colOff>44450</xdr:colOff>
      <xdr:row>43</xdr:row>
      <xdr:rowOff>135467</xdr:rowOff>
    </xdr:to>
    <xdr:cxnSp macro="">
      <xdr:nvCxnSpPr>
        <xdr:cNvPr id="391" name="直線コネクタ 390"/>
        <xdr:cNvCxnSpPr/>
      </xdr:nvCxnSpPr>
      <xdr:spPr>
        <a:xfrm>
          <a:off x="16179800" y="7246408"/>
          <a:ext cx="8382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12294</xdr:rowOff>
    </xdr:from>
    <xdr:ext cx="762000" cy="259045"/>
    <xdr:sp macro="" textlink="">
      <xdr:nvSpPr>
        <xdr:cNvPr id="392" name="公債費負担の状況平均値テキスト"/>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3" name="フローチャート: 判断 392"/>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15875</xdr:rowOff>
    </xdr:from>
    <xdr:to>
      <xdr:col>77</xdr:col>
      <xdr:colOff>44450</xdr:colOff>
      <xdr:row>42</xdr:row>
      <xdr:rowOff>45508</xdr:rowOff>
    </xdr:to>
    <xdr:cxnSp macro="">
      <xdr:nvCxnSpPr>
        <xdr:cNvPr id="394" name="直線コネクタ 393"/>
        <xdr:cNvCxnSpPr/>
      </xdr:nvCxnSpPr>
      <xdr:spPr>
        <a:xfrm>
          <a:off x="15290800" y="7045325"/>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106892</xdr:rowOff>
    </xdr:from>
    <xdr:to>
      <xdr:col>77</xdr:col>
      <xdr:colOff>95250</xdr:colOff>
      <xdr:row>40</xdr:row>
      <xdr:rowOff>37042</xdr:rowOff>
    </xdr:to>
    <xdr:sp macro="" textlink="">
      <xdr:nvSpPr>
        <xdr:cNvPr id="395" name="フローチャート: 判断 394"/>
        <xdr:cNvSpPr/>
      </xdr:nvSpPr>
      <xdr:spPr>
        <a:xfrm>
          <a:off x="16129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47219</xdr:rowOff>
    </xdr:from>
    <xdr:ext cx="736600" cy="259045"/>
    <xdr:sp macro="" textlink="">
      <xdr:nvSpPr>
        <xdr:cNvPr id="396" name="テキスト ボックス 395"/>
        <xdr:cNvSpPr txBox="1"/>
      </xdr:nvSpPr>
      <xdr:spPr>
        <a:xfrm>
          <a:off x="15798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15875</xdr:rowOff>
    </xdr:from>
    <xdr:to>
      <xdr:col>72</xdr:col>
      <xdr:colOff>203200</xdr:colOff>
      <xdr:row>41</xdr:row>
      <xdr:rowOff>56092</xdr:rowOff>
    </xdr:to>
    <xdr:cxnSp macro="">
      <xdr:nvCxnSpPr>
        <xdr:cNvPr id="397" name="直線コネクタ 396"/>
        <xdr:cNvCxnSpPr/>
      </xdr:nvCxnSpPr>
      <xdr:spPr>
        <a:xfrm flipV="1">
          <a:off x="14401800" y="70453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98" name="フローチャート: 判断 397"/>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7002</xdr:rowOff>
    </xdr:from>
    <xdr:ext cx="762000" cy="259045"/>
    <xdr:sp macro="" textlink="">
      <xdr:nvSpPr>
        <xdr:cNvPr id="399" name="テキスト ボックス 398"/>
        <xdr:cNvSpPr txBox="1"/>
      </xdr:nvSpPr>
      <xdr:spPr>
        <a:xfrm>
          <a:off x="14909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56092</xdr:rowOff>
    </xdr:from>
    <xdr:to>
      <xdr:col>68</xdr:col>
      <xdr:colOff>152400</xdr:colOff>
      <xdr:row>42</xdr:row>
      <xdr:rowOff>25400</xdr:rowOff>
    </xdr:to>
    <xdr:cxnSp macro="">
      <xdr:nvCxnSpPr>
        <xdr:cNvPr id="400" name="直線コネクタ 399"/>
        <xdr:cNvCxnSpPr/>
      </xdr:nvCxnSpPr>
      <xdr:spPr>
        <a:xfrm flipV="1">
          <a:off x="13512800" y="7085542"/>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56092</xdr:rowOff>
    </xdr:from>
    <xdr:to>
      <xdr:col>68</xdr:col>
      <xdr:colOff>203200</xdr:colOff>
      <xdr:row>40</xdr:row>
      <xdr:rowOff>157692</xdr:rowOff>
    </xdr:to>
    <xdr:sp macro="" textlink="">
      <xdr:nvSpPr>
        <xdr:cNvPr id="401" name="フローチャート: 判断 400"/>
        <xdr:cNvSpPr/>
      </xdr:nvSpPr>
      <xdr:spPr>
        <a:xfrm>
          <a:off x="14351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167869</xdr:rowOff>
    </xdr:from>
    <xdr:ext cx="762000" cy="259045"/>
    <xdr:sp macro="" textlink="">
      <xdr:nvSpPr>
        <xdr:cNvPr id="402" name="テキスト ボックス 401"/>
        <xdr:cNvSpPr txBox="1"/>
      </xdr:nvSpPr>
      <xdr:spPr>
        <a:xfrm>
          <a:off x="14020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3" name="フローチャート: 判断 402"/>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4" name="テキスト ボックス 403"/>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84667</xdr:rowOff>
    </xdr:from>
    <xdr:to>
      <xdr:col>81</xdr:col>
      <xdr:colOff>95250</xdr:colOff>
      <xdr:row>44</xdr:row>
      <xdr:rowOff>14817</xdr:rowOff>
    </xdr:to>
    <xdr:sp macro="" textlink="">
      <xdr:nvSpPr>
        <xdr:cNvPr id="410" name="楕円 409"/>
        <xdr:cNvSpPr/>
      </xdr:nvSpPr>
      <xdr:spPr>
        <a:xfrm>
          <a:off x="16967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151994</xdr:rowOff>
    </xdr:from>
    <xdr:ext cx="762000" cy="259045"/>
    <xdr:sp macro="" textlink="">
      <xdr:nvSpPr>
        <xdr:cNvPr id="411" name="公債費負担の状況該当値テキスト"/>
        <xdr:cNvSpPr txBox="1"/>
      </xdr:nvSpPr>
      <xdr:spPr>
        <a:xfrm>
          <a:off x="17106900" y="735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166158</xdr:rowOff>
    </xdr:from>
    <xdr:to>
      <xdr:col>77</xdr:col>
      <xdr:colOff>95250</xdr:colOff>
      <xdr:row>42</xdr:row>
      <xdr:rowOff>96308</xdr:rowOff>
    </xdr:to>
    <xdr:sp macro="" textlink="">
      <xdr:nvSpPr>
        <xdr:cNvPr id="412" name="楕円 411"/>
        <xdr:cNvSpPr/>
      </xdr:nvSpPr>
      <xdr:spPr>
        <a:xfrm>
          <a:off x="16129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81085</xdr:rowOff>
    </xdr:from>
    <xdr:ext cx="736600" cy="259045"/>
    <xdr:sp macro="" textlink="">
      <xdr:nvSpPr>
        <xdr:cNvPr id="413" name="テキスト ボックス 412"/>
        <xdr:cNvSpPr txBox="1"/>
      </xdr:nvSpPr>
      <xdr:spPr>
        <a:xfrm>
          <a:off x="15798800" y="728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136525</xdr:rowOff>
    </xdr:from>
    <xdr:to>
      <xdr:col>73</xdr:col>
      <xdr:colOff>44450</xdr:colOff>
      <xdr:row>41</xdr:row>
      <xdr:rowOff>66675</xdr:rowOff>
    </xdr:to>
    <xdr:sp macro="" textlink="">
      <xdr:nvSpPr>
        <xdr:cNvPr id="414" name="楕円 413"/>
        <xdr:cNvSpPr/>
      </xdr:nvSpPr>
      <xdr:spPr>
        <a:xfrm>
          <a:off x="15240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51452</xdr:rowOff>
    </xdr:from>
    <xdr:ext cx="762000" cy="259045"/>
    <xdr:sp macro="" textlink="">
      <xdr:nvSpPr>
        <xdr:cNvPr id="415" name="テキスト ボックス 414"/>
        <xdr:cNvSpPr txBox="1"/>
      </xdr:nvSpPr>
      <xdr:spPr>
        <a:xfrm>
          <a:off x="14909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5292</xdr:rowOff>
    </xdr:from>
    <xdr:to>
      <xdr:col>68</xdr:col>
      <xdr:colOff>203200</xdr:colOff>
      <xdr:row>41</xdr:row>
      <xdr:rowOff>106892</xdr:rowOff>
    </xdr:to>
    <xdr:sp macro="" textlink="">
      <xdr:nvSpPr>
        <xdr:cNvPr id="416" name="楕円 415"/>
        <xdr:cNvSpPr/>
      </xdr:nvSpPr>
      <xdr:spPr>
        <a:xfrm>
          <a:off x="14351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91669</xdr:rowOff>
    </xdr:from>
    <xdr:ext cx="762000" cy="259045"/>
    <xdr:sp macro="" textlink="">
      <xdr:nvSpPr>
        <xdr:cNvPr id="417" name="テキスト ボックス 416"/>
        <xdr:cNvSpPr txBox="1"/>
      </xdr:nvSpPr>
      <xdr:spPr>
        <a:xfrm>
          <a:off x="14020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18" name="楕円 417"/>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19" name="テキスト ボックス 418"/>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将来負担比率は</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8.6</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％となり、前年度の</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15.0</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％と比較すると</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6.4</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％の減少で、早期健全化基準</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(350</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に対し大幅に</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低く、類似団体と比較しても低くなっている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本年度、</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地方債残高</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については、過去に銀行等金融機関から借り入れた高利率の地方債を繰上償還（</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631,442</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千円）したことにより</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1,944,702</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千円の減少となっているが、公営企業債の繰入見込額においては公共下水道事業債の新規発行等により</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549,826</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千円の増加となっている。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一般会計の地方債残高</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したため当比率が改善されたが、計画的な事業の実施により交付税措置の少ない地方債の発行抑制に努め、合併特例事業債等の交付税措置の有利な地方債を活用することにより、充当可能財源の確保に努め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145838</xdr:rowOff>
    </xdr:from>
    <xdr:to>
      <xdr:col>81</xdr:col>
      <xdr:colOff>44450</xdr:colOff>
      <xdr:row>22</xdr:row>
      <xdr:rowOff>32491</xdr:rowOff>
    </xdr:to>
    <xdr:cxnSp macro="">
      <xdr:nvCxnSpPr>
        <xdr:cNvPr id="448" name="直線コネクタ 447"/>
        <xdr:cNvCxnSpPr/>
      </xdr:nvCxnSpPr>
      <xdr:spPr>
        <a:xfrm flipV="1">
          <a:off x="17018000" y="2374688"/>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4568</xdr:rowOff>
    </xdr:from>
    <xdr:ext cx="762000" cy="259045"/>
    <xdr:sp macro="" textlink="">
      <xdr:nvSpPr>
        <xdr:cNvPr id="449" name="将来負担の状況最小値テキスト"/>
        <xdr:cNvSpPr txBox="1"/>
      </xdr:nvSpPr>
      <xdr:spPr>
        <a:xfrm>
          <a:off x="17106900" y="377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32491</xdr:rowOff>
    </xdr:from>
    <xdr:to>
      <xdr:col>81</xdr:col>
      <xdr:colOff>133350</xdr:colOff>
      <xdr:row>22</xdr:row>
      <xdr:rowOff>32491</xdr:rowOff>
    </xdr:to>
    <xdr:cxnSp macro="">
      <xdr:nvCxnSpPr>
        <xdr:cNvPr id="450" name="直線コネクタ 449"/>
        <xdr:cNvCxnSpPr/>
      </xdr:nvCxnSpPr>
      <xdr:spPr>
        <a:xfrm>
          <a:off x="16929100" y="380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60765</xdr:rowOff>
    </xdr:from>
    <xdr:ext cx="762000" cy="259045"/>
    <xdr:sp macro="" textlink="">
      <xdr:nvSpPr>
        <xdr:cNvPr id="451" name="将来負担の状況最大値テキスト"/>
        <xdr:cNvSpPr txBox="1"/>
      </xdr:nvSpPr>
      <xdr:spPr>
        <a:xfrm>
          <a:off x="17106900" y="211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145838</xdr:rowOff>
    </xdr:from>
    <xdr:to>
      <xdr:col>81</xdr:col>
      <xdr:colOff>133350</xdr:colOff>
      <xdr:row>13</xdr:row>
      <xdr:rowOff>145838</xdr:rowOff>
    </xdr:to>
    <xdr:cxnSp macro="">
      <xdr:nvCxnSpPr>
        <xdr:cNvPr id="452" name="直線コネクタ 451"/>
        <xdr:cNvCxnSpPr/>
      </xdr:nvCxnSpPr>
      <xdr:spPr>
        <a:xfrm>
          <a:off x="16929100" y="23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143298</xdr:rowOff>
    </xdr:from>
    <xdr:to>
      <xdr:col>81</xdr:col>
      <xdr:colOff>44450</xdr:colOff>
      <xdr:row>15</xdr:row>
      <xdr:rowOff>100542</xdr:rowOff>
    </xdr:to>
    <xdr:cxnSp macro="">
      <xdr:nvCxnSpPr>
        <xdr:cNvPr id="453" name="直線コネクタ 452"/>
        <xdr:cNvCxnSpPr/>
      </xdr:nvCxnSpPr>
      <xdr:spPr>
        <a:xfrm flipV="1">
          <a:off x="16179800" y="2543598"/>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145961</xdr:rowOff>
    </xdr:from>
    <xdr:ext cx="762000" cy="259045"/>
    <xdr:sp macro="" textlink="">
      <xdr:nvSpPr>
        <xdr:cNvPr id="454" name="将来負担の状況平均値テキスト"/>
        <xdr:cNvSpPr txBox="1"/>
      </xdr:nvSpPr>
      <xdr:spPr>
        <a:xfrm>
          <a:off x="17106900" y="28891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2434</xdr:rowOff>
    </xdr:from>
    <xdr:to>
      <xdr:col>81</xdr:col>
      <xdr:colOff>95250</xdr:colOff>
      <xdr:row>17</xdr:row>
      <xdr:rowOff>104034</xdr:rowOff>
    </xdr:to>
    <xdr:sp macro="" textlink="">
      <xdr:nvSpPr>
        <xdr:cNvPr id="455" name="フローチャート: 判断 454"/>
        <xdr:cNvSpPr/>
      </xdr:nvSpPr>
      <xdr:spPr>
        <a:xfrm>
          <a:off x="16967200" y="291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100542</xdr:rowOff>
    </xdr:from>
    <xdr:to>
      <xdr:col>77</xdr:col>
      <xdr:colOff>44450</xdr:colOff>
      <xdr:row>17</xdr:row>
      <xdr:rowOff>121602</xdr:rowOff>
    </xdr:to>
    <xdr:cxnSp macro="">
      <xdr:nvCxnSpPr>
        <xdr:cNvPr id="456" name="直線コネクタ 455"/>
        <xdr:cNvCxnSpPr/>
      </xdr:nvCxnSpPr>
      <xdr:spPr>
        <a:xfrm flipV="1">
          <a:off x="15290800" y="2672292"/>
          <a:ext cx="889000" cy="36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1905</xdr:rowOff>
    </xdr:from>
    <xdr:to>
      <xdr:col>77</xdr:col>
      <xdr:colOff>95250</xdr:colOff>
      <xdr:row>18</xdr:row>
      <xdr:rowOff>103505</xdr:rowOff>
    </xdr:to>
    <xdr:sp macro="" textlink="">
      <xdr:nvSpPr>
        <xdr:cNvPr id="457" name="フローチャート: 判断 456"/>
        <xdr:cNvSpPr/>
      </xdr:nvSpPr>
      <xdr:spPr>
        <a:xfrm>
          <a:off x="16129000" y="308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88282</xdr:rowOff>
    </xdr:from>
    <xdr:ext cx="736600" cy="259045"/>
    <xdr:sp macro="" textlink="">
      <xdr:nvSpPr>
        <xdr:cNvPr id="458" name="テキスト ボックス 457"/>
        <xdr:cNvSpPr txBox="1"/>
      </xdr:nvSpPr>
      <xdr:spPr>
        <a:xfrm>
          <a:off x="15798800" y="317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121602</xdr:rowOff>
    </xdr:from>
    <xdr:to>
      <xdr:col>72</xdr:col>
      <xdr:colOff>203200</xdr:colOff>
      <xdr:row>19</xdr:row>
      <xdr:rowOff>1905</xdr:rowOff>
    </xdr:to>
    <xdr:cxnSp macro="">
      <xdr:nvCxnSpPr>
        <xdr:cNvPr id="459" name="直線コネクタ 458"/>
        <xdr:cNvCxnSpPr/>
      </xdr:nvCxnSpPr>
      <xdr:spPr>
        <a:xfrm flipV="1">
          <a:off x="14401800" y="3036252"/>
          <a:ext cx="889000" cy="2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78317</xdr:rowOff>
    </xdr:from>
    <xdr:to>
      <xdr:col>73</xdr:col>
      <xdr:colOff>44450</xdr:colOff>
      <xdr:row>19</xdr:row>
      <xdr:rowOff>8467</xdr:rowOff>
    </xdr:to>
    <xdr:sp macro="" textlink="">
      <xdr:nvSpPr>
        <xdr:cNvPr id="460" name="フローチャート: 判断 459"/>
        <xdr:cNvSpPr/>
      </xdr:nvSpPr>
      <xdr:spPr>
        <a:xfrm>
          <a:off x="15240000" y="31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164694</xdr:rowOff>
    </xdr:from>
    <xdr:ext cx="762000" cy="259045"/>
    <xdr:sp macro="" textlink="">
      <xdr:nvSpPr>
        <xdr:cNvPr id="461" name="テキスト ボックス 460"/>
        <xdr:cNvSpPr txBox="1"/>
      </xdr:nvSpPr>
      <xdr:spPr>
        <a:xfrm>
          <a:off x="14909800" y="325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1905</xdr:rowOff>
    </xdr:from>
    <xdr:to>
      <xdr:col>68</xdr:col>
      <xdr:colOff>152400</xdr:colOff>
      <xdr:row>20</xdr:row>
      <xdr:rowOff>39582</xdr:rowOff>
    </xdr:to>
    <xdr:cxnSp macro="">
      <xdr:nvCxnSpPr>
        <xdr:cNvPr id="462" name="直線コネクタ 461"/>
        <xdr:cNvCxnSpPr/>
      </xdr:nvCxnSpPr>
      <xdr:spPr>
        <a:xfrm flipV="1">
          <a:off x="13512800" y="3259455"/>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130598</xdr:rowOff>
    </xdr:from>
    <xdr:to>
      <xdr:col>68</xdr:col>
      <xdr:colOff>203200</xdr:colOff>
      <xdr:row>19</xdr:row>
      <xdr:rowOff>60748</xdr:rowOff>
    </xdr:to>
    <xdr:sp macro="" textlink="">
      <xdr:nvSpPr>
        <xdr:cNvPr id="463" name="フローチャート: 判断 462"/>
        <xdr:cNvSpPr/>
      </xdr:nvSpPr>
      <xdr:spPr>
        <a:xfrm>
          <a:off x="14351000" y="321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45525</xdr:rowOff>
    </xdr:from>
    <xdr:ext cx="762000" cy="259045"/>
    <xdr:sp macro="" textlink="">
      <xdr:nvSpPr>
        <xdr:cNvPr id="464" name="テキスト ボックス 463"/>
        <xdr:cNvSpPr txBox="1"/>
      </xdr:nvSpPr>
      <xdr:spPr>
        <a:xfrm>
          <a:off x="14020800" y="330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5397</xdr:rowOff>
    </xdr:from>
    <xdr:to>
      <xdr:col>64</xdr:col>
      <xdr:colOff>152400</xdr:colOff>
      <xdr:row>19</xdr:row>
      <xdr:rowOff>106997</xdr:rowOff>
    </xdr:to>
    <xdr:sp macro="" textlink="">
      <xdr:nvSpPr>
        <xdr:cNvPr id="465" name="フローチャート: 判断 464"/>
        <xdr:cNvSpPr/>
      </xdr:nvSpPr>
      <xdr:spPr>
        <a:xfrm>
          <a:off x="13462000" y="32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117175</xdr:rowOff>
    </xdr:from>
    <xdr:ext cx="762000" cy="259045"/>
    <xdr:sp macro="" textlink="">
      <xdr:nvSpPr>
        <xdr:cNvPr id="466" name="テキスト ボックス 465"/>
        <xdr:cNvSpPr txBox="1"/>
      </xdr:nvSpPr>
      <xdr:spPr>
        <a:xfrm>
          <a:off x="13131800" y="303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92498</xdr:rowOff>
    </xdr:from>
    <xdr:to>
      <xdr:col>81</xdr:col>
      <xdr:colOff>95250</xdr:colOff>
      <xdr:row>15</xdr:row>
      <xdr:rowOff>22648</xdr:rowOff>
    </xdr:to>
    <xdr:sp macro="" textlink="">
      <xdr:nvSpPr>
        <xdr:cNvPr id="472" name="楕円 471"/>
        <xdr:cNvSpPr/>
      </xdr:nvSpPr>
      <xdr:spPr>
        <a:xfrm>
          <a:off x="16967200" y="24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109025</xdr:rowOff>
    </xdr:from>
    <xdr:ext cx="762000" cy="259045"/>
    <xdr:sp macro="" textlink="">
      <xdr:nvSpPr>
        <xdr:cNvPr id="473" name="将来負担の状況該当値テキスト"/>
        <xdr:cNvSpPr txBox="1"/>
      </xdr:nvSpPr>
      <xdr:spPr>
        <a:xfrm>
          <a:off x="17106900" y="233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49742</xdr:rowOff>
    </xdr:from>
    <xdr:to>
      <xdr:col>77</xdr:col>
      <xdr:colOff>95250</xdr:colOff>
      <xdr:row>15</xdr:row>
      <xdr:rowOff>151342</xdr:rowOff>
    </xdr:to>
    <xdr:sp macro="" textlink="">
      <xdr:nvSpPr>
        <xdr:cNvPr id="474" name="楕円 473"/>
        <xdr:cNvSpPr/>
      </xdr:nvSpPr>
      <xdr:spPr>
        <a:xfrm>
          <a:off x="16129000" y="26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161519</xdr:rowOff>
    </xdr:from>
    <xdr:ext cx="736600" cy="259045"/>
    <xdr:sp macro="" textlink="">
      <xdr:nvSpPr>
        <xdr:cNvPr id="475" name="テキスト ボックス 474"/>
        <xdr:cNvSpPr txBox="1"/>
      </xdr:nvSpPr>
      <xdr:spPr>
        <a:xfrm>
          <a:off x="15798800" y="239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70802</xdr:rowOff>
    </xdr:from>
    <xdr:to>
      <xdr:col>73</xdr:col>
      <xdr:colOff>44450</xdr:colOff>
      <xdr:row>18</xdr:row>
      <xdr:rowOff>952</xdr:rowOff>
    </xdr:to>
    <xdr:sp macro="" textlink="">
      <xdr:nvSpPr>
        <xdr:cNvPr id="476" name="楕円 475"/>
        <xdr:cNvSpPr/>
      </xdr:nvSpPr>
      <xdr:spPr>
        <a:xfrm>
          <a:off x="15240000" y="298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11129</xdr:rowOff>
    </xdr:from>
    <xdr:ext cx="762000" cy="259045"/>
    <xdr:sp macro="" textlink="">
      <xdr:nvSpPr>
        <xdr:cNvPr id="477" name="テキスト ボックス 476"/>
        <xdr:cNvSpPr txBox="1"/>
      </xdr:nvSpPr>
      <xdr:spPr>
        <a:xfrm>
          <a:off x="14909800" y="2754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122555</xdr:rowOff>
    </xdr:from>
    <xdr:to>
      <xdr:col>68</xdr:col>
      <xdr:colOff>203200</xdr:colOff>
      <xdr:row>19</xdr:row>
      <xdr:rowOff>52705</xdr:rowOff>
    </xdr:to>
    <xdr:sp macro="" textlink="">
      <xdr:nvSpPr>
        <xdr:cNvPr id="478" name="楕円 477"/>
        <xdr:cNvSpPr/>
      </xdr:nvSpPr>
      <xdr:spPr>
        <a:xfrm>
          <a:off x="14351000" y="32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62882</xdr:rowOff>
    </xdr:from>
    <xdr:ext cx="762000" cy="259045"/>
    <xdr:sp macro="" textlink="">
      <xdr:nvSpPr>
        <xdr:cNvPr id="479" name="テキスト ボックス 478"/>
        <xdr:cNvSpPr txBox="1"/>
      </xdr:nvSpPr>
      <xdr:spPr>
        <a:xfrm>
          <a:off x="14020800" y="297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160232</xdr:rowOff>
    </xdr:from>
    <xdr:to>
      <xdr:col>64</xdr:col>
      <xdr:colOff>152400</xdr:colOff>
      <xdr:row>20</xdr:row>
      <xdr:rowOff>90382</xdr:rowOff>
    </xdr:to>
    <xdr:sp macro="" textlink="">
      <xdr:nvSpPr>
        <xdr:cNvPr id="480" name="楕円 479"/>
        <xdr:cNvSpPr/>
      </xdr:nvSpPr>
      <xdr:spPr>
        <a:xfrm>
          <a:off x="13462000" y="341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75159</xdr:rowOff>
    </xdr:from>
    <xdr:ext cx="762000" cy="259045"/>
    <xdr:sp macro="" textlink="">
      <xdr:nvSpPr>
        <xdr:cNvPr id="481" name="テキスト ボックス 480"/>
        <xdr:cNvSpPr txBox="1"/>
      </xdr:nvSpPr>
      <xdr:spPr>
        <a:xfrm>
          <a:off x="13131800" y="350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26,590
26,498
351.84
16,042,010
15,459,304
348,826
9,899,854
19,136,796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・人件費に係る経常収支比率は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0.7</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増の</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25.4</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おり</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、類似団体と比較すると</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高くなっているが、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類似団体も同様の推移で動いている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。主な要因としては、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普通会計の職員数が増えたことによる平均給与の増及び共済掛金負担率の上昇による共済組合負担金の増によるものである。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今後は、業務の効率化を図りながら部門毎に</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人員の適正配置</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を行い、引き続き定員適正化計画に基づき採用計画を実施</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42</xdr:row>
      <xdr:rowOff>50800</xdr:rowOff>
    </xdr:to>
    <xdr:cxnSp macro="">
      <xdr:nvCxnSpPr>
        <xdr:cNvPr id="61" name="直線コネクタ 60"/>
        <xdr:cNvCxnSpPr/>
      </xdr:nvCxnSpPr>
      <xdr:spPr>
        <a:xfrm flipV="1">
          <a:off x="4826000" y="57467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4"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5" name="直線コネクタ 64"/>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31750</xdr:rowOff>
    </xdr:from>
    <xdr:to>
      <xdr:col>24</xdr:col>
      <xdr:colOff>25400</xdr:colOff>
      <xdr:row>38</xdr:row>
      <xdr:rowOff>165100</xdr:rowOff>
    </xdr:to>
    <xdr:cxnSp macro="">
      <xdr:nvCxnSpPr>
        <xdr:cNvPr id="66" name="直線コネクタ 65"/>
        <xdr:cNvCxnSpPr/>
      </xdr:nvCxnSpPr>
      <xdr:spPr>
        <a:xfrm>
          <a:off x="3987800" y="65468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92727</xdr:rowOff>
    </xdr:from>
    <xdr:ext cx="762000" cy="259045"/>
    <xdr:sp macro="" textlink="">
      <xdr:nvSpPr>
        <xdr:cNvPr id="67" name="人件費平均値テキスト"/>
        <xdr:cNvSpPr txBox="1"/>
      </xdr:nvSpPr>
      <xdr:spPr>
        <a:xfrm>
          <a:off x="4914900" y="643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68" name="フローチャート: 判断 67"/>
        <xdr:cNvSpPr/>
      </xdr:nvSpPr>
      <xdr:spPr>
        <a:xfrm>
          <a:off x="47752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31750</xdr:rowOff>
    </xdr:from>
    <xdr:to>
      <xdr:col>19</xdr:col>
      <xdr:colOff>187325</xdr:colOff>
      <xdr:row>38</xdr:row>
      <xdr:rowOff>107950</xdr:rowOff>
    </xdr:to>
    <xdr:cxnSp macro="">
      <xdr:nvCxnSpPr>
        <xdr:cNvPr id="69" name="直線コネクタ 68"/>
        <xdr:cNvCxnSpPr/>
      </xdr:nvCxnSpPr>
      <xdr:spPr>
        <a:xfrm flipV="1">
          <a:off x="3098800" y="6546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114300</xdr:rowOff>
    </xdr:from>
    <xdr:to>
      <xdr:col>20</xdr:col>
      <xdr:colOff>38100</xdr:colOff>
      <xdr:row>38</xdr:row>
      <xdr:rowOff>44450</xdr:rowOff>
    </xdr:to>
    <xdr:sp macro="" textlink="">
      <xdr:nvSpPr>
        <xdr:cNvPr id="70" name="フローチャート: 判断 69"/>
        <xdr:cNvSpPr/>
      </xdr:nvSpPr>
      <xdr:spPr>
        <a:xfrm>
          <a:off x="3937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54627</xdr:rowOff>
    </xdr:from>
    <xdr:ext cx="736600" cy="259045"/>
    <xdr:sp macro="" textlink="">
      <xdr:nvSpPr>
        <xdr:cNvPr id="71" name="テキスト ボックス 70"/>
        <xdr:cNvSpPr txBox="1"/>
      </xdr:nvSpPr>
      <xdr:spPr>
        <a:xfrm>
          <a:off x="3606800" y="622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107950</xdr:rowOff>
    </xdr:from>
    <xdr:to>
      <xdr:col>15</xdr:col>
      <xdr:colOff>98425</xdr:colOff>
      <xdr:row>38</xdr:row>
      <xdr:rowOff>165100</xdr:rowOff>
    </xdr:to>
    <xdr:cxnSp macro="">
      <xdr:nvCxnSpPr>
        <xdr:cNvPr id="72" name="直線コネクタ 71"/>
        <xdr:cNvCxnSpPr/>
      </xdr:nvCxnSpPr>
      <xdr:spPr>
        <a:xfrm flipV="1">
          <a:off x="2209800" y="6623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3" name="フローチャート: 判断 72"/>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16527</xdr:rowOff>
    </xdr:from>
    <xdr:ext cx="762000" cy="259045"/>
    <xdr:sp macro="" textlink="">
      <xdr:nvSpPr>
        <xdr:cNvPr id="74" name="テキスト ボックス 73"/>
        <xdr:cNvSpPr txBox="1"/>
      </xdr:nvSpPr>
      <xdr:spPr>
        <a:xfrm>
          <a:off x="2717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165100</xdr:rowOff>
    </xdr:from>
    <xdr:to>
      <xdr:col>11</xdr:col>
      <xdr:colOff>9525</xdr:colOff>
      <xdr:row>40</xdr:row>
      <xdr:rowOff>12700</xdr:rowOff>
    </xdr:to>
    <xdr:cxnSp macro="">
      <xdr:nvCxnSpPr>
        <xdr:cNvPr id="75" name="直線コネクタ 74"/>
        <xdr:cNvCxnSpPr/>
      </xdr:nvCxnSpPr>
      <xdr:spPr>
        <a:xfrm flipV="1">
          <a:off x="1320800" y="6680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38100</xdr:rowOff>
    </xdr:from>
    <xdr:to>
      <xdr:col>6</xdr:col>
      <xdr:colOff>171450</xdr:colOff>
      <xdr:row>37</xdr:row>
      <xdr:rowOff>139700</xdr:rowOff>
    </xdr:to>
    <xdr:sp macro="" textlink="">
      <xdr:nvSpPr>
        <xdr:cNvPr id="78" name="フローチャート: 判断 77"/>
        <xdr:cNvSpPr/>
      </xdr:nvSpPr>
      <xdr:spPr>
        <a:xfrm>
          <a:off x="1270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149877</xdr:rowOff>
    </xdr:from>
    <xdr:ext cx="762000" cy="259045"/>
    <xdr:sp macro="" textlink="">
      <xdr:nvSpPr>
        <xdr:cNvPr id="79" name="テキスト ボックス 78"/>
        <xdr:cNvSpPr txBox="1"/>
      </xdr:nvSpPr>
      <xdr:spPr>
        <a:xfrm>
          <a:off x="939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114300</xdr:rowOff>
    </xdr:from>
    <xdr:to>
      <xdr:col>24</xdr:col>
      <xdr:colOff>76200</xdr:colOff>
      <xdr:row>39</xdr:row>
      <xdr:rowOff>44450</xdr:rowOff>
    </xdr:to>
    <xdr:sp macro="" textlink="">
      <xdr:nvSpPr>
        <xdr:cNvPr id="85" name="楕円 84"/>
        <xdr:cNvSpPr/>
      </xdr:nvSpPr>
      <xdr:spPr>
        <a:xfrm>
          <a:off x="4775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86377</xdr:rowOff>
    </xdr:from>
    <xdr:ext cx="762000" cy="259045"/>
    <xdr:sp macro="" textlink="">
      <xdr:nvSpPr>
        <xdr:cNvPr id="86" name="人件費該当値テキスト"/>
        <xdr:cNvSpPr txBox="1"/>
      </xdr:nvSpPr>
      <xdr:spPr>
        <a:xfrm>
          <a:off x="4914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152400</xdr:rowOff>
    </xdr:from>
    <xdr:to>
      <xdr:col>20</xdr:col>
      <xdr:colOff>38100</xdr:colOff>
      <xdr:row>38</xdr:row>
      <xdr:rowOff>82550</xdr:rowOff>
    </xdr:to>
    <xdr:sp macro="" textlink="">
      <xdr:nvSpPr>
        <xdr:cNvPr id="87" name="楕円 86"/>
        <xdr:cNvSpPr/>
      </xdr:nvSpPr>
      <xdr:spPr>
        <a:xfrm>
          <a:off x="3937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67327</xdr:rowOff>
    </xdr:from>
    <xdr:ext cx="736600" cy="259045"/>
    <xdr:sp macro="" textlink="">
      <xdr:nvSpPr>
        <xdr:cNvPr id="88" name="テキスト ボックス 87"/>
        <xdr:cNvSpPr txBox="1"/>
      </xdr:nvSpPr>
      <xdr:spPr>
        <a:xfrm>
          <a:off x="3606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57150</xdr:rowOff>
    </xdr:from>
    <xdr:to>
      <xdr:col>15</xdr:col>
      <xdr:colOff>149225</xdr:colOff>
      <xdr:row>38</xdr:row>
      <xdr:rowOff>158750</xdr:rowOff>
    </xdr:to>
    <xdr:sp macro="" textlink="">
      <xdr:nvSpPr>
        <xdr:cNvPr id="89" name="楕円 88"/>
        <xdr:cNvSpPr/>
      </xdr:nvSpPr>
      <xdr:spPr>
        <a:xfrm>
          <a:off x="3048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143527</xdr:rowOff>
    </xdr:from>
    <xdr:ext cx="762000" cy="259045"/>
    <xdr:sp macro="" textlink="">
      <xdr:nvSpPr>
        <xdr:cNvPr id="90" name="テキスト ボックス 89"/>
        <xdr:cNvSpPr txBox="1"/>
      </xdr:nvSpPr>
      <xdr:spPr>
        <a:xfrm>
          <a:off x="2717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114300</xdr:rowOff>
    </xdr:from>
    <xdr:to>
      <xdr:col>11</xdr:col>
      <xdr:colOff>60325</xdr:colOff>
      <xdr:row>39</xdr:row>
      <xdr:rowOff>44450</xdr:rowOff>
    </xdr:to>
    <xdr:sp macro="" textlink="">
      <xdr:nvSpPr>
        <xdr:cNvPr id="91" name="楕円 90"/>
        <xdr:cNvSpPr/>
      </xdr:nvSpPr>
      <xdr:spPr>
        <a:xfrm>
          <a:off x="2159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29227</xdr:rowOff>
    </xdr:from>
    <xdr:ext cx="762000" cy="259045"/>
    <xdr:sp macro="" textlink="">
      <xdr:nvSpPr>
        <xdr:cNvPr id="92" name="テキスト ボックス 91"/>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133350</xdr:rowOff>
    </xdr:from>
    <xdr:to>
      <xdr:col>6</xdr:col>
      <xdr:colOff>171450</xdr:colOff>
      <xdr:row>40</xdr:row>
      <xdr:rowOff>63500</xdr:rowOff>
    </xdr:to>
    <xdr:sp macro="" textlink="">
      <xdr:nvSpPr>
        <xdr:cNvPr id="93" name="楕円 92"/>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48277</xdr:rowOff>
    </xdr:from>
    <xdr:ext cx="762000" cy="259045"/>
    <xdr:sp macro="" textlink="">
      <xdr:nvSpPr>
        <xdr:cNvPr id="94" name="テキスト ボックス 93"/>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・物件費に係る経常収支比率は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0.9</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増の</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11.0</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となり、類似団体と比較して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％低くなっている。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前年度より増となった主な要因は、地籍調査事業や学童クラブが新たに１団体新設となったことによる委託料の増など</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である。今後は、内部管理事務の見直しを図り、施設の統廃合も検討した上で更なる維持管理等の経常経費削減に努める必要がある。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127000</xdr:rowOff>
    </xdr:from>
    <xdr:to>
      <xdr:col>82</xdr:col>
      <xdr:colOff>107950</xdr:colOff>
      <xdr:row>20</xdr:row>
      <xdr:rowOff>58420</xdr:rowOff>
    </xdr:to>
    <xdr:cxnSp macro="">
      <xdr:nvCxnSpPr>
        <xdr:cNvPr id="120" name="直線コネクタ 119"/>
        <xdr:cNvCxnSpPr/>
      </xdr:nvCxnSpPr>
      <xdr:spPr>
        <a:xfrm flipV="1">
          <a:off x="16510000" y="252730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41927</xdr:rowOff>
    </xdr:from>
    <xdr:ext cx="762000" cy="259045"/>
    <xdr:sp macro="" textlink="">
      <xdr:nvSpPr>
        <xdr:cNvPr id="123" name="物件費最大値テキスト"/>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127000</xdr:rowOff>
    </xdr:from>
    <xdr:to>
      <xdr:col>82</xdr:col>
      <xdr:colOff>196850</xdr:colOff>
      <xdr:row>14</xdr:row>
      <xdr:rowOff>127000</xdr:rowOff>
    </xdr:to>
    <xdr:cxnSp macro="">
      <xdr:nvCxnSpPr>
        <xdr:cNvPr id="124" name="直線コネクタ 123"/>
        <xdr:cNvCxnSpPr/>
      </xdr:nvCxnSpPr>
      <xdr:spPr>
        <a:xfrm>
          <a:off x="16421100" y="252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92710</xdr:rowOff>
    </xdr:from>
    <xdr:to>
      <xdr:col>82</xdr:col>
      <xdr:colOff>107950</xdr:colOff>
      <xdr:row>14</xdr:row>
      <xdr:rowOff>127000</xdr:rowOff>
    </xdr:to>
    <xdr:cxnSp macro="">
      <xdr:nvCxnSpPr>
        <xdr:cNvPr id="125" name="直線コネクタ 124"/>
        <xdr:cNvCxnSpPr/>
      </xdr:nvCxnSpPr>
      <xdr:spPr>
        <a:xfrm>
          <a:off x="15671800" y="232156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6"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92710</xdr:rowOff>
    </xdr:from>
    <xdr:to>
      <xdr:col>78</xdr:col>
      <xdr:colOff>69850</xdr:colOff>
      <xdr:row>15</xdr:row>
      <xdr:rowOff>24130</xdr:rowOff>
    </xdr:to>
    <xdr:cxnSp macro="">
      <xdr:nvCxnSpPr>
        <xdr:cNvPr id="128" name="直線コネクタ 127"/>
        <xdr:cNvCxnSpPr/>
      </xdr:nvCxnSpPr>
      <xdr:spPr>
        <a:xfrm flipV="1">
          <a:off x="14782800" y="23215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9" name="フローチャート: 判断 128"/>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30" name="テキスト ボックス 129"/>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81280</xdr:rowOff>
    </xdr:from>
    <xdr:to>
      <xdr:col>73</xdr:col>
      <xdr:colOff>180975</xdr:colOff>
      <xdr:row>15</xdr:row>
      <xdr:rowOff>24130</xdr:rowOff>
    </xdr:to>
    <xdr:cxnSp macro="">
      <xdr:nvCxnSpPr>
        <xdr:cNvPr id="131" name="直線コネクタ 130"/>
        <xdr:cNvCxnSpPr/>
      </xdr:nvCxnSpPr>
      <xdr:spPr>
        <a:xfrm>
          <a:off x="13893800" y="24815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2" name="フローチャート: 判断 131"/>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3" name="テキスト ボックス 132"/>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81280</xdr:rowOff>
    </xdr:from>
    <xdr:to>
      <xdr:col>69</xdr:col>
      <xdr:colOff>92075</xdr:colOff>
      <xdr:row>14</xdr:row>
      <xdr:rowOff>104140</xdr:rowOff>
    </xdr:to>
    <xdr:cxnSp macro="">
      <xdr:nvCxnSpPr>
        <xdr:cNvPr id="134" name="直線コネクタ 133"/>
        <xdr:cNvCxnSpPr/>
      </xdr:nvCxnSpPr>
      <xdr:spPr>
        <a:xfrm flipV="1">
          <a:off x="13004800" y="2481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121920</xdr:rowOff>
    </xdr:from>
    <xdr:to>
      <xdr:col>69</xdr:col>
      <xdr:colOff>142875</xdr:colOff>
      <xdr:row>17</xdr:row>
      <xdr:rowOff>52070</xdr:rowOff>
    </xdr:to>
    <xdr:sp macro="" textlink="">
      <xdr:nvSpPr>
        <xdr:cNvPr id="135" name="フローチャート: 判断 134"/>
        <xdr:cNvSpPr/>
      </xdr:nvSpPr>
      <xdr:spPr>
        <a:xfrm>
          <a:off x="13843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36847</xdr:rowOff>
    </xdr:from>
    <xdr:ext cx="762000" cy="259045"/>
    <xdr:sp macro="" textlink="">
      <xdr:nvSpPr>
        <xdr:cNvPr id="136" name="テキスト ボックス 135"/>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37" name="フローチャート: 判断 136"/>
        <xdr:cNvSpPr/>
      </xdr:nvSpPr>
      <xdr:spPr>
        <a:xfrm>
          <a:off x="12954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128287</xdr:rowOff>
    </xdr:from>
    <xdr:ext cx="762000" cy="259045"/>
    <xdr:sp macro="" textlink="">
      <xdr:nvSpPr>
        <xdr:cNvPr id="138" name="テキスト ボックス 137"/>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4" name="楕円 143"/>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156227</xdr:rowOff>
    </xdr:from>
    <xdr:ext cx="762000" cy="259045"/>
    <xdr:sp macro="" textlink="">
      <xdr:nvSpPr>
        <xdr:cNvPr id="145" name="物件費該当値テキスト"/>
        <xdr:cNvSpPr txBox="1"/>
      </xdr:nvSpPr>
      <xdr:spPr>
        <a:xfrm>
          <a:off x="165989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41910</xdr:rowOff>
    </xdr:from>
    <xdr:to>
      <xdr:col>78</xdr:col>
      <xdr:colOff>120650</xdr:colOff>
      <xdr:row>13</xdr:row>
      <xdr:rowOff>143510</xdr:rowOff>
    </xdr:to>
    <xdr:sp macro="" textlink="">
      <xdr:nvSpPr>
        <xdr:cNvPr id="146" name="楕円 145"/>
        <xdr:cNvSpPr/>
      </xdr:nvSpPr>
      <xdr:spPr>
        <a:xfrm>
          <a:off x="15621000" y="22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153687</xdr:rowOff>
    </xdr:from>
    <xdr:ext cx="736600" cy="259045"/>
    <xdr:sp macro="" textlink="">
      <xdr:nvSpPr>
        <xdr:cNvPr id="147" name="テキスト ボックス 146"/>
        <xdr:cNvSpPr txBox="1"/>
      </xdr:nvSpPr>
      <xdr:spPr>
        <a:xfrm>
          <a:off x="15290800" y="203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144780</xdr:rowOff>
    </xdr:from>
    <xdr:to>
      <xdr:col>74</xdr:col>
      <xdr:colOff>31750</xdr:colOff>
      <xdr:row>15</xdr:row>
      <xdr:rowOff>74930</xdr:rowOff>
    </xdr:to>
    <xdr:sp macro="" textlink="">
      <xdr:nvSpPr>
        <xdr:cNvPr id="148" name="楕円 147"/>
        <xdr:cNvSpPr/>
      </xdr:nvSpPr>
      <xdr:spPr>
        <a:xfrm>
          <a:off x="14732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49" name="テキスト ボックス 148"/>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30480</xdr:rowOff>
    </xdr:from>
    <xdr:to>
      <xdr:col>69</xdr:col>
      <xdr:colOff>142875</xdr:colOff>
      <xdr:row>14</xdr:row>
      <xdr:rowOff>132080</xdr:rowOff>
    </xdr:to>
    <xdr:sp macro="" textlink="">
      <xdr:nvSpPr>
        <xdr:cNvPr id="150" name="楕円 149"/>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142257</xdr:rowOff>
    </xdr:from>
    <xdr:ext cx="762000" cy="259045"/>
    <xdr:sp macro="" textlink="">
      <xdr:nvSpPr>
        <xdr:cNvPr id="151" name="テキスト ボックス 150"/>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53340</xdr:rowOff>
    </xdr:from>
    <xdr:to>
      <xdr:col>65</xdr:col>
      <xdr:colOff>53975</xdr:colOff>
      <xdr:row>14</xdr:row>
      <xdr:rowOff>154940</xdr:rowOff>
    </xdr:to>
    <xdr:sp macro="" textlink="">
      <xdr:nvSpPr>
        <xdr:cNvPr id="152" name="楕円 151"/>
        <xdr:cNvSpPr/>
      </xdr:nvSpPr>
      <xdr:spPr>
        <a:xfrm>
          <a:off x="12954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165117</xdr:rowOff>
    </xdr:from>
    <xdr:ext cx="762000" cy="259045"/>
    <xdr:sp macro="" textlink="">
      <xdr:nvSpPr>
        <xdr:cNvPr id="153" name="テキスト ボックス 152"/>
        <xdr:cNvSpPr txBox="1"/>
      </xdr:nvSpPr>
      <xdr:spPr>
        <a:xfrm>
          <a:off x="12623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・扶助費に係る経常収支比率は、前年度と</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同様</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3.3</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り</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、類似団体と比較すると</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3.2</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％低くなっている。しかしながら</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年々障害者福祉サービス費が増加傾向にあ</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り、</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扶助費については自然増や制度の動向によるところもある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ため</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、比率は類似団体の中で最も上位にある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、今後もこの水準を維持していく。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146050</xdr:rowOff>
    </xdr:to>
    <xdr:cxnSp macro="">
      <xdr:nvCxnSpPr>
        <xdr:cNvPr id="181" name="直線コネクタ 180"/>
        <xdr:cNvCxnSpPr/>
      </xdr:nvCxnSpPr>
      <xdr:spPr>
        <a:xfrm flipV="1">
          <a:off x="4826000" y="93281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2"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3" name="直線コネクタ 182"/>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4" name="扶助費最大値テキスト"/>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5" name="直線コネクタ 184"/>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69850</xdr:rowOff>
    </xdr:to>
    <xdr:cxnSp macro="">
      <xdr:nvCxnSpPr>
        <xdr:cNvPr id="186" name="直線コネクタ 185"/>
        <xdr:cNvCxnSpPr/>
      </xdr:nvCxnSpPr>
      <xdr:spPr>
        <a:xfrm>
          <a:off x="3987800" y="9328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86377</xdr:rowOff>
    </xdr:from>
    <xdr:ext cx="762000" cy="259045"/>
    <xdr:sp macro="" textlink="">
      <xdr:nvSpPr>
        <xdr:cNvPr id="187" name="扶助費平均値テキスト"/>
        <xdr:cNvSpPr txBox="1"/>
      </xdr:nvSpPr>
      <xdr:spPr>
        <a:xfrm>
          <a:off x="4914900" y="985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188" name="フローチャート: 判断 187"/>
        <xdr:cNvSpPr/>
      </xdr:nvSpPr>
      <xdr:spPr>
        <a:xfrm>
          <a:off x="4775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69850</xdr:rowOff>
    </xdr:to>
    <xdr:cxnSp macro="">
      <xdr:nvCxnSpPr>
        <xdr:cNvPr id="189" name="直線コネクタ 188"/>
        <xdr:cNvCxnSpPr/>
      </xdr:nvCxnSpPr>
      <xdr:spPr>
        <a:xfrm>
          <a:off x="3098800" y="929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0" name="フローチャート: 判断 189"/>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1" name="テキスト ボックス 190"/>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31750</xdr:rowOff>
    </xdr:to>
    <xdr:cxnSp macro="">
      <xdr:nvCxnSpPr>
        <xdr:cNvPr id="192" name="直線コネクタ 191"/>
        <xdr:cNvCxnSpPr/>
      </xdr:nvCxnSpPr>
      <xdr:spPr>
        <a:xfrm>
          <a:off x="2209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3" name="フローチャート: 判断 192"/>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4" name="テキスト ボックス 193"/>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31750</xdr:rowOff>
    </xdr:to>
    <xdr:cxnSp macro="">
      <xdr:nvCxnSpPr>
        <xdr:cNvPr id="195" name="直線コネクタ 194"/>
        <xdr:cNvCxnSpPr/>
      </xdr:nvCxnSpPr>
      <xdr:spPr>
        <a:xfrm flipV="1">
          <a:off x="1320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196" name="フローチャート: 判断 195"/>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86377</xdr:rowOff>
    </xdr:from>
    <xdr:ext cx="762000" cy="259045"/>
    <xdr:sp macro="" textlink="">
      <xdr:nvSpPr>
        <xdr:cNvPr id="197" name="テキスト ボックス 196"/>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198" name="フローチャート: 判断 197"/>
        <xdr:cNvSpPr/>
      </xdr:nvSpPr>
      <xdr:spPr>
        <a:xfrm>
          <a:off x="1270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86377</xdr:rowOff>
    </xdr:from>
    <xdr:ext cx="762000" cy="259045"/>
    <xdr:sp macro="" textlink="">
      <xdr:nvSpPr>
        <xdr:cNvPr id="199" name="テキスト ボックス 198"/>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5" name="楕円 204"/>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99077</xdr:rowOff>
    </xdr:from>
    <xdr:ext cx="762000" cy="259045"/>
    <xdr:sp macro="" textlink="">
      <xdr:nvSpPr>
        <xdr:cNvPr id="206" name="扶助費該当値テキスト"/>
        <xdr:cNvSpPr txBox="1"/>
      </xdr:nvSpPr>
      <xdr:spPr>
        <a:xfrm>
          <a:off x="4914900" y="918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7" name="楕円 206"/>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08" name="テキスト ボックス 207"/>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152400</xdr:rowOff>
    </xdr:from>
    <xdr:to>
      <xdr:col>15</xdr:col>
      <xdr:colOff>149225</xdr:colOff>
      <xdr:row>54</xdr:row>
      <xdr:rowOff>82550</xdr:rowOff>
    </xdr:to>
    <xdr:sp macro="" textlink="">
      <xdr:nvSpPr>
        <xdr:cNvPr id="209" name="楕円 208"/>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92727</xdr:rowOff>
    </xdr:from>
    <xdr:ext cx="762000" cy="259045"/>
    <xdr:sp macro="" textlink="">
      <xdr:nvSpPr>
        <xdr:cNvPr id="210" name="テキスト ボックス 209"/>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1" name="楕円 210"/>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2" name="テキスト ボックス 211"/>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13" name="楕円 212"/>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4" name="テキスト ボックス 213"/>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・その他の経常収支比率は、前年度と比較して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％増の</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％となり、類似団体と比較して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％高い状況である。大部分を占めているのは特別会計等に対する繰出金であり、経常経費決算額も増加している。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主な要因は、公共下水道事業特別会計繰出金で現在、</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下水道整備を進めていることにより公債費充当財源分が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となっている。これら特別会計への繰出金の普通会計が負担すべき基準繰入は元より、基準外繰入についても多額となっているため、独立採算を原則に、施設統合や経営改善に努めていく必要がある。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78015</xdr:rowOff>
    </xdr:to>
    <xdr:cxnSp macro="">
      <xdr:nvCxnSpPr>
        <xdr:cNvPr id="244" name="直線コネクタ 243"/>
        <xdr:cNvCxnSpPr/>
      </xdr:nvCxnSpPr>
      <xdr:spPr>
        <a:xfrm flipV="1">
          <a:off x="16510000" y="9091385"/>
          <a:ext cx="0" cy="1616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50092</xdr:rowOff>
    </xdr:from>
    <xdr:ext cx="762000" cy="259045"/>
    <xdr:sp macro="" textlink="">
      <xdr:nvSpPr>
        <xdr:cNvPr id="245" name="その他最小値テキスト"/>
        <xdr:cNvSpPr txBox="1"/>
      </xdr:nvSpPr>
      <xdr:spPr>
        <a:xfrm>
          <a:off x="16598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78015</xdr:rowOff>
    </xdr:from>
    <xdr:to>
      <xdr:col>82</xdr:col>
      <xdr:colOff>196850</xdr:colOff>
      <xdr:row>62</xdr:row>
      <xdr:rowOff>78015</xdr:rowOff>
    </xdr:to>
    <xdr:cxnSp macro="">
      <xdr:nvCxnSpPr>
        <xdr:cNvPr id="246" name="直線コネクタ 245"/>
        <xdr:cNvCxnSpPr/>
      </xdr:nvCxnSpPr>
      <xdr:spPr>
        <a:xfrm>
          <a:off x="16421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7"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8" name="直線コネクタ 247"/>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29028</xdr:rowOff>
    </xdr:from>
    <xdr:to>
      <xdr:col>82</xdr:col>
      <xdr:colOff>107950</xdr:colOff>
      <xdr:row>62</xdr:row>
      <xdr:rowOff>29028</xdr:rowOff>
    </xdr:to>
    <xdr:cxnSp macro="">
      <xdr:nvCxnSpPr>
        <xdr:cNvPr id="249" name="直線コネクタ 248"/>
        <xdr:cNvCxnSpPr/>
      </xdr:nvCxnSpPr>
      <xdr:spPr>
        <a:xfrm>
          <a:off x="15671800" y="10316028"/>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100892</xdr:rowOff>
    </xdr:from>
    <xdr:ext cx="762000" cy="259045"/>
    <xdr:sp macro="" textlink="">
      <xdr:nvSpPr>
        <xdr:cNvPr id="250" name="その他平均値テキスト"/>
        <xdr:cNvSpPr txBox="1"/>
      </xdr:nvSpPr>
      <xdr:spPr>
        <a:xfrm>
          <a:off x="16598900" y="9702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51" name="フローチャート: 判断 250"/>
        <xdr:cNvSpPr/>
      </xdr:nvSpPr>
      <xdr:spPr>
        <a:xfrm>
          <a:off x="164592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78015</xdr:rowOff>
    </xdr:from>
    <xdr:to>
      <xdr:col>78</xdr:col>
      <xdr:colOff>69850</xdr:colOff>
      <xdr:row>60</xdr:row>
      <xdr:rowOff>29028</xdr:rowOff>
    </xdr:to>
    <xdr:cxnSp macro="">
      <xdr:nvCxnSpPr>
        <xdr:cNvPr id="252" name="直線コネクタ 251"/>
        <xdr:cNvCxnSpPr/>
      </xdr:nvCxnSpPr>
      <xdr:spPr>
        <a:xfrm>
          <a:off x="14782800" y="10022115"/>
          <a:ext cx="8890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92528</xdr:rowOff>
    </xdr:from>
    <xdr:to>
      <xdr:col>78</xdr:col>
      <xdr:colOff>120650</xdr:colOff>
      <xdr:row>57</xdr:row>
      <xdr:rowOff>22678</xdr:rowOff>
    </xdr:to>
    <xdr:sp macro="" textlink="">
      <xdr:nvSpPr>
        <xdr:cNvPr id="253" name="フローチャート: 判断 252"/>
        <xdr:cNvSpPr/>
      </xdr:nvSpPr>
      <xdr:spPr>
        <a:xfrm>
          <a:off x="15621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32855</xdr:rowOff>
    </xdr:from>
    <xdr:ext cx="736600" cy="259045"/>
    <xdr:sp macro="" textlink="">
      <xdr:nvSpPr>
        <xdr:cNvPr id="254" name="テキスト ボックス 253"/>
        <xdr:cNvSpPr txBox="1"/>
      </xdr:nvSpPr>
      <xdr:spPr>
        <a:xfrm>
          <a:off x="15290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135165</xdr:rowOff>
    </xdr:from>
    <xdr:to>
      <xdr:col>73</xdr:col>
      <xdr:colOff>180975</xdr:colOff>
      <xdr:row>58</xdr:row>
      <xdr:rowOff>78015</xdr:rowOff>
    </xdr:to>
    <xdr:cxnSp macro="">
      <xdr:nvCxnSpPr>
        <xdr:cNvPr id="255" name="直線コネクタ 254"/>
        <xdr:cNvCxnSpPr/>
      </xdr:nvCxnSpPr>
      <xdr:spPr>
        <a:xfrm>
          <a:off x="13893800" y="99078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56" name="フローチャート: 判断 255"/>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57" name="テキスト ボックス 256"/>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135165</xdr:rowOff>
    </xdr:from>
    <xdr:to>
      <xdr:col>69</xdr:col>
      <xdr:colOff>92075</xdr:colOff>
      <xdr:row>57</xdr:row>
      <xdr:rowOff>151493</xdr:rowOff>
    </xdr:to>
    <xdr:cxnSp macro="">
      <xdr:nvCxnSpPr>
        <xdr:cNvPr id="258" name="直線コネクタ 257"/>
        <xdr:cNvCxnSpPr/>
      </xdr:nvCxnSpPr>
      <xdr:spPr>
        <a:xfrm flipV="1">
          <a:off x="13004800" y="99078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100693</xdr:rowOff>
    </xdr:from>
    <xdr:to>
      <xdr:col>69</xdr:col>
      <xdr:colOff>142875</xdr:colOff>
      <xdr:row>56</xdr:row>
      <xdr:rowOff>30843</xdr:rowOff>
    </xdr:to>
    <xdr:sp macro="" textlink="">
      <xdr:nvSpPr>
        <xdr:cNvPr id="259" name="フローチャート: 判断 258"/>
        <xdr:cNvSpPr/>
      </xdr:nvSpPr>
      <xdr:spPr>
        <a:xfrm>
          <a:off x="13843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41020</xdr:rowOff>
    </xdr:from>
    <xdr:ext cx="762000" cy="259045"/>
    <xdr:sp macro="" textlink="">
      <xdr:nvSpPr>
        <xdr:cNvPr id="260" name="テキスト ボックス 259"/>
        <xdr:cNvSpPr txBox="1"/>
      </xdr:nvSpPr>
      <xdr:spPr>
        <a:xfrm>
          <a:off x="13512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2722</xdr:rowOff>
    </xdr:from>
    <xdr:to>
      <xdr:col>65</xdr:col>
      <xdr:colOff>53975</xdr:colOff>
      <xdr:row>55</xdr:row>
      <xdr:rowOff>104322</xdr:rowOff>
    </xdr:to>
    <xdr:sp macro="" textlink="">
      <xdr:nvSpPr>
        <xdr:cNvPr id="261" name="フローチャート: 判断 260"/>
        <xdr:cNvSpPr/>
      </xdr:nvSpPr>
      <xdr:spPr>
        <a:xfrm>
          <a:off x="12954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114499</xdr:rowOff>
    </xdr:from>
    <xdr:ext cx="762000" cy="259045"/>
    <xdr:sp macro="" textlink="">
      <xdr:nvSpPr>
        <xdr:cNvPr id="262" name="テキスト ボックス 261"/>
        <xdr:cNvSpPr txBox="1"/>
      </xdr:nvSpPr>
      <xdr:spPr>
        <a:xfrm>
          <a:off x="12623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149678</xdr:rowOff>
    </xdr:from>
    <xdr:to>
      <xdr:col>82</xdr:col>
      <xdr:colOff>158750</xdr:colOff>
      <xdr:row>62</xdr:row>
      <xdr:rowOff>79828</xdr:rowOff>
    </xdr:to>
    <xdr:sp macro="" textlink="">
      <xdr:nvSpPr>
        <xdr:cNvPr id="268" name="楕円 267"/>
        <xdr:cNvSpPr/>
      </xdr:nvSpPr>
      <xdr:spPr>
        <a:xfrm>
          <a:off x="16459200" y="1060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61</xdr:row>
      <xdr:rowOff>58255</xdr:rowOff>
    </xdr:from>
    <xdr:ext cx="762000" cy="259045"/>
    <xdr:sp macro="" textlink="">
      <xdr:nvSpPr>
        <xdr:cNvPr id="269" name="その他該当値テキスト"/>
        <xdr:cNvSpPr txBox="1"/>
      </xdr:nvSpPr>
      <xdr:spPr>
        <a:xfrm>
          <a:off x="16598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149678</xdr:rowOff>
    </xdr:from>
    <xdr:to>
      <xdr:col>78</xdr:col>
      <xdr:colOff>120650</xdr:colOff>
      <xdr:row>60</xdr:row>
      <xdr:rowOff>79828</xdr:rowOff>
    </xdr:to>
    <xdr:sp macro="" textlink="">
      <xdr:nvSpPr>
        <xdr:cNvPr id="270" name="楕円 269"/>
        <xdr:cNvSpPr/>
      </xdr:nvSpPr>
      <xdr:spPr>
        <a:xfrm>
          <a:off x="15621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64605</xdr:rowOff>
    </xdr:from>
    <xdr:ext cx="736600" cy="259045"/>
    <xdr:sp macro="" textlink="">
      <xdr:nvSpPr>
        <xdr:cNvPr id="271" name="テキスト ボックス 270"/>
        <xdr:cNvSpPr txBox="1"/>
      </xdr:nvSpPr>
      <xdr:spPr>
        <a:xfrm>
          <a:off x="15290800" y="1035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27215</xdr:rowOff>
    </xdr:from>
    <xdr:to>
      <xdr:col>74</xdr:col>
      <xdr:colOff>31750</xdr:colOff>
      <xdr:row>58</xdr:row>
      <xdr:rowOff>128815</xdr:rowOff>
    </xdr:to>
    <xdr:sp macro="" textlink="">
      <xdr:nvSpPr>
        <xdr:cNvPr id="272" name="楕円 271"/>
        <xdr:cNvSpPr/>
      </xdr:nvSpPr>
      <xdr:spPr>
        <a:xfrm>
          <a:off x="14732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113592</xdr:rowOff>
    </xdr:from>
    <xdr:ext cx="762000" cy="259045"/>
    <xdr:sp macro="" textlink="">
      <xdr:nvSpPr>
        <xdr:cNvPr id="273" name="テキスト ボックス 272"/>
        <xdr:cNvSpPr txBox="1"/>
      </xdr:nvSpPr>
      <xdr:spPr>
        <a:xfrm>
          <a:off x="14401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84365</xdr:rowOff>
    </xdr:from>
    <xdr:to>
      <xdr:col>69</xdr:col>
      <xdr:colOff>142875</xdr:colOff>
      <xdr:row>58</xdr:row>
      <xdr:rowOff>14515</xdr:rowOff>
    </xdr:to>
    <xdr:sp macro="" textlink="">
      <xdr:nvSpPr>
        <xdr:cNvPr id="274" name="楕円 273"/>
        <xdr:cNvSpPr/>
      </xdr:nvSpPr>
      <xdr:spPr>
        <a:xfrm>
          <a:off x="13843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75" name="テキスト ボックス 274"/>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100693</xdr:rowOff>
    </xdr:from>
    <xdr:to>
      <xdr:col>65</xdr:col>
      <xdr:colOff>53975</xdr:colOff>
      <xdr:row>58</xdr:row>
      <xdr:rowOff>30843</xdr:rowOff>
    </xdr:to>
    <xdr:sp macro="" textlink="">
      <xdr:nvSpPr>
        <xdr:cNvPr id="276" name="楕円 275"/>
        <xdr:cNvSpPr/>
      </xdr:nvSpPr>
      <xdr:spPr>
        <a:xfrm>
          <a:off x="12954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15620</xdr:rowOff>
    </xdr:from>
    <xdr:ext cx="762000" cy="259045"/>
    <xdr:sp macro="" textlink="">
      <xdr:nvSpPr>
        <xdr:cNvPr id="277" name="テキスト ボックス 276"/>
        <xdr:cNvSpPr txBox="1"/>
      </xdr:nvSpPr>
      <xdr:spPr>
        <a:xfrm>
          <a:off x="12623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％増の</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7.1</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％となり、類似団体と比較すると、</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5.2</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％低くなっている。今後は、施設更新等に伴う一部事務組合に対する負担金が増加傾向にあるため、その他の補助費等においては、必要性等を見直し、縮減等を図る必要がある。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58964</xdr:rowOff>
    </xdr:from>
    <xdr:to>
      <xdr:col>82</xdr:col>
      <xdr:colOff>107950</xdr:colOff>
      <xdr:row>42</xdr:row>
      <xdr:rowOff>94343</xdr:rowOff>
    </xdr:to>
    <xdr:cxnSp macro="">
      <xdr:nvCxnSpPr>
        <xdr:cNvPr id="307" name="直線コネクタ 306"/>
        <xdr:cNvCxnSpPr/>
      </xdr:nvCxnSpPr>
      <xdr:spPr>
        <a:xfrm flipV="1">
          <a:off x="16510000" y="57168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66420</xdr:rowOff>
    </xdr:from>
    <xdr:ext cx="762000" cy="259045"/>
    <xdr:sp macro="" textlink="">
      <xdr:nvSpPr>
        <xdr:cNvPr id="308" name="補助費等最小値テキスト"/>
        <xdr:cNvSpPr txBox="1"/>
      </xdr:nvSpPr>
      <xdr:spPr>
        <a:xfrm>
          <a:off x="16598900" y="726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94343</xdr:rowOff>
    </xdr:from>
    <xdr:to>
      <xdr:col>82</xdr:col>
      <xdr:colOff>196850</xdr:colOff>
      <xdr:row>42</xdr:row>
      <xdr:rowOff>94343</xdr:rowOff>
    </xdr:to>
    <xdr:cxnSp macro="">
      <xdr:nvCxnSpPr>
        <xdr:cNvPr id="309" name="直線コネクタ 308"/>
        <xdr:cNvCxnSpPr/>
      </xdr:nvCxnSpPr>
      <xdr:spPr>
        <a:xfrm>
          <a:off x="16421100" y="729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145341</xdr:rowOff>
    </xdr:from>
    <xdr:ext cx="762000" cy="259045"/>
    <xdr:sp macro="" textlink="">
      <xdr:nvSpPr>
        <xdr:cNvPr id="310" name="補助費等最大値テキスト"/>
        <xdr:cNvSpPr txBox="1"/>
      </xdr:nvSpPr>
      <xdr:spPr>
        <a:xfrm>
          <a:off x="16598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58964</xdr:rowOff>
    </xdr:from>
    <xdr:to>
      <xdr:col>82</xdr:col>
      <xdr:colOff>196850</xdr:colOff>
      <xdr:row>33</xdr:row>
      <xdr:rowOff>58964</xdr:rowOff>
    </xdr:to>
    <xdr:cxnSp macro="">
      <xdr:nvCxnSpPr>
        <xdr:cNvPr id="311" name="直線コネクタ 310"/>
        <xdr:cNvCxnSpPr/>
      </xdr:nvCxnSpPr>
      <xdr:spPr>
        <a:xfrm>
          <a:off x="16421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37193</xdr:rowOff>
    </xdr:from>
    <xdr:to>
      <xdr:col>82</xdr:col>
      <xdr:colOff>107950</xdr:colOff>
      <xdr:row>33</xdr:row>
      <xdr:rowOff>58964</xdr:rowOff>
    </xdr:to>
    <xdr:cxnSp macro="">
      <xdr:nvCxnSpPr>
        <xdr:cNvPr id="312" name="直線コネクタ 311"/>
        <xdr:cNvCxnSpPr/>
      </xdr:nvCxnSpPr>
      <xdr:spPr>
        <a:xfrm>
          <a:off x="15671800" y="56950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31949</xdr:rowOff>
    </xdr:from>
    <xdr:ext cx="762000" cy="259045"/>
    <xdr:sp macro="" textlink="">
      <xdr:nvSpPr>
        <xdr:cNvPr id="313" name="補助費等平均値テキスト"/>
        <xdr:cNvSpPr txBox="1"/>
      </xdr:nvSpPr>
      <xdr:spPr>
        <a:xfrm>
          <a:off x="16598900" y="620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4" name="フローチャート: 判断 313"/>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37193</xdr:rowOff>
    </xdr:from>
    <xdr:to>
      <xdr:col>78</xdr:col>
      <xdr:colOff>69850</xdr:colOff>
      <xdr:row>33</xdr:row>
      <xdr:rowOff>48078</xdr:rowOff>
    </xdr:to>
    <xdr:cxnSp macro="">
      <xdr:nvCxnSpPr>
        <xdr:cNvPr id="315" name="直線コネクタ 314"/>
        <xdr:cNvCxnSpPr/>
      </xdr:nvCxnSpPr>
      <xdr:spPr>
        <a:xfrm flipV="1">
          <a:off x="14782800" y="5695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51707</xdr:rowOff>
    </xdr:from>
    <xdr:to>
      <xdr:col>78</xdr:col>
      <xdr:colOff>120650</xdr:colOff>
      <xdr:row>37</xdr:row>
      <xdr:rowOff>153307</xdr:rowOff>
    </xdr:to>
    <xdr:sp macro="" textlink="">
      <xdr:nvSpPr>
        <xdr:cNvPr id="316" name="フローチャート: 判断 315"/>
        <xdr:cNvSpPr/>
      </xdr:nvSpPr>
      <xdr:spPr>
        <a:xfrm>
          <a:off x="15621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138084</xdr:rowOff>
    </xdr:from>
    <xdr:ext cx="736600" cy="259045"/>
    <xdr:sp macro="" textlink="">
      <xdr:nvSpPr>
        <xdr:cNvPr id="317" name="テキスト ボックス 316"/>
        <xdr:cNvSpPr txBox="1"/>
      </xdr:nvSpPr>
      <xdr:spPr>
        <a:xfrm>
          <a:off x="15290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48078</xdr:rowOff>
    </xdr:from>
    <xdr:to>
      <xdr:col>73</xdr:col>
      <xdr:colOff>180975</xdr:colOff>
      <xdr:row>33</xdr:row>
      <xdr:rowOff>58964</xdr:rowOff>
    </xdr:to>
    <xdr:cxnSp macro="">
      <xdr:nvCxnSpPr>
        <xdr:cNvPr id="318" name="直線コネクタ 317"/>
        <xdr:cNvCxnSpPr/>
      </xdr:nvCxnSpPr>
      <xdr:spPr>
        <a:xfrm flipV="1">
          <a:off x="13893800" y="57059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51707</xdr:rowOff>
    </xdr:from>
    <xdr:to>
      <xdr:col>74</xdr:col>
      <xdr:colOff>31750</xdr:colOff>
      <xdr:row>37</xdr:row>
      <xdr:rowOff>153307</xdr:rowOff>
    </xdr:to>
    <xdr:sp macro="" textlink="">
      <xdr:nvSpPr>
        <xdr:cNvPr id="319" name="フローチャート: 判断 318"/>
        <xdr:cNvSpPr/>
      </xdr:nvSpPr>
      <xdr:spPr>
        <a:xfrm>
          <a:off x="14732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138084</xdr:rowOff>
    </xdr:from>
    <xdr:ext cx="762000" cy="259045"/>
    <xdr:sp macro="" textlink="">
      <xdr:nvSpPr>
        <xdr:cNvPr id="320" name="テキスト ボックス 319"/>
        <xdr:cNvSpPr txBox="1"/>
      </xdr:nvSpPr>
      <xdr:spPr>
        <a:xfrm>
          <a:off x="14401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58964</xdr:rowOff>
    </xdr:from>
    <xdr:to>
      <xdr:col>69</xdr:col>
      <xdr:colOff>92075</xdr:colOff>
      <xdr:row>34</xdr:row>
      <xdr:rowOff>7257</xdr:rowOff>
    </xdr:to>
    <xdr:cxnSp macro="">
      <xdr:nvCxnSpPr>
        <xdr:cNvPr id="321" name="直線コネクタ 320"/>
        <xdr:cNvCxnSpPr/>
      </xdr:nvCxnSpPr>
      <xdr:spPr>
        <a:xfrm flipV="1">
          <a:off x="13004800" y="57168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89807</xdr:rowOff>
    </xdr:from>
    <xdr:to>
      <xdr:col>69</xdr:col>
      <xdr:colOff>142875</xdr:colOff>
      <xdr:row>36</xdr:row>
      <xdr:rowOff>19957</xdr:rowOff>
    </xdr:to>
    <xdr:sp macro="" textlink="">
      <xdr:nvSpPr>
        <xdr:cNvPr id="322" name="フローチャート: 判断 321"/>
        <xdr:cNvSpPr/>
      </xdr:nvSpPr>
      <xdr:spPr>
        <a:xfrm>
          <a:off x="13843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4734</xdr:rowOff>
    </xdr:from>
    <xdr:ext cx="762000" cy="259045"/>
    <xdr:sp macro="" textlink="">
      <xdr:nvSpPr>
        <xdr:cNvPr id="323" name="テキスト ボックス 322"/>
        <xdr:cNvSpPr txBox="1"/>
      </xdr:nvSpPr>
      <xdr:spPr>
        <a:xfrm>
          <a:off x="13512800" y="617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4" name="フローチャート: 判断 323"/>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37391</xdr:rowOff>
    </xdr:from>
    <xdr:ext cx="762000" cy="259045"/>
    <xdr:sp macro="" textlink="">
      <xdr:nvSpPr>
        <xdr:cNvPr id="325" name="テキスト ボックス 324"/>
        <xdr:cNvSpPr txBox="1"/>
      </xdr:nvSpPr>
      <xdr:spPr>
        <a:xfrm>
          <a:off x="12623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8164</xdr:rowOff>
    </xdr:from>
    <xdr:to>
      <xdr:col>82</xdr:col>
      <xdr:colOff>158750</xdr:colOff>
      <xdr:row>33</xdr:row>
      <xdr:rowOff>109764</xdr:rowOff>
    </xdr:to>
    <xdr:sp macro="" textlink="">
      <xdr:nvSpPr>
        <xdr:cNvPr id="331" name="楕円 330"/>
        <xdr:cNvSpPr/>
      </xdr:nvSpPr>
      <xdr:spPr>
        <a:xfrm>
          <a:off x="164592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88191</xdr:rowOff>
    </xdr:from>
    <xdr:ext cx="762000" cy="259045"/>
    <xdr:sp macro="" textlink="">
      <xdr:nvSpPr>
        <xdr:cNvPr id="332" name="補助費等該当値テキスト"/>
        <xdr:cNvSpPr txBox="1"/>
      </xdr:nvSpPr>
      <xdr:spPr>
        <a:xfrm>
          <a:off x="16598900" y="557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157843</xdr:rowOff>
    </xdr:from>
    <xdr:to>
      <xdr:col>78</xdr:col>
      <xdr:colOff>120650</xdr:colOff>
      <xdr:row>33</xdr:row>
      <xdr:rowOff>87993</xdr:rowOff>
    </xdr:to>
    <xdr:sp macro="" textlink="">
      <xdr:nvSpPr>
        <xdr:cNvPr id="333" name="楕円 332"/>
        <xdr:cNvSpPr/>
      </xdr:nvSpPr>
      <xdr:spPr>
        <a:xfrm>
          <a:off x="15621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98170</xdr:rowOff>
    </xdr:from>
    <xdr:ext cx="736600" cy="259045"/>
    <xdr:sp macro="" textlink="">
      <xdr:nvSpPr>
        <xdr:cNvPr id="334" name="テキスト ボックス 333"/>
        <xdr:cNvSpPr txBox="1"/>
      </xdr:nvSpPr>
      <xdr:spPr>
        <a:xfrm>
          <a:off x="15290800" y="541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168728</xdr:rowOff>
    </xdr:from>
    <xdr:to>
      <xdr:col>74</xdr:col>
      <xdr:colOff>31750</xdr:colOff>
      <xdr:row>33</xdr:row>
      <xdr:rowOff>98878</xdr:rowOff>
    </xdr:to>
    <xdr:sp macro="" textlink="">
      <xdr:nvSpPr>
        <xdr:cNvPr id="335" name="楕円 334"/>
        <xdr:cNvSpPr/>
      </xdr:nvSpPr>
      <xdr:spPr>
        <a:xfrm>
          <a:off x="14732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109055</xdr:rowOff>
    </xdr:from>
    <xdr:ext cx="762000" cy="259045"/>
    <xdr:sp macro="" textlink="">
      <xdr:nvSpPr>
        <xdr:cNvPr id="336" name="テキスト ボックス 335"/>
        <xdr:cNvSpPr txBox="1"/>
      </xdr:nvSpPr>
      <xdr:spPr>
        <a:xfrm>
          <a:off x="14401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8164</xdr:rowOff>
    </xdr:from>
    <xdr:to>
      <xdr:col>69</xdr:col>
      <xdr:colOff>142875</xdr:colOff>
      <xdr:row>33</xdr:row>
      <xdr:rowOff>109764</xdr:rowOff>
    </xdr:to>
    <xdr:sp macro="" textlink="">
      <xdr:nvSpPr>
        <xdr:cNvPr id="337" name="楕円 336"/>
        <xdr:cNvSpPr/>
      </xdr:nvSpPr>
      <xdr:spPr>
        <a:xfrm>
          <a:off x="13843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119941</xdr:rowOff>
    </xdr:from>
    <xdr:ext cx="762000" cy="259045"/>
    <xdr:sp macro="" textlink="">
      <xdr:nvSpPr>
        <xdr:cNvPr id="338" name="テキスト ボックス 337"/>
        <xdr:cNvSpPr txBox="1"/>
      </xdr:nvSpPr>
      <xdr:spPr>
        <a:xfrm>
          <a:off x="13512800" y="54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127907</xdr:rowOff>
    </xdr:from>
    <xdr:to>
      <xdr:col>65</xdr:col>
      <xdr:colOff>53975</xdr:colOff>
      <xdr:row>34</xdr:row>
      <xdr:rowOff>58057</xdr:rowOff>
    </xdr:to>
    <xdr:sp macro="" textlink="">
      <xdr:nvSpPr>
        <xdr:cNvPr id="339" name="楕円 338"/>
        <xdr:cNvSpPr/>
      </xdr:nvSpPr>
      <xdr:spPr>
        <a:xfrm>
          <a:off x="129540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68234</xdr:rowOff>
    </xdr:from>
    <xdr:ext cx="762000" cy="259045"/>
    <xdr:sp macro="" textlink="">
      <xdr:nvSpPr>
        <xdr:cNvPr id="340" name="テキスト ボックス 339"/>
        <xdr:cNvSpPr txBox="1"/>
      </xdr:nvSpPr>
      <xdr:spPr>
        <a:xfrm>
          <a:off x="12623800" y="555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・公債費に係る経常収支比率は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26.2</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となり、類似団体と比較すると、</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5.1</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％高くなっている。主な要因は、合併特例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債や臨時財政対策債</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の元利償還額</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で増加しているためであ</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年の合併以後、合併特例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債を有効活用しており、また、平成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年度より地方債全般について据置なしで借入を実施していることから、</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類似団体より高い水準</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が続いている。今後は、起債事業の取捨選択を図り、起債発行額を抑制しつつ、地方債残高の縮小を図っていく。</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27939</xdr:rowOff>
    </xdr:to>
    <xdr:cxnSp macro="">
      <xdr:nvCxnSpPr>
        <xdr:cNvPr id="368" name="直線コネクタ 367"/>
        <xdr:cNvCxnSpPr/>
      </xdr:nvCxnSpPr>
      <xdr:spPr>
        <a:xfrm flipV="1">
          <a:off x="4826000" y="12654280"/>
          <a:ext cx="0" cy="108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xdr:rowOff>
    </xdr:from>
    <xdr:ext cx="762000" cy="259045"/>
    <xdr:sp macro="" textlink="">
      <xdr:nvSpPr>
        <xdr:cNvPr id="369" name="公債費最小値テキスト"/>
        <xdr:cNvSpPr txBox="1"/>
      </xdr:nvSpPr>
      <xdr:spPr>
        <a:xfrm>
          <a:off x="4914900" y="1371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27939</xdr:rowOff>
    </xdr:from>
    <xdr:to>
      <xdr:col>24</xdr:col>
      <xdr:colOff>114300</xdr:colOff>
      <xdr:row>80</xdr:row>
      <xdr:rowOff>27939</xdr:rowOff>
    </xdr:to>
    <xdr:cxnSp macro="">
      <xdr:nvCxnSpPr>
        <xdr:cNvPr id="370" name="直線コネクタ 369"/>
        <xdr:cNvCxnSpPr/>
      </xdr:nvCxnSpPr>
      <xdr:spPr>
        <a:xfrm>
          <a:off x="4737100" y="13743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1"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2" name="直線コネクタ 371"/>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27939</xdr:rowOff>
    </xdr:from>
    <xdr:to>
      <xdr:col>24</xdr:col>
      <xdr:colOff>25400</xdr:colOff>
      <xdr:row>80</xdr:row>
      <xdr:rowOff>88900</xdr:rowOff>
    </xdr:to>
    <xdr:cxnSp macro="">
      <xdr:nvCxnSpPr>
        <xdr:cNvPr id="373" name="直線コネクタ 372"/>
        <xdr:cNvCxnSpPr/>
      </xdr:nvCxnSpPr>
      <xdr:spPr>
        <a:xfrm flipV="1">
          <a:off x="3987800" y="137439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119397</xdr:rowOff>
    </xdr:from>
    <xdr:ext cx="762000" cy="259045"/>
    <xdr:sp macro="" textlink="">
      <xdr:nvSpPr>
        <xdr:cNvPr id="374" name="公債費平均値テキスト"/>
        <xdr:cNvSpPr txBox="1"/>
      </xdr:nvSpPr>
      <xdr:spPr>
        <a:xfrm>
          <a:off x="4914900" y="1314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75" name="フローチャート: 判断 374"/>
        <xdr:cNvSpPr/>
      </xdr:nvSpPr>
      <xdr:spPr>
        <a:xfrm>
          <a:off x="47752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161289</xdr:rowOff>
    </xdr:from>
    <xdr:to>
      <xdr:col>19</xdr:col>
      <xdr:colOff>187325</xdr:colOff>
      <xdr:row>80</xdr:row>
      <xdr:rowOff>88900</xdr:rowOff>
    </xdr:to>
    <xdr:cxnSp macro="">
      <xdr:nvCxnSpPr>
        <xdr:cNvPr id="376" name="直線コネクタ 375"/>
        <xdr:cNvCxnSpPr/>
      </xdr:nvCxnSpPr>
      <xdr:spPr>
        <a:xfrm>
          <a:off x="3098800" y="137058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7" name="フローチャート: 判断 376"/>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66057</xdr:rowOff>
    </xdr:from>
    <xdr:ext cx="736600" cy="259045"/>
    <xdr:sp macro="" textlink="">
      <xdr:nvSpPr>
        <xdr:cNvPr id="378" name="テキスト ボックス 377"/>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100330</xdr:rowOff>
    </xdr:from>
    <xdr:to>
      <xdr:col>15</xdr:col>
      <xdr:colOff>98425</xdr:colOff>
      <xdr:row>79</xdr:row>
      <xdr:rowOff>161289</xdr:rowOff>
    </xdr:to>
    <xdr:cxnSp macro="">
      <xdr:nvCxnSpPr>
        <xdr:cNvPr id="379" name="直線コネクタ 378"/>
        <xdr:cNvCxnSpPr/>
      </xdr:nvCxnSpPr>
      <xdr:spPr>
        <a:xfrm>
          <a:off x="2209800" y="136448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81" name="テキスト ボックス 380"/>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69850</xdr:rowOff>
    </xdr:from>
    <xdr:to>
      <xdr:col>11</xdr:col>
      <xdr:colOff>9525</xdr:colOff>
      <xdr:row>79</xdr:row>
      <xdr:rowOff>100330</xdr:rowOff>
    </xdr:to>
    <xdr:cxnSp macro="">
      <xdr:nvCxnSpPr>
        <xdr:cNvPr id="382" name="直線コネクタ 381"/>
        <xdr:cNvCxnSpPr/>
      </xdr:nvCxnSpPr>
      <xdr:spPr>
        <a:xfrm>
          <a:off x="1320800" y="13614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83" name="フローチャート: 判断 382"/>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84" name="テキスト ボックス 383"/>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5" name="フローチャート: 判断 384"/>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138447</xdr:rowOff>
    </xdr:from>
    <xdr:ext cx="762000" cy="259045"/>
    <xdr:sp macro="" textlink="">
      <xdr:nvSpPr>
        <xdr:cNvPr id="386" name="テキスト ボックス 385"/>
        <xdr:cNvSpPr txBox="1"/>
      </xdr:nvSpPr>
      <xdr:spPr>
        <a:xfrm>
          <a:off x="939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148589</xdr:rowOff>
    </xdr:from>
    <xdr:to>
      <xdr:col>24</xdr:col>
      <xdr:colOff>76200</xdr:colOff>
      <xdr:row>80</xdr:row>
      <xdr:rowOff>78739</xdr:rowOff>
    </xdr:to>
    <xdr:sp macro="" textlink="">
      <xdr:nvSpPr>
        <xdr:cNvPr id="392" name="楕円 391"/>
        <xdr:cNvSpPr/>
      </xdr:nvSpPr>
      <xdr:spPr>
        <a:xfrm>
          <a:off x="47752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57166</xdr:rowOff>
    </xdr:from>
    <xdr:ext cx="762000" cy="259045"/>
    <xdr:sp macro="" textlink="">
      <xdr:nvSpPr>
        <xdr:cNvPr id="393" name="公債費該当値テキスト"/>
        <xdr:cNvSpPr txBox="1"/>
      </xdr:nvSpPr>
      <xdr:spPr>
        <a:xfrm>
          <a:off x="4914900" y="1360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38100</xdr:rowOff>
    </xdr:from>
    <xdr:to>
      <xdr:col>20</xdr:col>
      <xdr:colOff>38100</xdr:colOff>
      <xdr:row>80</xdr:row>
      <xdr:rowOff>139700</xdr:rowOff>
    </xdr:to>
    <xdr:sp macro="" textlink="">
      <xdr:nvSpPr>
        <xdr:cNvPr id="394" name="楕円 393"/>
        <xdr:cNvSpPr/>
      </xdr:nvSpPr>
      <xdr:spPr>
        <a:xfrm>
          <a:off x="3937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124477</xdr:rowOff>
    </xdr:from>
    <xdr:ext cx="736600" cy="259045"/>
    <xdr:sp macro="" textlink="">
      <xdr:nvSpPr>
        <xdr:cNvPr id="395" name="テキスト ボックス 394"/>
        <xdr:cNvSpPr txBox="1"/>
      </xdr:nvSpPr>
      <xdr:spPr>
        <a:xfrm>
          <a:off x="3606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110489</xdr:rowOff>
    </xdr:from>
    <xdr:to>
      <xdr:col>15</xdr:col>
      <xdr:colOff>149225</xdr:colOff>
      <xdr:row>80</xdr:row>
      <xdr:rowOff>40639</xdr:rowOff>
    </xdr:to>
    <xdr:sp macro="" textlink="">
      <xdr:nvSpPr>
        <xdr:cNvPr id="396" name="楕円 395"/>
        <xdr:cNvSpPr/>
      </xdr:nvSpPr>
      <xdr:spPr>
        <a:xfrm>
          <a:off x="3048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25416</xdr:rowOff>
    </xdr:from>
    <xdr:ext cx="762000" cy="259045"/>
    <xdr:sp macro="" textlink="">
      <xdr:nvSpPr>
        <xdr:cNvPr id="397" name="テキスト ボックス 396"/>
        <xdr:cNvSpPr txBox="1"/>
      </xdr:nvSpPr>
      <xdr:spPr>
        <a:xfrm>
          <a:off x="2717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49530</xdr:rowOff>
    </xdr:from>
    <xdr:to>
      <xdr:col>11</xdr:col>
      <xdr:colOff>60325</xdr:colOff>
      <xdr:row>79</xdr:row>
      <xdr:rowOff>151130</xdr:rowOff>
    </xdr:to>
    <xdr:sp macro="" textlink="">
      <xdr:nvSpPr>
        <xdr:cNvPr id="398" name="楕円 397"/>
        <xdr:cNvSpPr/>
      </xdr:nvSpPr>
      <xdr:spPr>
        <a:xfrm>
          <a:off x="2159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135907</xdr:rowOff>
    </xdr:from>
    <xdr:ext cx="762000" cy="259045"/>
    <xdr:sp macro="" textlink="">
      <xdr:nvSpPr>
        <xdr:cNvPr id="399" name="テキスト ボックス 398"/>
        <xdr:cNvSpPr txBox="1"/>
      </xdr:nvSpPr>
      <xdr:spPr>
        <a:xfrm>
          <a:off x="1828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19050</xdr:rowOff>
    </xdr:from>
    <xdr:to>
      <xdr:col>6</xdr:col>
      <xdr:colOff>171450</xdr:colOff>
      <xdr:row>79</xdr:row>
      <xdr:rowOff>120650</xdr:rowOff>
    </xdr:to>
    <xdr:sp macro="" textlink="">
      <xdr:nvSpPr>
        <xdr:cNvPr id="400" name="楕円 399"/>
        <xdr:cNvSpPr/>
      </xdr:nvSpPr>
      <xdr:spPr>
        <a:xfrm>
          <a:off x="1270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105427</xdr:rowOff>
    </xdr:from>
    <xdr:ext cx="762000" cy="259045"/>
    <xdr:sp macro="" textlink="">
      <xdr:nvSpPr>
        <xdr:cNvPr id="401" name="テキスト ボックス 400"/>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・公債費以外の経常収支比率は、昨年度と比較して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3.9</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％増の</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66.8</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％となっているが、類似団体と比較すると</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5.6</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％低い状態である。増加している主な要因は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、現在整備中の公共下水道事業への</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繰出金である。類似団体、全国、県下どの平均値よりも下回っているが、平成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年度から普通交付税の合併算定替えによる特例措置額が縮減</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されており</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、年々経常一般財源が減少していく為、今後更なる経常経費の削減を図っていく必要がある。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6" name="直線コネクタ 41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7" name="テキスト ボックス 41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0" name="直線コネクタ 41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1" name="テキスト ボックス 42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76</xdr:row>
      <xdr:rowOff>58420</xdr:rowOff>
    </xdr:from>
    <xdr:to>
      <xdr:col>82</xdr:col>
      <xdr:colOff>107950</xdr:colOff>
      <xdr:row>81</xdr:row>
      <xdr:rowOff>75564</xdr:rowOff>
    </xdr:to>
    <xdr:cxnSp macro="">
      <xdr:nvCxnSpPr>
        <xdr:cNvPr id="425" name="直線コネクタ 424"/>
        <xdr:cNvCxnSpPr/>
      </xdr:nvCxnSpPr>
      <xdr:spPr>
        <a:xfrm flipV="1">
          <a:off x="16510000" y="13088620"/>
          <a:ext cx="0" cy="874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47641</xdr:rowOff>
    </xdr:from>
    <xdr:ext cx="762000" cy="259045"/>
    <xdr:sp macro="" textlink="">
      <xdr:nvSpPr>
        <xdr:cNvPr id="426" name="公債費以外最小値テキスト"/>
        <xdr:cNvSpPr txBox="1"/>
      </xdr:nvSpPr>
      <xdr:spPr>
        <a:xfrm>
          <a:off x="16598900" y="1393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75564</xdr:rowOff>
    </xdr:from>
    <xdr:to>
      <xdr:col>82</xdr:col>
      <xdr:colOff>196850</xdr:colOff>
      <xdr:row>81</xdr:row>
      <xdr:rowOff>75564</xdr:rowOff>
    </xdr:to>
    <xdr:cxnSp macro="">
      <xdr:nvCxnSpPr>
        <xdr:cNvPr id="427" name="直線コネクタ 426"/>
        <xdr:cNvCxnSpPr/>
      </xdr:nvCxnSpPr>
      <xdr:spPr>
        <a:xfrm>
          <a:off x="16421100" y="1396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144797</xdr:rowOff>
    </xdr:from>
    <xdr:ext cx="762000" cy="259045"/>
    <xdr:sp macro="" textlink="">
      <xdr:nvSpPr>
        <xdr:cNvPr id="428" name="公債費以外最大値テキスト"/>
        <xdr:cNvSpPr txBox="1"/>
      </xdr:nvSpPr>
      <xdr:spPr>
        <a:xfrm>
          <a:off x="16598900" y="1283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76</xdr:row>
      <xdr:rowOff>58420</xdr:rowOff>
    </xdr:from>
    <xdr:to>
      <xdr:col>82</xdr:col>
      <xdr:colOff>196850</xdr:colOff>
      <xdr:row>76</xdr:row>
      <xdr:rowOff>58420</xdr:rowOff>
    </xdr:to>
    <xdr:cxnSp macro="">
      <xdr:nvCxnSpPr>
        <xdr:cNvPr id="429" name="直線コネクタ 428"/>
        <xdr:cNvCxnSpPr/>
      </xdr:nvCxnSpPr>
      <xdr:spPr>
        <a:xfrm>
          <a:off x="16421100" y="1308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6985</xdr:rowOff>
    </xdr:from>
    <xdr:to>
      <xdr:col>82</xdr:col>
      <xdr:colOff>107950</xdr:colOff>
      <xdr:row>76</xdr:row>
      <xdr:rowOff>58420</xdr:rowOff>
    </xdr:to>
    <xdr:cxnSp macro="">
      <xdr:nvCxnSpPr>
        <xdr:cNvPr id="430" name="直線コネクタ 429"/>
        <xdr:cNvCxnSpPr/>
      </xdr:nvCxnSpPr>
      <xdr:spPr>
        <a:xfrm>
          <a:off x="15671800" y="12865735"/>
          <a:ext cx="8382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1"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2" name="フローチャート: 判断 431"/>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161290</xdr:rowOff>
    </xdr:from>
    <xdr:to>
      <xdr:col>78</xdr:col>
      <xdr:colOff>69850</xdr:colOff>
      <xdr:row>75</xdr:row>
      <xdr:rowOff>6985</xdr:rowOff>
    </xdr:to>
    <xdr:cxnSp macro="">
      <xdr:nvCxnSpPr>
        <xdr:cNvPr id="433" name="直線コネクタ 432"/>
        <xdr:cNvCxnSpPr/>
      </xdr:nvCxnSpPr>
      <xdr:spPr>
        <a:xfrm>
          <a:off x="14782800" y="128485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70486</xdr:rowOff>
    </xdr:from>
    <xdr:to>
      <xdr:col>78</xdr:col>
      <xdr:colOff>120650</xdr:colOff>
      <xdr:row>78</xdr:row>
      <xdr:rowOff>636</xdr:rowOff>
    </xdr:to>
    <xdr:sp macro="" textlink="">
      <xdr:nvSpPr>
        <xdr:cNvPr id="434" name="フローチャート: 判断 433"/>
        <xdr:cNvSpPr/>
      </xdr:nvSpPr>
      <xdr:spPr>
        <a:xfrm>
          <a:off x="15621000" y="132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156863</xdr:rowOff>
    </xdr:from>
    <xdr:ext cx="736600" cy="259045"/>
    <xdr:sp macro="" textlink="">
      <xdr:nvSpPr>
        <xdr:cNvPr id="435" name="テキスト ボックス 434"/>
        <xdr:cNvSpPr txBox="1"/>
      </xdr:nvSpPr>
      <xdr:spPr>
        <a:xfrm>
          <a:off x="15290800" y="1335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109855</xdr:rowOff>
    </xdr:from>
    <xdr:to>
      <xdr:col>73</xdr:col>
      <xdr:colOff>180975</xdr:colOff>
      <xdr:row>74</xdr:row>
      <xdr:rowOff>161290</xdr:rowOff>
    </xdr:to>
    <xdr:cxnSp macro="">
      <xdr:nvCxnSpPr>
        <xdr:cNvPr id="436" name="直線コネクタ 435"/>
        <xdr:cNvCxnSpPr/>
      </xdr:nvCxnSpPr>
      <xdr:spPr>
        <a:xfrm>
          <a:off x="13893800" y="127971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xdr:rowOff>
    </xdr:from>
    <xdr:to>
      <xdr:col>74</xdr:col>
      <xdr:colOff>31750</xdr:colOff>
      <xdr:row>77</xdr:row>
      <xdr:rowOff>109220</xdr:rowOff>
    </xdr:to>
    <xdr:sp macro="" textlink="">
      <xdr:nvSpPr>
        <xdr:cNvPr id="437" name="フローチャート: 判断 436"/>
        <xdr:cNvSpPr/>
      </xdr:nvSpPr>
      <xdr:spPr>
        <a:xfrm>
          <a:off x="14732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93997</xdr:rowOff>
    </xdr:from>
    <xdr:ext cx="762000" cy="259045"/>
    <xdr:sp macro="" textlink="">
      <xdr:nvSpPr>
        <xdr:cNvPr id="438" name="テキスト ボックス 437"/>
        <xdr:cNvSpPr txBox="1"/>
      </xdr:nvSpPr>
      <xdr:spPr>
        <a:xfrm>
          <a:off x="14401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109855</xdr:rowOff>
    </xdr:from>
    <xdr:to>
      <xdr:col>69</xdr:col>
      <xdr:colOff>92075</xdr:colOff>
      <xdr:row>75</xdr:row>
      <xdr:rowOff>75565</xdr:rowOff>
    </xdr:to>
    <xdr:cxnSp macro="">
      <xdr:nvCxnSpPr>
        <xdr:cNvPr id="439" name="直線コネクタ 438"/>
        <xdr:cNvCxnSpPr/>
      </xdr:nvCxnSpPr>
      <xdr:spPr>
        <a:xfrm flipV="1">
          <a:off x="13004800" y="1279715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167639</xdr:rowOff>
    </xdr:from>
    <xdr:to>
      <xdr:col>69</xdr:col>
      <xdr:colOff>142875</xdr:colOff>
      <xdr:row>76</xdr:row>
      <xdr:rowOff>97789</xdr:rowOff>
    </xdr:to>
    <xdr:sp macro="" textlink="">
      <xdr:nvSpPr>
        <xdr:cNvPr id="440" name="フローチャート: 判断 439"/>
        <xdr:cNvSpPr/>
      </xdr:nvSpPr>
      <xdr:spPr>
        <a:xfrm>
          <a:off x="13843000" y="130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82566</xdr:rowOff>
    </xdr:from>
    <xdr:ext cx="762000" cy="259045"/>
    <xdr:sp macro="" textlink="">
      <xdr:nvSpPr>
        <xdr:cNvPr id="441" name="テキスト ボックス 440"/>
        <xdr:cNvSpPr txBox="1"/>
      </xdr:nvSpPr>
      <xdr:spPr>
        <a:xfrm>
          <a:off x="135128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42" name="フローチャート: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43" name="テキスト ボックス 442"/>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49" name="楕円 448"/>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87647</xdr:rowOff>
    </xdr:from>
    <xdr:ext cx="762000" cy="259045"/>
    <xdr:sp macro="" textlink="">
      <xdr:nvSpPr>
        <xdr:cNvPr id="450" name="公債費以外該当値テキスト"/>
        <xdr:cNvSpPr txBox="1"/>
      </xdr:nvSpPr>
      <xdr:spPr>
        <a:xfrm>
          <a:off x="16598900" y="1294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127635</xdr:rowOff>
    </xdr:from>
    <xdr:to>
      <xdr:col>78</xdr:col>
      <xdr:colOff>120650</xdr:colOff>
      <xdr:row>75</xdr:row>
      <xdr:rowOff>57785</xdr:rowOff>
    </xdr:to>
    <xdr:sp macro="" textlink="">
      <xdr:nvSpPr>
        <xdr:cNvPr id="451" name="楕円 450"/>
        <xdr:cNvSpPr/>
      </xdr:nvSpPr>
      <xdr:spPr>
        <a:xfrm>
          <a:off x="15621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67962</xdr:rowOff>
    </xdr:from>
    <xdr:ext cx="736600" cy="259045"/>
    <xdr:sp macro="" textlink="">
      <xdr:nvSpPr>
        <xdr:cNvPr id="452" name="テキスト ボックス 451"/>
        <xdr:cNvSpPr txBox="1"/>
      </xdr:nvSpPr>
      <xdr:spPr>
        <a:xfrm>
          <a:off x="15290800" y="12583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110490</xdr:rowOff>
    </xdr:from>
    <xdr:to>
      <xdr:col>74</xdr:col>
      <xdr:colOff>31750</xdr:colOff>
      <xdr:row>75</xdr:row>
      <xdr:rowOff>40640</xdr:rowOff>
    </xdr:to>
    <xdr:sp macro="" textlink="">
      <xdr:nvSpPr>
        <xdr:cNvPr id="453" name="楕円 452"/>
        <xdr:cNvSpPr/>
      </xdr:nvSpPr>
      <xdr:spPr>
        <a:xfrm>
          <a:off x="14732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50817</xdr:rowOff>
    </xdr:from>
    <xdr:ext cx="762000" cy="259045"/>
    <xdr:sp macro="" textlink="">
      <xdr:nvSpPr>
        <xdr:cNvPr id="454" name="テキスト ボックス 453"/>
        <xdr:cNvSpPr txBox="1"/>
      </xdr:nvSpPr>
      <xdr:spPr>
        <a:xfrm>
          <a:off x="14401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59055</xdr:rowOff>
    </xdr:from>
    <xdr:to>
      <xdr:col>69</xdr:col>
      <xdr:colOff>142875</xdr:colOff>
      <xdr:row>74</xdr:row>
      <xdr:rowOff>160655</xdr:rowOff>
    </xdr:to>
    <xdr:sp macro="" textlink="">
      <xdr:nvSpPr>
        <xdr:cNvPr id="455" name="楕円 454"/>
        <xdr:cNvSpPr/>
      </xdr:nvSpPr>
      <xdr:spPr>
        <a:xfrm>
          <a:off x="138430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170832</xdr:rowOff>
    </xdr:from>
    <xdr:ext cx="762000" cy="259045"/>
    <xdr:sp macro="" textlink="">
      <xdr:nvSpPr>
        <xdr:cNvPr id="456" name="テキスト ボックス 455"/>
        <xdr:cNvSpPr txBox="1"/>
      </xdr:nvSpPr>
      <xdr:spPr>
        <a:xfrm>
          <a:off x="13512800" y="1251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24765</xdr:rowOff>
    </xdr:from>
    <xdr:to>
      <xdr:col>65</xdr:col>
      <xdr:colOff>53975</xdr:colOff>
      <xdr:row>75</xdr:row>
      <xdr:rowOff>126365</xdr:rowOff>
    </xdr:to>
    <xdr:sp macro="" textlink="">
      <xdr:nvSpPr>
        <xdr:cNvPr id="457" name="楕円 456"/>
        <xdr:cNvSpPr/>
      </xdr:nvSpPr>
      <xdr:spPr>
        <a:xfrm>
          <a:off x="129540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136542</xdr:rowOff>
    </xdr:from>
    <xdr:ext cx="762000" cy="259045"/>
    <xdr:sp macro="" textlink="">
      <xdr:nvSpPr>
        <xdr:cNvPr id="458" name="テキスト ボックス 457"/>
        <xdr:cNvSpPr txBox="1"/>
      </xdr:nvSpPr>
      <xdr:spPr>
        <a:xfrm>
          <a:off x="12623800" y="126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146888</xdr:rowOff>
    </xdr:from>
    <xdr:to>
      <xdr:col>29</xdr:col>
      <xdr:colOff>127000</xdr:colOff>
      <xdr:row>20</xdr:row>
      <xdr:rowOff>170986</xdr:rowOff>
    </xdr:to>
    <xdr:cxnSp macro="">
      <xdr:nvCxnSpPr>
        <xdr:cNvPr id="45" name="直線コネクタ 44"/>
        <xdr:cNvCxnSpPr/>
      </xdr:nvCxnSpPr>
      <xdr:spPr bwMode="auto">
        <a:xfrm flipV="1">
          <a:off x="5651500" y="2251913"/>
          <a:ext cx="0" cy="13956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143063</xdr:rowOff>
    </xdr:from>
    <xdr:ext cx="762000" cy="259045"/>
    <xdr:sp macro="" textlink="">
      <xdr:nvSpPr>
        <xdr:cNvPr id="46" name="人口1人当たり決算額の推移最小値テキスト130"/>
        <xdr:cNvSpPr txBox="1"/>
      </xdr:nvSpPr>
      <xdr:spPr>
        <a:xfrm>
          <a:off x="5740400" y="36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170986</xdr:rowOff>
    </xdr:from>
    <xdr:to>
      <xdr:col>30</xdr:col>
      <xdr:colOff>25400</xdr:colOff>
      <xdr:row>20</xdr:row>
      <xdr:rowOff>170986</xdr:rowOff>
    </xdr:to>
    <xdr:cxnSp macro="">
      <xdr:nvCxnSpPr>
        <xdr:cNvPr id="47" name="直線コネクタ 46"/>
        <xdr:cNvCxnSpPr/>
      </xdr:nvCxnSpPr>
      <xdr:spPr bwMode="auto">
        <a:xfrm>
          <a:off x="5562600" y="3647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61815</xdr:rowOff>
    </xdr:from>
    <xdr:ext cx="762000" cy="259045"/>
    <xdr:sp macro="" textlink="">
      <xdr:nvSpPr>
        <xdr:cNvPr id="48" name="人口1人当たり決算額の推移最大値テキスト130"/>
        <xdr:cNvSpPr txBox="1"/>
      </xdr:nvSpPr>
      <xdr:spPr>
        <a:xfrm>
          <a:off x="5740400" y="199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146888</xdr:rowOff>
    </xdr:from>
    <xdr:to>
      <xdr:col>30</xdr:col>
      <xdr:colOff>25400</xdr:colOff>
      <xdr:row>12</xdr:row>
      <xdr:rowOff>146888</xdr:rowOff>
    </xdr:to>
    <xdr:cxnSp macro="">
      <xdr:nvCxnSpPr>
        <xdr:cNvPr id="49" name="直線コネクタ 48"/>
        <xdr:cNvCxnSpPr/>
      </xdr:nvCxnSpPr>
      <xdr:spPr bwMode="auto">
        <a:xfrm>
          <a:off x="5562600" y="2251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35560</xdr:rowOff>
    </xdr:from>
    <xdr:to>
      <xdr:col>29</xdr:col>
      <xdr:colOff>127000</xdr:colOff>
      <xdr:row>16</xdr:row>
      <xdr:rowOff>126867</xdr:rowOff>
    </xdr:to>
    <xdr:cxnSp macro="">
      <xdr:nvCxnSpPr>
        <xdr:cNvPr id="50" name="直線コネクタ 49"/>
        <xdr:cNvCxnSpPr/>
      </xdr:nvCxnSpPr>
      <xdr:spPr bwMode="auto">
        <a:xfrm flipV="1">
          <a:off x="5003800" y="2826385"/>
          <a:ext cx="647700" cy="91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20337</xdr:rowOff>
    </xdr:from>
    <xdr:ext cx="762000" cy="259045"/>
    <xdr:sp macro="" textlink="">
      <xdr:nvSpPr>
        <xdr:cNvPr id="51" name="人口1人当たり決算額の推移平均値テキスト130"/>
        <xdr:cNvSpPr txBox="1"/>
      </xdr:nvSpPr>
      <xdr:spPr>
        <a:xfrm>
          <a:off x="5740400" y="2811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36481</xdr:rowOff>
    </xdr:from>
    <xdr:to>
      <xdr:col>29</xdr:col>
      <xdr:colOff>177800</xdr:colOff>
      <xdr:row>16</xdr:row>
      <xdr:rowOff>138081</xdr:rowOff>
    </xdr:to>
    <xdr:sp macro="" textlink="">
      <xdr:nvSpPr>
        <xdr:cNvPr id="52" name="フローチャート: 判断 51"/>
        <xdr:cNvSpPr/>
      </xdr:nvSpPr>
      <xdr:spPr bwMode="auto">
        <a:xfrm>
          <a:off x="5600700" y="2827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126867</xdr:rowOff>
    </xdr:from>
    <xdr:to>
      <xdr:col>26</xdr:col>
      <xdr:colOff>50800</xdr:colOff>
      <xdr:row>16</xdr:row>
      <xdr:rowOff>145726</xdr:rowOff>
    </xdr:to>
    <xdr:cxnSp macro="">
      <xdr:nvCxnSpPr>
        <xdr:cNvPr id="53" name="直線コネクタ 52"/>
        <xdr:cNvCxnSpPr/>
      </xdr:nvCxnSpPr>
      <xdr:spPr bwMode="auto">
        <a:xfrm flipV="1">
          <a:off x="4305300" y="2917692"/>
          <a:ext cx="698500" cy="18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82772</xdr:rowOff>
    </xdr:from>
    <xdr:to>
      <xdr:col>26</xdr:col>
      <xdr:colOff>101600</xdr:colOff>
      <xdr:row>17</xdr:row>
      <xdr:rowOff>12922</xdr:rowOff>
    </xdr:to>
    <xdr:sp macro="" textlink="">
      <xdr:nvSpPr>
        <xdr:cNvPr id="54" name="フローチャート: 判断 53"/>
        <xdr:cNvSpPr/>
      </xdr:nvSpPr>
      <xdr:spPr bwMode="auto">
        <a:xfrm>
          <a:off x="4953000" y="28735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169149</xdr:rowOff>
    </xdr:from>
    <xdr:ext cx="736600" cy="259045"/>
    <xdr:sp macro="" textlink="">
      <xdr:nvSpPr>
        <xdr:cNvPr id="55" name="テキスト ボックス 54"/>
        <xdr:cNvSpPr txBox="1"/>
      </xdr:nvSpPr>
      <xdr:spPr>
        <a:xfrm>
          <a:off x="4622800" y="2959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121647</xdr:rowOff>
    </xdr:from>
    <xdr:to>
      <xdr:col>22</xdr:col>
      <xdr:colOff>114300</xdr:colOff>
      <xdr:row>16</xdr:row>
      <xdr:rowOff>145726</xdr:rowOff>
    </xdr:to>
    <xdr:cxnSp macro="">
      <xdr:nvCxnSpPr>
        <xdr:cNvPr id="56" name="直線コネクタ 55"/>
        <xdr:cNvCxnSpPr/>
      </xdr:nvCxnSpPr>
      <xdr:spPr bwMode="auto">
        <a:xfrm>
          <a:off x="3606800" y="2912472"/>
          <a:ext cx="698500" cy="24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113805</xdr:rowOff>
    </xdr:from>
    <xdr:to>
      <xdr:col>22</xdr:col>
      <xdr:colOff>165100</xdr:colOff>
      <xdr:row>17</xdr:row>
      <xdr:rowOff>43955</xdr:rowOff>
    </xdr:to>
    <xdr:sp macro="" textlink="">
      <xdr:nvSpPr>
        <xdr:cNvPr id="57" name="フローチャート: 判断 56"/>
        <xdr:cNvSpPr/>
      </xdr:nvSpPr>
      <xdr:spPr bwMode="auto">
        <a:xfrm>
          <a:off x="4254500" y="2904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28732</xdr:rowOff>
    </xdr:from>
    <xdr:ext cx="762000" cy="259045"/>
    <xdr:sp macro="" textlink="">
      <xdr:nvSpPr>
        <xdr:cNvPr id="58" name="テキスト ボックス 57"/>
        <xdr:cNvSpPr txBox="1"/>
      </xdr:nvSpPr>
      <xdr:spPr>
        <a:xfrm>
          <a:off x="3924300" y="299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67259</xdr:rowOff>
    </xdr:from>
    <xdr:to>
      <xdr:col>18</xdr:col>
      <xdr:colOff>177800</xdr:colOff>
      <xdr:row>16</xdr:row>
      <xdr:rowOff>121647</xdr:rowOff>
    </xdr:to>
    <xdr:cxnSp macro="">
      <xdr:nvCxnSpPr>
        <xdr:cNvPr id="59" name="直線コネクタ 58"/>
        <xdr:cNvCxnSpPr/>
      </xdr:nvCxnSpPr>
      <xdr:spPr bwMode="auto">
        <a:xfrm>
          <a:off x="2908300" y="2858084"/>
          <a:ext cx="698500" cy="54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143123</xdr:rowOff>
    </xdr:from>
    <xdr:to>
      <xdr:col>19</xdr:col>
      <xdr:colOff>38100</xdr:colOff>
      <xdr:row>17</xdr:row>
      <xdr:rowOff>73273</xdr:rowOff>
    </xdr:to>
    <xdr:sp macro="" textlink="">
      <xdr:nvSpPr>
        <xdr:cNvPr id="60" name="フローチャート: 判断 59"/>
        <xdr:cNvSpPr/>
      </xdr:nvSpPr>
      <xdr:spPr bwMode="auto">
        <a:xfrm>
          <a:off x="3556000" y="2933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58050</xdr:rowOff>
    </xdr:from>
    <xdr:ext cx="762000" cy="259045"/>
    <xdr:sp macro="" textlink="">
      <xdr:nvSpPr>
        <xdr:cNvPr id="61" name="テキスト ボックス 60"/>
        <xdr:cNvSpPr txBox="1"/>
      </xdr:nvSpPr>
      <xdr:spPr>
        <a:xfrm>
          <a:off x="3225800" y="3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85763</xdr:rowOff>
    </xdr:from>
    <xdr:to>
      <xdr:col>15</xdr:col>
      <xdr:colOff>101600</xdr:colOff>
      <xdr:row>18</xdr:row>
      <xdr:rowOff>15913</xdr:rowOff>
    </xdr:to>
    <xdr:sp macro="" textlink="">
      <xdr:nvSpPr>
        <xdr:cNvPr id="62" name="フローチャート: 判断 61"/>
        <xdr:cNvSpPr/>
      </xdr:nvSpPr>
      <xdr:spPr bwMode="auto">
        <a:xfrm>
          <a:off x="2857500" y="3048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690</xdr:rowOff>
    </xdr:from>
    <xdr:ext cx="762000" cy="259045"/>
    <xdr:sp macro="" textlink="">
      <xdr:nvSpPr>
        <xdr:cNvPr id="63" name="テキスト ボックス 62"/>
        <xdr:cNvSpPr txBox="1"/>
      </xdr:nvSpPr>
      <xdr:spPr>
        <a:xfrm>
          <a:off x="2527300" y="313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156210</xdr:rowOff>
    </xdr:from>
    <xdr:to>
      <xdr:col>29</xdr:col>
      <xdr:colOff>177800</xdr:colOff>
      <xdr:row>16</xdr:row>
      <xdr:rowOff>86360</xdr:rowOff>
    </xdr:to>
    <xdr:sp macro="" textlink="">
      <xdr:nvSpPr>
        <xdr:cNvPr id="69" name="楕円 68"/>
        <xdr:cNvSpPr/>
      </xdr:nvSpPr>
      <xdr:spPr bwMode="auto">
        <a:xfrm>
          <a:off x="5600700" y="2775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1287</xdr:rowOff>
    </xdr:from>
    <xdr:ext cx="762000" cy="259045"/>
    <xdr:sp macro="" textlink="">
      <xdr:nvSpPr>
        <xdr:cNvPr id="70" name="人口1人当たり決算額の推移該当値テキスト130"/>
        <xdr:cNvSpPr txBox="1"/>
      </xdr:nvSpPr>
      <xdr:spPr>
        <a:xfrm>
          <a:off x="5740400" y="262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76067</xdr:rowOff>
    </xdr:from>
    <xdr:to>
      <xdr:col>26</xdr:col>
      <xdr:colOff>101600</xdr:colOff>
      <xdr:row>17</xdr:row>
      <xdr:rowOff>6217</xdr:rowOff>
    </xdr:to>
    <xdr:sp macro="" textlink="">
      <xdr:nvSpPr>
        <xdr:cNvPr id="71" name="楕円 70"/>
        <xdr:cNvSpPr/>
      </xdr:nvSpPr>
      <xdr:spPr bwMode="auto">
        <a:xfrm>
          <a:off x="4953000" y="2866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16394</xdr:rowOff>
    </xdr:from>
    <xdr:ext cx="736600" cy="259045"/>
    <xdr:sp macro="" textlink="">
      <xdr:nvSpPr>
        <xdr:cNvPr id="72" name="テキスト ボックス 71"/>
        <xdr:cNvSpPr txBox="1"/>
      </xdr:nvSpPr>
      <xdr:spPr>
        <a:xfrm>
          <a:off x="4622800" y="263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94926</xdr:rowOff>
    </xdr:from>
    <xdr:to>
      <xdr:col>22</xdr:col>
      <xdr:colOff>165100</xdr:colOff>
      <xdr:row>17</xdr:row>
      <xdr:rowOff>25076</xdr:rowOff>
    </xdr:to>
    <xdr:sp macro="" textlink="">
      <xdr:nvSpPr>
        <xdr:cNvPr id="73" name="楕円 72"/>
        <xdr:cNvSpPr/>
      </xdr:nvSpPr>
      <xdr:spPr bwMode="auto">
        <a:xfrm>
          <a:off x="4254500" y="2885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35253</xdr:rowOff>
    </xdr:from>
    <xdr:ext cx="762000" cy="259045"/>
    <xdr:sp macro="" textlink="">
      <xdr:nvSpPr>
        <xdr:cNvPr id="74" name="テキスト ボックス 73"/>
        <xdr:cNvSpPr txBox="1"/>
      </xdr:nvSpPr>
      <xdr:spPr>
        <a:xfrm>
          <a:off x="3924300" y="265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70847</xdr:rowOff>
    </xdr:from>
    <xdr:to>
      <xdr:col>19</xdr:col>
      <xdr:colOff>38100</xdr:colOff>
      <xdr:row>17</xdr:row>
      <xdr:rowOff>997</xdr:rowOff>
    </xdr:to>
    <xdr:sp macro="" textlink="">
      <xdr:nvSpPr>
        <xdr:cNvPr id="75" name="楕円 74"/>
        <xdr:cNvSpPr/>
      </xdr:nvSpPr>
      <xdr:spPr bwMode="auto">
        <a:xfrm>
          <a:off x="3556000" y="2861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11174</xdr:rowOff>
    </xdr:from>
    <xdr:ext cx="762000" cy="259045"/>
    <xdr:sp macro="" textlink="">
      <xdr:nvSpPr>
        <xdr:cNvPr id="76" name="テキスト ボックス 75"/>
        <xdr:cNvSpPr txBox="1"/>
      </xdr:nvSpPr>
      <xdr:spPr>
        <a:xfrm>
          <a:off x="3225800" y="263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16459</xdr:rowOff>
    </xdr:from>
    <xdr:to>
      <xdr:col>15</xdr:col>
      <xdr:colOff>101600</xdr:colOff>
      <xdr:row>16</xdr:row>
      <xdr:rowOff>118059</xdr:rowOff>
    </xdr:to>
    <xdr:sp macro="" textlink="">
      <xdr:nvSpPr>
        <xdr:cNvPr id="77" name="楕円 76"/>
        <xdr:cNvSpPr/>
      </xdr:nvSpPr>
      <xdr:spPr bwMode="auto">
        <a:xfrm>
          <a:off x="2857500" y="2807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128236</xdr:rowOff>
    </xdr:from>
    <xdr:ext cx="762000" cy="259045"/>
    <xdr:sp macro="" textlink="">
      <xdr:nvSpPr>
        <xdr:cNvPr id="78" name="テキスト ボックス 77"/>
        <xdr:cNvSpPr txBox="1"/>
      </xdr:nvSpPr>
      <xdr:spPr>
        <a:xfrm>
          <a:off x="2527300" y="257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252638</xdr:rowOff>
    </xdr:from>
    <xdr:to>
      <xdr:col>29</xdr:col>
      <xdr:colOff>127000</xdr:colOff>
      <xdr:row>37</xdr:row>
      <xdr:rowOff>146431</xdr:rowOff>
    </xdr:to>
    <xdr:cxnSp macro="">
      <xdr:nvCxnSpPr>
        <xdr:cNvPr id="106" name="直線コネクタ 105"/>
        <xdr:cNvCxnSpPr/>
      </xdr:nvCxnSpPr>
      <xdr:spPr bwMode="auto">
        <a:xfrm flipV="1">
          <a:off x="5651500" y="6177188"/>
          <a:ext cx="0" cy="10939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118508</xdr:rowOff>
    </xdr:from>
    <xdr:ext cx="762000" cy="259045"/>
    <xdr:sp macro="" textlink="">
      <xdr:nvSpPr>
        <xdr:cNvPr id="107" name="人口1人当たり決算額の推移最小値テキスト445"/>
        <xdr:cNvSpPr txBox="1"/>
      </xdr:nvSpPr>
      <xdr:spPr>
        <a:xfrm>
          <a:off x="5740400" y="724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146431</xdr:rowOff>
    </xdr:from>
    <xdr:to>
      <xdr:col>30</xdr:col>
      <xdr:colOff>25400</xdr:colOff>
      <xdr:row>37</xdr:row>
      <xdr:rowOff>146431</xdr:rowOff>
    </xdr:to>
    <xdr:cxnSp macro="">
      <xdr:nvCxnSpPr>
        <xdr:cNvPr id="108" name="直線コネクタ 107"/>
        <xdr:cNvCxnSpPr/>
      </xdr:nvCxnSpPr>
      <xdr:spPr bwMode="auto">
        <a:xfrm>
          <a:off x="5562600" y="72711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167565</xdr:rowOff>
    </xdr:from>
    <xdr:ext cx="762000" cy="259045"/>
    <xdr:sp macro="" textlink="">
      <xdr:nvSpPr>
        <xdr:cNvPr id="109" name="人口1人当たり決算額の推移最大値テキスト445"/>
        <xdr:cNvSpPr txBox="1"/>
      </xdr:nvSpPr>
      <xdr:spPr>
        <a:xfrm>
          <a:off x="5740400" y="592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252638</xdr:rowOff>
    </xdr:from>
    <xdr:to>
      <xdr:col>30</xdr:col>
      <xdr:colOff>25400</xdr:colOff>
      <xdr:row>33</xdr:row>
      <xdr:rowOff>252638</xdr:rowOff>
    </xdr:to>
    <xdr:cxnSp macro="">
      <xdr:nvCxnSpPr>
        <xdr:cNvPr id="110" name="直線コネクタ 109"/>
        <xdr:cNvCxnSpPr/>
      </xdr:nvCxnSpPr>
      <xdr:spPr bwMode="auto">
        <a:xfrm>
          <a:off x="5562600" y="6177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252638</xdr:rowOff>
    </xdr:from>
    <xdr:to>
      <xdr:col>29</xdr:col>
      <xdr:colOff>127000</xdr:colOff>
      <xdr:row>34</xdr:row>
      <xdr:rowOff>22347</xdr:rowOff>
    </xdr:to>
    <xdr:cxnSp macro="">
      <xdr:nvCxnSpPr>
        <xdr:cNvPr id="111" name="直線コネクタ 110"/>
        <xdr:cNvCxnSpPr/>
      </xdr:nvCxnSpPr>
      <xdr:spPr bwMode="auto">
        <a:xfrm flipV="1">
          <a:off x="5003800" y="6177188"/>
          <a:ext cx="647700" cy="112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18650</xdr:rowOff>
    </xdr:from>
    <xdr:ext cx="762000" cy="259045"/>
    <xdr:sp macro="" textlink="">
      <xdr:nvSpPr>
        <xdr:cNvPr id="112" name="人口1人当たり決算額の推移平均値テキスト445"/>
        <xdr:cNvSpPr txBox="1"/>
      </xdr:nvSpPr>
      <xdr:spPr>
        <a:xfrm>
          <a:off x="5740400" y="6629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46573</xdr:rowOff>
    </xdr:from>
    <xdr:to>
      <xdr:col>29</xdr:col>
      <xdr:colOff>177800</xdr:colOff>
      <xdr:row>35</xdr:row>
      <xdr:rowOff>148173</xdr:rowOff>
    </xdr:to>
    <xdr:sp macro="" textlink="">
      <xdr:nvSpPr>
        <xdr:cNvPr id="113" name="フローチャート: 判断 112"/>
        <xdr:cNvSpPr/>
      </xdr:nvSpPr>
      <xdr:spPr bwMode="auto">
        <a:xfrm>
          <a:off x="5600700" y="6656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22347</xdr:rowOff>
    </xdr:from>
    <xdr:to>
      <xdr:col>26</xdr:col>
      <xdr:colOff>50800</xdr:colOff>
      <xdr:row>34</xdr:row>
      <xdr:rowOff>275361</xdr:rowOff>
    </xdr:to>
    <xdr:cxnSp macro="">
      <xdr:nvCxnSpPr>
        <xdr:cNvPr id="114" name="直線コネクタ 113"/>
        <xdr:cNvCxnSpPr/>
      </xdr:nvCxnSpPr>
      <xdr:spPr bwMode="auto">
        <a:xfrm flipV="1">
          <a:off x="4305300" y="6289797"/>
          <a:ext cx="698500" cy="253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329443</xdr:rowOff>
    </xdr:from>
    <xdr:to>
      <xdr:col>26</xdr:col>
      <xdr:colOff>101600</xdr:colOff>
      <xdr:row>35</xdr:row>
      <xdr:rowOff>88143</xdr:rowOff>
    </xdr:to>
    <xdr:sp macro="" textlink="">
      <xdr:nvSpPr>
        <xdr:cNvPr id="115" name="フローチャート: 判断 114"/>
        <xdr:cNvSpPr/>
      </xdr:nvSpPr>
      <xdr:spPr bwMode="auto">
        <a:xfrm>
          <a:off x="4953000" y="65968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72920</xdr:rowOff>
    </xdr:from>
    <xdr:ext cx="736600" cy="259045"/>
    <xdr:sp macro="" textlink="">
      <xdr:nvSpPr>
        <xdr:cNvPr id="116" name="テキスト ボックス 115"/>
        <xdr:cNvSpPr txBox="1"/>
      </xdr:nvSpPr>
      <xdr:spPr>
        <a:xfrm>
          <a:off x="4622800" y="6683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275361</xdr:rowOff>
    </xdr:from>
    <xdr:to>
      <xdr:col>22</xdr:col>
      <xdr:colOff>114300</xdr:colOff>
      <xdr:row>35</xdr:row>
      <xdr:rowOff>14254</xdr:rowOff>
    </xdr:to>
    <xdr:cxnSp macro="">
      <xdr:nvCxnSpPr>
        <xdr:cNvPr id="117" name="直線コネクタ 116"/>
        <xdr:cNvCxnSpPr/>
      </xdr:nvCxnSpPr>
      <xdr:spPr bwMode="auto">
        <a:xfrm flipV="1">
          <a:off x="3606800" y="6542811"/>
          <a:ext cx="698500" cy="81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46893</xdr:rowOff>
    </xdr:from>
    <xdr:to>
      <xdr:col>22</xdr:col>
      <xdr:colOff>165100</xdr:colOff>
      <xdr:row>35</xdr:row>
      <xdr:rowOff>148493</xdr:rowOff>
    </xdr:to>
    <xdr:sp macro="" textlink="">
      <xdr:nvSpPr>
        <xdr:cNvPr id="118" name="フローチャート: 判断 117"/>
        <xdr:cNvSpPr/>
      </xdr:nvSpPr>
      <xdr:spPr bwMode="auto">
        <a:xfrm>
          <a:off x="4254500" y="665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133270</xdr:rowOff>
    </xdr:from>
    <xdr:ext cx="762000" cy="259045"/>
    <xdr:sp macro="" textlink="">
      <xdr:nvSpPr>
        <xdr:cNvPr id="119" name="テキスト ボックス 118"/>
        <xdr:cNvSpPr txBox="1"/>
      </xdr:nvSpPr>
      <xdr:spPr>
        <a:xfrm>
          <a:off x="3924300" y="674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14254</xdr:rowOff>
    </xdr:from>
    <xdr:to>
      <xdr:col>18</xdr:col>
      <xdr:colOff>177800</xdr:colOff>
      <xdr:row>35</xdr:row>
      <xdr:rowOff>64546</xdr:rowOff>
    </xdr:to>
    <xdr:cxnSp macro="">
      <xdr:nvCxnSpPr>
        <xdr:cNvPr id="120" name="直線コネクタ 119"/>
        <xdr:cNvCxnSpPr/>
      </xdr:nvCxnSpPr>
      <xdr:spPr bwMode="auto">
        <a:xfrm flipV="1">
          <a:off x="2908300" y="6624604"/>
          <a:ext cx="698500" cy="50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58598</xdr:rowOff>
    </xdr:from>
    <xdr:to>
      <xdr:col>19</xdr:col>
      <xdr:colOff>38100</xdr:colOff>
      <xdr:row>35</xdr:row>
      <xdr:rowOff>160198</xdr:rowOff>
    </xdr:to>
    <xdr:sp macro="" textlink="">
      <xdr:nvSpPr>
        <xdr:cNvPr id="121" name="フローチャート: 判断 120"/>
        <xdr:cNvSpPr/>
      </xdr:nvSpPr>
      <xdr:spPr bwMode="auto">
        <a:xfrm>
          <a:off x="3556000" y="6668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144975</xdr:rowOff>
    </xdr:from>
    <xdr:ext cx="762000" cy="259045"/>
    <xdr:sp macro="" textlink="">
      <xdr:nvSpPr>
        <xdr:cNvPr id="122" name="テキスト ボックス 121"/>
        <xdr:cNvSpPr txBox="1"/>
      </xdr:nvSpPr>
      <xdr:spPr>
        <a:xfrm>
          <a:off x="3225800" y="675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123383</xdr:rowOff>
    </xdr:from>
    <xdr:to>
      <xdr:col>15</xdr:col>
      <xdr:colOff>101600</xdr:colOff>
      <xdr:row>35</xdr:row>
      <xdr:rowOff>224983</xdr:rowOff>
    </xdr:to>
    <xdr:sp macro="" textlink="">
      <xdr:nvSpPr>
        <xdr:cNvPr id="123" name="フローチャート: 判断 122"/>
        <xdr:cNvSpPr/>
      </xdr:nvSpPr>
      <xdr:spPr bwMode="auto">
        <a:xfrm>
          <a:off x="2857500" y="6733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209760</xdr:rowOff>
    </xdr:from>
    <xdr:ext cx="762000" cy="259045"/>
    <xdr:sp macro="" textlink="">
      <xdr:nvSpPr>
        <xdr:cNvPr id="124" name="テキスト ボックス 123"/>
        <xdr:cNvSpPr txBox="1"/>
      </xdr:nvSpPr>
      <xdr:spPr>
        <a:xfrm>
          <a:off x="2527300" y="68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201838</xdr:rowOff>
    </xdr:from>
    <xdr:to>
      <xdr:col>29</xdr:col>
      <xdr:colOff>177800</xdr:colOff>
      <xdr:row>33</xdr:row>
      <xdr:rowOff>303438</xdr:rowOff>
    </xdr:to>
    <xdr:sp macro="" textlink="">
      <xdr:nvSpPr>
        <xdr:cNvPr id="130" name="楕円 129"/>
        <xdr:cNvSpPr/>
      </xdr:nvSpPr>
      <xdr:spPr bwMode="auto">
        <a:xfrm>
          <a:off x="5600700" y="6126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148515</xdr:rowOff>
    </xdr:from>
    <xdr:ext cx="762000" cy="259045"/>
    <xdr:sp macro="" textlink="">
      <xdr:nvSpPr>
        <xdr:cNvPr id="131" name="人口1人当たり決算額の推移該当値テキスト445"/>
        <xdr:cNvSpPr txBox="1"/>
      </xdr:nvSpPr>
      <xdr:spPr>
        <a:xfrm>
          <a:off x="5740400" y="607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314447</xdr:rowOff>
    </xdr:from>
    <xdr:to>
      <xdr:col>26</xdr:col>
      <xdr:colOff>101600</xdr:colOff>
      <xdr:row>34</xdr:row>
      <xdr:rowOff>73147</xdr:rowOff>
    </xdr:to>
    <xdr:sp macro="" textlink="">
      <xdr:nvSpPr>
        <xdr:cNvPr id="132" name="楕円 131"/>
        <xdr:cNvSpPr/>
      </xdr:nvSpPr>
      <xdr:spPr bwMode="auto">
        <a:xfrm>
          <a:off x="4953000" y="6238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83324</xdr:rowOff>
    </xdr:from>
    <xdr:ext cx="736600" cy="259045"/>
    <xdr:sp macro="" textlink="">
      <xdr:nvSpPr>
        <xdr:cNvPr id="133" name="テキスト ボックス 132"/>
        <xdr:cNvSpPr txBox="1"/>
      </xdr:nvSpPr>
      <xdr:spPr>
        <a:xfrm>
          <a:off x="4622800" y="6007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224561</xdr:rowOff>
    </xdr:from>
    <xdr:to>
      <xdr:col>22</xdr:col>
      <xdr:colOff>165100</xdr:colOff>
      <xdr:row>34</xdr:row>
      <xdr:rowOff>326161</xdr:rowOff>
    </xdr:to>
    <xdr:sp macro="" textlink="">
      <xdr:nvSpPr>
        <xdr:cNvPr id="134" name="楕円 133"/>
        <xdr:cNvSpPr/>
      </xdr:nvSpPr>
      <xdr:spPr bwMode="auto">
        <a:xfrm>
          <a:off x="4254500" y="6492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336338</xdr:rowOff>
    </xdr:from>
    <xdr:ext cx="762000" cy="259045"/>
    <xdr:sp macro="" textlink="">
      <xdr:nvSpPr>
        <xdr:cNvPr id="135" name="テキスト ボックス 134"/>
        <xdr:cNvSpPr txBox="1"/>
      </xdr:nvSpPr>
      <xdr:spPr>
        <a:xfrm>
          <a:off x="3924300" y="626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306354</xdr:rowOff>
    </xdr:from>
    <xdr:to>
      <xdr:col>19</xdr:col>
      <xdr:colOff>38100</xdr:colOff>
      <xdr:row>35</xdr:row>
      <xdr:rowOff>65054</xdr:rowOff>
    </xdr:to>
    <xdr:sp macro="" textlink="">
      <xdr:nvSpPr>
        <xdr:cNvPr id="136" name="楕円 135"/>
        <xdr:cNvSpPr/>
      </xdr:nvSpPr>
      <xdr:spPr bwMode="auto">
        <a:xfrm>
          <a:off x="3556000" y="6573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75232</xdr:rowOff>
    </xdr:from>
    <xdr:ext cx="762000" cy="259045"/>
    <xdr:sp macro="" textlink="">
      <xdr:nvSpPr>
        <xdr:cNvPr id="137" name="テキスト ボックス 136"/>
        <xdr:cNvSpPr txBox="1"/>
      </xdr:nvSpPr>
      <xdr:spPr>
        <a:xfrm>
          <a:off x="3225800" y="634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13746</xdr:rowOff>
    </xdr:from>
    <xdr:to>
      <xdr:col>15</xdr:col>
      <xdr:colOff>101600</xdr:colOff>
      <xdr:row>35</xdr:row>
      <xdr:rowOff>115346</xdr:rowOff>
    </xdr:to>
    <xdr:sp macro="" textlink="">
      <xdr:nvSpPr>
        <xdr:cNvPr id="138" name="楕円 137"/>
        <xdr:cNvSpPr/>
      </xdr:nvSpPr>
      <xdr:spPr bwMode="auto">
        <a:xfrm>
          <a:off x="2857500" y="6624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125523</xdr:rowOff>
    </xdr:from>
    <xdr:ext cx="762000" cy="259045"/>
    <xdr:sp macro="" textlink="">
      <xdr:nvSpPr>
        <xdr:cNvPr id="139" name="テキスト ボックス 138"/>
        <xdr:cNvSpPr txBox="1"/>
      </xdr:nvSpPr>
      <xdr:spPr>
        <a:xfrm>
          <a:off x="2527300" y="639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26,590
26,498
351.84
16,042,010
15,459,304
348,826
9,899,854
19,136,796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75197</xdr:rowOff>
    </xdr:from>
    <xdr:to>
      <xdr:col>24</xdr:col>
      <xdr:colOff>62865</xdr:colOff>
      <xdr:row>39</xdr:row>
      <xdr:rowOff>78378</xdr:rowOff>
    </xdr:to>
    <xdr:cxnSp macro="">
      <xdr:nvCxnSpPr>
        <xdr:cNvPr id="56" name="直線コネクタ 55"/>
        <xdr:cNvCxnSpPr/>
      </xdr:nvCxnSpPr>
      <xdr:spPr>
        <a:xfrm flipV="1">
          <a:off x="4633595" y="5390147"/>
          <a:ext cx="1270" cy="137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82205</xdr:rowOff>
    </xdr:from>
    <xdr:ext cx="534377" cy="259045"/>
    <xdr:sp macro="" textlink="">
      <xdr:nvSpPr>
        <xdr:cNvPr id="57" name="人件費最小値テキスト"/>
        <xdr:cNvSpPr txBox="1"/>
      </xdr:nvSpPr>
      <xdr:spPr>
        <a:xfrm>
          <a:off x="4686300" y="676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78378</xdr:rowOff>
    </xdr:from>
    <xdr:to>
      <xdr:col>24</xdr:col>
      <xdr:colOff>152400</xdr:colOff>
      <xdr:row>39</xdr:row>
      <xdr:rowOff>78378</xdr:rowOff>
    </xdr:to>
    <xdr:cxnSp macro="">
      <xdr:nvCxnSpPr>
        <xdr:cNvPr id="58" name="直線コネクタ 57"/>
        <xdr:cNvCxnSpPr/>
      </xdr:nvCxnSpPr>
      <xdr:spPr>
        <a:xfrm>
          <a:off x="4546600" y="67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21874</xdr:rowOff>
    </xdr:from>
    <xdr:ext cx="599010" cy="259045"/>
    <xdr:sp macro="" textlink="">
      <xdr:nvSpPr>
        <xdr:cNvPr id="59" name="人件費最大値テキスト"/>
        <xdr:cNvSpPr txBox="1"/>
      </xdr:nvSpPr>
      <xdr:spPr>
        <a:xfrm>
          <a:off x="4686300" y="516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75197</xdr:rowOff>
    </xdr:from>
    <xdr:to>
      <xdr:col>24</xdr:col>
      <xdr:colOff>152400</xdr:colOff>
      <xdr:row>31</xdr:row>
      <xdr:rowOff>75197</xdr:rowOff>
    </xdr:to>
    <xdr:cxnSp macro="">
      <xdr:nvCxnSpPr>
        <xdr:cNvPr id="60" name="直線コネクタ 59"/>
        <xdr:cNvCxnSpPr/>
      </xdr:nvCxnSpPr>
      <xdr:spPr>
        <a:xfrm>
          <a:off x="4546600" y="539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158312</xdr:rowOff>
    </xdr:from>
    <xdr:to>
      <xdr:col>24</xdr:col>
      <xdr:colOff>63500</xdr:colOff>
      <xdr:row>34</xdr:row>
      <xdr:rowOff>46679</xdr:rowOff>
    </xdr:to>
    <xdr:cxnSp macro="">
      <xdr:nvCxnSpPr>
        <xdr:cNvPr id="61" name="直線コネクタ 60"/>
        <xdr:cNvCxnSpPr/>
      </xdr:nvCxnSpPr>
      <xdr:spPr>
        <a:xfrm flipV="1">
          <a:off x="3797300" y="5816162"/>
          <a:ext cx="8382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81348</xdr:rowOff>
    </xdr:from>
    <xdr:ext cx="534377" cy="259045"/>
    <xdr:sp macro="" textlink="">
      <xdr:nvSpPr>
        <xdr:cNvPr id="62" name="人件費平均値テキスト"/>
        <xdr:cNvSpPr txBox="1"/>
      </xdr:nvSpPr>
      <xdr:spPr>
        <a:xfrm>
          <a:off x="4686300" y="5910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102921</xdr:rowOff>
    </xdr:from>
    <xdr:to>
      <xdr:col>24</xdr:col>
      <xdr:colOff>114300</xdr:colOff>
      <xdr:row>35</xdr:row>
      <xdr:rowOff>33071</xdr:rowOff>
    </xdr:to>
    <xdr:sp macro="" textlink="">
      <xdr:nvSpPr>
        <xdr:cNvPr id="63" name="フローチャート: 判断 62"/>
        <xdr:cNvSpPr/>
      </xdr:nvSpPr>
      <xdr:spPr>
        <a:xfrm>
          <a:off x="4584700" y="593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46679</xdr:rowOff>
    </xdr:from>
    <xdr:to>
      <xdr:col>19</xdr:col>
      <xdr:colOff>177800</xdr:colOff>
      <xdr:row>34</xdr:row>
      <xdr:rowOff>59480</xdr:rowOff>
    </xdr:to>
    <xdr:cxnSp macro="">
      <xdr:nvCxnSpPr>
        <xdr:cNvPr id="64" name="直線コネクタ 63"/>
        <xdr:cNvCxnSpPr/>
      </xdr:nvCxnSpPr>
      <xdr:spPr>
        <a:xfrm flipV="1">
          <a:off x="2908300" y="5875979"/>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136830</xdr:rowOff>
    </xdr:from>
    <xdr:to>
      <xdr:col>20</xdr:col>
      <xdr:colOff>38100</xdr:colOff>
      <xdr:row>35</xdr:row>
      <xdr:rowOff>66980</xdr:rowOff>
    </xdr:to>
    <xdr:sp macro="" textlink="">
      <xdr:nvSpPr>
        <xdr:cNvPr id="65" name="フローチャート: 判断 64"/>
        <xdr:cNvSpPr/>
      </xdr:nvSpPr>
      <xdr:spPr>
        <a:xfrm>
          <a:off x="3746500" y="596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58107</xdr:rowOff>
    </xdr:from>
    <xdr:ext cx="534377" cy="259045"/>
    <xdr:sp macro="" textlink="">
      <xdr:nvSpPr>
        <xdr:cNvPr id="66" name="テキスト ボックス 65"/>
        <xdr:cNvSpPr txBox="1"/>
      </xdr:nvSpPr>
      <xdr:spPr>
        <a:xfrm>
          <a:off x="3530111" y="60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27534</xdr:rowOff>
    </xdr:from>
    <xdr:to>
      <xdr:col>15</xdr:col>
      <xdr:colOff>50800</xdr:colOff>
      <xdr:row>34</xdr:row>
      <xdr:rowOff>59480</xdr:rowOff>
    </xdr:to>
    <xdr:cxnSp macro="">
      <xdr:nvCxnSpPr>
        <xdr:cNvPr id="67" name="直線コネクタ 66"/>
        <xdr:cNvCxnSpPr/>
      </xdr:nvCxnSpPr>
      <xdr:spPr>
        <a:xfrm>
          <a:off x="2019300" y="5856834"/>
          <a:ext cx="889000" cy="3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51</xdr:rowOff>
    </xdr:from>
    <xdr:to>
      <xdr:col>15</xdr:col>
      <xdr:colOff>101600</xdr:colOff>
      <xdr:row>35</xdr:row>
      <xdr:rowOff>101651</xdr:rowOff>
    </xdr:to>
    <xdr:sp macro="" textlink="">
      <xdr:nvSpPr>
        <xdr:cNvPr id="68" name="フローチャート: 判断 67"/>
        <xdr:cNvSpPr/>
      </xdr:nvSpPr>
      <xdr:spPr>
        <a:xfrm>
          <a:off x="2857500" y="600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92778</xdr:rowOff>
    </xdr:from>
    <xdr:ext cx="534377" cy="259045"/>
    <xdr:sp macro="" textlink="">
      <xdr:nvSpPr>
        <xdr:cNvPr id="69" name="テキスト ボックス 68"/>
        <xdr:cNvSpPr txBox="1"/>
      </xdr:nvSpPr>
      <xdr:spPr>
        <a:xfrm>
          <a:off x="2641111" y="609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163246</xdr:rowOff>
    </xdr:from>
    <xdr:to>
      <xdr:col>10</xdr:col>
      <xdr:colOff>114300</xdr:colOff>
      <xdr:row>34</xdr:row>
      <xdr:rowOff>27534</xdr:rowOff>
    </xdr:to>
    <xdr:cxnSp macro="">
      <xdr:nvCxnSpPr>
        <xdr:cNvPr id="70" name="直線コネクタ 69"/>
        <xdr:cNvCxnSpPr/>
      </xdr:nvCxnSpPr>
      <xdr:spPr>
        <a:xfrm>
          <a:off x="1130300" y="5821096"/>
          <a:ext cx="889000" cy="3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9023</xdr:rowOff>
    </xdr:from>
    <xdr:to>
      <xdr:col>10</xdr:col>
      <xdr:colOff>165100</xdr:colOff>
      <xdr:row>35</xdr:row>
      <xdr:rowOff>110623</xdr:rowOff>
    </xdr:to>
    <xdr:sp macro="" textlink="">
      <xdr:nvSpPr>
        <xdr:cNvPr id="71" name="フローチャート: 判断 70"/>
        <xdr:cNvSpPr/>
      </xdr:nvSpPr>
      <xdr:spPr>
        <a:xfrm>
          <a:off x="1968500" y="600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101750</xdr:rowOff>
    </xdr:from>
    <xdr:ext cx="534377" cy="259045"/>
    <xdr:sp macro="" textlink="">
      <xdr:nvSpPr>
        <xdr:cNvPr id="72" name="テキスト ボックス 71"/>
        <xdr:cNvSpPr txBox="1"/>
      </xdr:nvSpPr>
      <xdr:spPr>
        <a:xfrm>
          <a:off x="1752111" y="610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123895</xdr:rowOff>
    </xdr:from>
    <xdr:to>
      <xdr:col>6</xdr:col>
      <xdr:colOff>38100</xdr:colOff>
      <xdr:row>36</xdr:row>
      <xdr:rowOff>54045</xdr:rowOff>
    </xdr:to>
    <xdr:sp macro="" textlink="">
      <xdr:nvSpPr>
        <xdr:cNvPr id="73" name="フローチャート: 判断 72"/>
        <xdr:cNvSpPr/>
      </xdr:nvSpPr>
      <xdr:spPr>
        <a:xfrm>
          <a:off x="1079500" y="612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45172</xdr:rowOff>
    </xdr:from>
    <xdr:ext cx="534377" cy="259045"/>
    <xdr:sp macro="" textlink="">
      <xdr:nvSpPr>
        <xdr:cNvPr id="74" name="テキスト ボックス 73"/>
        <xdr:cNvSpPr txBox="1"/>
      </xdr:nvSpPr>
      <xdr:spPr>
        <a:xfrm>
          <a:off x="863111" y="621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107512</xdr:rowOff>
    </xdr:from>
    <xdr:to>
      <xdr:col>24</xdr:col>
      <xdr:colOff>114300</xdr:colOff>
      <xdr:row>34</xdr:row>
      <xdr:rowOff>37662</xdr:rowOff>
    </xdr:to>
    <xdr:sp macro="" textlink="">
      <xdr:nvSpPr>
        <xdr:cNvPr id="80" name="楕円 79"/>
        <xdr:cNvSpPr/>
      </xdr:nvSpPr>
      <xdr:spPr>
        <a:xfrm>
          <a:off x="4584700" y="576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130389</xdr:rowOff>
    </xdr:from>
    <xdr:ext cx="599010" cy="259045"/>
    <xdr:sp macro="" textlink="">
      <xdr:nvSpPr>
        <xdr:cNvPr id="81" name="人件費該当値テキスト"/>
        <xdr:cNvSpPr txBox="1"/>
      </xdr:nvSpPr>
      <xdr:spPr>
        <a:xfrm>
          <a:off x="4686300" y="5616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167329</xdr:rowOff>
    </xdr:from>
    <xdr:to>
      <xdr:col>20</xdr:col>
      <xdr:colOff>38100</xdr:colOff>
      <xdr:row>34</xdr:row>
      <xdr:rowOff>97479</xdr:rowOff>
    </xdr:to>
    <xdr:sp macro="" textlink="">
      <xdr:nvSpPr>
        <xdr:cNvPr id="82" name="楕円 81"/>
        <xdr:cNvSpPr/>
      </xdr:nvSpPr>
      <xdr:spPr>
        <a:xfrm>
          <a:off x="3746500" y="582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114006</xdr:rowOff>
    </xdr:from>
    <xdr:ext cx="599010" cy="259045"/>
    <xdr:sp macro="" textlink="">
      <xdr:nvSpPr>
        <xdr:cNvPr id="83" name="テキスト ボックス 82"/>
        <xdr:cNvSpPr txBox="1"/>
      </xdr:nvSpPr>
      <xdr:spPr>
        <a:xfrm>
          <a:off x="3497795" y="56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8680</xdr:rowOff>
    </xdr:from>
    <xdr:to>
      <xdr:col>15</xdr:col>
      <xdr:colOff>101600</xdr:colOff>
      <xdr:row>34</xdr:row>
      <xdr:rowOff>110280</xdr:rowOff>
    </xdr:to>
    <xdr:sp macro="" textlink="">
      <xdr:nvSpPr>
        <xdr:cNvPr id="84" name="楕円 83"/>
        <xdr:cNvSpPr/>
      </xdr:nvSpPr>
      <xdr:spPr>
        <a:xfrm>
          <a:off x="2857500" y="583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126807</xdr:rowOff>
    </xdr:from>
    <xdr:ext cx="599010" cy="259045"/>
    <xdr:sp macro="" textlink="">
      <xdr:nvSpPr>
        <xdr:cNvPr id="85" name="テキスト ボックス 84"/>
        <xdr:cNvSpPr txBox="1"/>
      </xdr:nvSpPr>
      <xdr:spPr>
        <a:xfrm>
          <a:off x="2608795" y="561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148184</xdr:rowOff>
    </xdr:from>
    <xdr:to>
      <xdr:col>10</xdr:col>
      <xdr:colOff>165100</xdr:colOff>
      <xdr:row>34</xdr:row>
      <xdr:rowOff>78334</xdr:rowOff>
    </xdr:to>
    <xdr:sp macro="" textlink="">
      <xdr:nvSpPr>
        <xdr:cNvPr id="86" name="楕円 85"/>
        <xdr:cNvSpPr/>
      </xdr:nvSpPr>
      <xdr:spPr>
        <a:xfrm>
          <a:off x="1968500" y="580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94861</xdr:rowOff>
    </xdr:from>
    <xdr:ext cx="599010" cy="259045"/>
    <xdr:sp macro="" textlink="">
      <xdr:nvSpPr>
        <xdr:cNvPr id="87" name="テキスト ボックス 86"/>
        <xdr:cNvSpPr txBox="1"/>
      </xdr:nvSpPr>
      <xdr:spPr>
        <a:xfrm>
          <a:off x="1719795" y="5581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112446</xdr:rowOff>
    </xdr:from>
    <xdr:to>
      <xdr:col>6</xdr:col>
      <xdr:colOff>38100</xdr:colOff>
      <xdr:row>34</xdr:row>
      <xdr:rowOff>42596</xdr:rowOff>
    </xdr:to>
    <xdr:sp macro="" textlink="">
      <xdr:nvSpPr>
        <xdr:cNvPr id="88" name="楕円 87"/>
        <xdr:cNvSpPr/>
      </xdr:nvSpPr>
      <xdr:spPr>
        <a:xfrm>
          <a:off x="1079500" y="577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59123</xdr:rowOff>
    </xdr:from>
    <xdr:ext cx="599010" cy="259045"/>
    <xdr:sp macro="" textlink="">
      <xdr:nvSpPr>
        <xdr:cNvPr id="89" name="テキスト ボックス 88"/>
        <xdr:cNvSpPr txBox="1"/>
      </xdr:nvSpPr>
      <xdr:spPr>
        <a:xfrm>
          <a:off x="830795" y="554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105913</xdr:rowOff>
    </xdr:from>
    <xdr:to>
      <xdr:col>24</xdr:col>
      <xdr:colOff>62865</xdr:colOff>
      <xdr:row>58</xdr:row>
      <xdr:rowOff>36533</xdr:rowOff>
    </xdr:to>
    <xdr:cxnSp macro="">
      <xdr:nvCxnSpPr>
        <xdr:cNvPr id="112" name="直線コネクタ 111"/>
        <xdr:cNvCxnSpPr/>
      </xdr:nvCxnSpPr>
      <xdr:spPr>
        <a:xfrm flipV="1">
          <a:off x="4633595" y="8678413"/>
          <a:ext cx="1270" cy="130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40360</xdr:rowOff>
    </xdr:from>
    <xdr:ext cx="534377" cy="259045"/>
    <xdr:sp macro="" textlink="">
      <xdr:nvSpPr>
        <xdr:cNvPr id="113" name="物件費最小値テキスト"/>
        <xdr:cNvSpPr txBox="1"/>
      </xdr:nvSpPr>
      <xdr:spPr>
        <a:xfrm>
          <a:off x="4686300" y="99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36533</xdr:rowOff>
    </xdr:from>
    <xdr:to>
      <xdr:col>24</xdr:col>
      <xdr:colOff>152400</xdr:colOff>
      <xdr:row>58</xdr:row>
      <xdr:rowOff>36533</xdr:rowOff>
    </xdr:to>
    <xdr:cxnSp macro="">
      <xdr:nvCxnSpPr>
        <xdr:cNvPr id="114" name="直線コネクタ 113"/>
        <xdr:cNvCxnSpPr/>
      </xdr:nvCxnSpPr>
      <xdr:spPr>
        <a:xfrm>
          <a:off x="4546600" y="99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52590</xdr:rowOff>
    </xdr:from>
    <xdr:ext cx="599010" cy="259045"/>
    <xdr:sp macro="" textlink="">
      <xdr:nvSpPr>
        <xdr:cNvPr id="115" name="物件費最大値テキスト"/>
        <xdr:cNvSpPr txBox="1"/>
      </xdr:nvSpPr>
      <xdr:spPr>
        <a:xfrm>
          <a:off x="4686300" y="845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105913</xdr:rowOff>
    </xdr:from>
    <xdr:to>
      <xdr:col>24</xdr:col>
      <xdr:colOff>152400</xdr:colOff>
      <xdr:row>50</xdr:row>
      <xdr:rowOff>105913</xdr:rowOff>
    </xdr:to>
    <xdr:cxnSp macro="">
      <xdr:nvCxnSpPr>
        <xdr:cNvPr id="116" name="直線コネクタ 115"/>
        <xdr:cNvCxnSpPr/>
      </xdr:nvCxnSpPr>
      <xdr:spPr>
        <a:xfrm>
          <a:off x="4546600" y="867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55507</xdr:rowOff>
    </xdr:from>
    <xdr:to>
      <xdr:col>24</xdr:col>
      <xdr:colOff>63500</xdr:colOff>
      <xdr:row>52</xdr:row>
      <xdr:rowOff>169829</xdr:rowOff>
    </xdr:to>
    <xdr:cxnSp macro="">
      <xdr:nvCxnSpPr>
        <xdr:cNvPr id="117" name="直線コネクタ 116"/>
        <xdr:cNvCxnSpPr/>
      </xdr:nvCxnSpPr>
      <xdr:spPr>
        <a:xfrm flipV="1">
          <a:off x="3797300" y="8970907"/>
          <a:ext cx="838200" cy="11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31185</xdr:rowOff>
    </xdr:from>
    <xdr:ext cx="534377" cy="259045"/>
    <xdr:sp macro="" textlink="">
      <xdr:nvSpPr>
        <xdr:cNvPr id="118" name="物件費平均値テキスト"/>
        <xdr:cNvSpPr txBox="1"/>
      </xdr:nvSpPr>
      <xdr:spPr>
        <a:xfrm>
          <a:off x="4686300" y="9118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52758</xdr:rowOff>
    </xdr:from>
    <xdr:to>
      <xdr:col>24</xdr:col>
      <xdr:colOff>114300</xdr:colOff>
      <xdr:row>53</xdr:row>
      <xdr:rowOff>154358</xdr:rowOff>
    </xdr:to>
    <xdr:sp macro="" textlink="">
      <xdr:nvSpPr>
        <xdr:cNvPr id="119" name="フローチャート: 判断 118"/>
        <xdr:cNvSpPr/>
      </xdr:nvSpPr>
      <xdr:spPr>
        <a:xfrm>
          <a:off x="4584700" y="91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169829</xdr:rowOff>
    </xdr:from>
    <xdr:to>
      <xdr:col>19</xdr:col>
      <xdr:colOff>177800</xdr:colOff>
      <xdr:row>53</xdr:row>
      <xdr:rowOff>21513</xdr:rowOff>
    </xdr:to>
    <xdr:cxnSp macro="">
      <xdr:nvCxnSpPr>
        <xdr:cNvPr id="120" name="直線コネクタ 119"/>
        <xdr:cNvCxnSpPr/>
      </xdr:nvCxnSpPr>
      <xdr:spPr>
        <a:xfrm flipV="1">
          <a:off x="2908300" y="9085229"/>
          <a:ext cx="889000" cy="2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89083</xdr:rowOff>
    </xdr:from>
    <xdr:to>
      <xdr:col>20</xdr:col>
      <xdr:colOff>38100</xdr:colOff>
      <xdr:row>54</xdr:row>
      <xdr:rowOff>19233</xdr:rowOff>
    </xdr:to>
    <xdr:sp macro="" textlink="">
      <xdr:nvSpPr>
        <xdr:cNvPr id="121" name="フローチャート: 判断 120"/>
        <xdr:cNvSpPr/>
      </xdr:nvSpPr>
      <xdr:spPr>
        <a:xfrm>
          <a:off x="3746500" y="917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10360</xdr:rowOff>
    </xdr:from>
    <xdr:ext cx="534377" cy="259045"/>
    <xdr:sp macro="" textlink="">
      <xdr:nvSpPr>
        <xdr:cNvPr id="122" name="テキスト ボックス 121"/>
        <xdr:cNvSpPr txBox="1"/>
      </xdr:nvSpPr>
      <xdr:spPr>
        <a:xfrm>
          <a:off x="3530111" y="926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21513</xdr:rowOff>
    </xdr:from>
    <xdr:to>
      <xdr:col>15</xdr:col>
      <xdr:colOff>50800</xdr:colOff>
      <xdr:row>53</xdr:row>
      <xdr:rowOff>131173</xdr:rowOff>
    </xdr:to>
    <xdr:cxnSp macro="">
      <xdr:nvCxnSpPr>
        <xdr:cNvPr id="123" name="直線コネクタ 122"/>
        <xdr:cNvCxnSpPr/>
      </xdr:nvCxnSpPr>
      <xdr:spPr>
        <a:xfrm flipV="1">
          <a:off x="2019300" y="9108363"/>
          <a:ext cx="889000" cy="10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68418</xdr:rowOff>
    </xdr:from>
    <xdr:to>
      <xdr:col>15</xdr:col>
      <xdr:colOff>101600</xdr:colOff>
      <xdr:row>53</xdr:row>
      <xdr:rowOff>170018</xdr:rowOff>
    </xdr:to>
    <xdr:sp macro="" textlink="">
      <xdr:nvSpPr>
        <xdr:cNvPr id="124" name="フローチャート: 判断 123"/>
        <xdr:cNvSpPr/>
      </xdr:nvSpPr>
      <xdr:spPr>
        <a:xfrm>
          <a:off x="2857500" y="915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161145</xdr:rowOff>
    </xdr:from>
    <xdr:ext cx="534377" cy="259045"/>
    <xdr:sp macro="" textlink="">
      <xdr:nvSpPr>
        <xdr:cNvPr id="125" name="テキスト ボックス 124"/>
        <xdr:cNvSpPr txBox="1"/>
      </xdr:nvSpPr>
      <xdr:spPr>
        <a:xfrm>
          <a:off x="2641111" y="924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131173</xdr:rowOff>
    </xdr:from>
    <xdr:to>
      <xdr:col>10</xdr:col>
      <xdr:colOff>114300</xdr:colOff>
      <xdr:row>54</xdr:row>
      <xdr:rowOff>60376</xdr:rowOff>
    </xdr:to>
    <xdr:cxnSp macro="">
      <xdr:nvCxnSpPr>
        <xdr:cNvPr id="126" name="直線コネクタ 125"/>
        <xdr:cNvCxnSpPr/>
      </xdr:nvCxnSpPr>
      <xdr:spPr>
        <a:xfrm flipV="1">
          <a:off x="1130300" y="9218023"/>
          <a:ext cx="889000" cy="10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43066</xdr:rowOff>
    </xdr:from>
    <xdr:to>
      <xdr:col>10</xdr:col>
      <xdr:colOff>165100</xdr:colOff>
      <xdr:row>54</xdr:row>
      <xdr:rowOff>144666</xdr:rowOff>
    </xdr:to>
    <xdr:sp macro="" textlink="">
      <xdr:nvSpPr>
        <xdr:cNvPr id="127" name="フローチャート: 判断 126"/>
        <xdr:cNvSpPr/>
      </xdr:nvSpPr>
      <xdr:spPr>
        <a:xfrm>
          <a:off x="1968500" y="930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135793</xdr:rowOff>
    </xdr:from>
    <xdr:ext cx="534377" cy="259045"/>
    <xdr:sp macro="" textlink="">
      <xdr:nvSpPr>
        <xdr:cNvPr id="128" name="テキスト ボックス 127"/>
        <xdr:cNvSpPr txBox="1"/>
      </xdr:nvSpPr>
      <xdr:spPr>
        <a:xfrm>
          <a:off x="1752111" y="939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144176</xdr:rowOff>
    </xdr:from>
    <xdr:to>
      <xdr:col>6</xdr:col>
      <xdr:colOff>38100</xdr:colOff>
      <xdr:row>55</xdr:row>
      <xdr:rowOff>74326</xdr:rowOff>
    </xdr:to>
    <xdr:sp macro="" textlink="">
      <xdr:nvSpPr>
        <xdr:cNvPr id="129" name="フローチャート: 判断 128"/>
        <xdr:cNvSpPr/>
      </xdr:nvSpPr>
      <xdr:spPr>
        <a:xfrm>
          <a:off x="1079500" y="94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65453</xdr:rowOff>
    </xdr:from>
    <xdr:ext cx="534377" cy="259045"/>
    <xdr:sp macro="" textlink="">
      <xdr:nvSpPr>
        <xdr:cNvPr id="130" name="テキスト ボックス 129"/>
        <xdr:cNvSpPr txBox="1"/>
      </xdr:nvSpPr>
      <xdr:spPr>
        <a:xfrm>
          <a:off x="863111" y="949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4707</xdr:rowOff>
    </xdr:from>
    <xdr:to>
      <xdr:col>24</xdr:col>
      <xdr:colOff>114300</xdr:colOff>
      <xdr:row>52</xdr:row>
      <xdr:rowOff>106307</xdr:rowOff>
    </xdr:to>
    <xdr:sp macro="" textlink="">
      <xdr:nvSpPr>
        <xdr:cNvPr id="136" name="楕円 135"/>
        <xdr:cNvSpPr/>
      </xdr:nvSpPr>
      <xdr:spPr>
        <a:xfrm>
          <a:off x="4584700" y="892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27584</xdr:rowOff>
    </xdr:from>
    <xdr:ext cx="534377" cy="259045"/>
    <xdr:sp macro="" textlink="">
      <xdr:nvSpPr>
        <xdr:cNvPr id="137" name="物件費該当値テキスト"/>
        <xdr:cNvSpPr txBox="1"/>
      </xdr:nvSpPr>
      <xdr:spPr>
        <a:xfrm>
          <a:off x="4686300" y="877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119029</xdr:rowOff>
    </xdr:from>
    <xdr:to>
      <xdr:col>20</xdr:col>
      <xdr:colOff>38100</xdr:colOff>
      <xdr:row>53</xdr:row>
      <xdr:rowOff>49179</xdr:rowOff>
    </xdr:to>
    <xdr:sp macro="" textlink="">
      <xdr:nvSpPr>
        <xdr:cNvPr id="138" name="楕円 137"/>
        <xdr:cNvSpPr/>
      </xdr:nvSpPr>
      <xdr:spPr>
        <a:xfrm>
          <a:off x="3746500" y="90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65706</xdr:rowOff>
    </xdr:from>
    <xdr:ext cx="534377" cy="259045"/>
    <xdr:sp macro="" textlink="">
      <xdr:nvSpPr>
        <xdr:cNvPr id="139" name="テキスト ボックス 138"/>
        <xdr:cNvSpPr txBox="1"/>
      </xdr:nvSpPr>
      <xdr:spPr>
        <a:xfrm>
          <a:off x="3530111" y="88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142163</xdr:rowOff>
    </xdr:from>
    <xdr:to>
      <xdr:col>15</xdr:col>
      <xdr:colOff>101600</xdr:colOff>
      <xdr:row>53</xdr:row>
      <xdr:rowOff>72313</xdr:rowOff>
    </xdr:to>
    <xdr:sp macro="" textlink="">
      <xdr:nvSpPr>
        <xdr:cNvPr id="140" name="楕円 139"/>
        <xdr:cNvSpPr/>
      </xdr:nvSpPr>
      <xdr:spPr>
        <a:xfrm>
          <a:off x="2857500" y="905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88840</xdr:rowOff>
    </xdr:from>
    <xdr:ext cx="534377" cy="259045"/>
    <xdr:sp macro="" textlink="">
      <xdr:nvSpPr>
        <xdr:cNvPr id="141" name="テキスト ボックス 140"/>
        <xdr:cNvSpPr txBox="1"/>
      </xdr:nvSpPr>
      <xdr:spPr>
        <a:xfrm>
          <a:off x="2641111" y="883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80373</xdr:rowOff>
    </xdr:from>
    <xdr:to>
      <xdr:col>10</xdr:col>
      <xdr:colOff>165100</xdr:colOff>
      <xdr:row>54</xdr:row>
      <xdr:rowOff>10523</xdr:rowOff>
    </xdr:to>
    <xdr:sp macro="" textlink="">
      <xdr:nvSpPr>
        <xdr:cNvPr id="142" name="楕円 141"/>
        <xdr:cNvSpPr/>
      </xdr:nvSpPr>
      <xdr:spPr>
        <a:xfrm>
          <a:off x="1968500" y="916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27050</xdr:rowOff>
    </xdr:from>
    <xdr:ext cx="534377" cy="259045"/>
    <xdr:sp macro="" textlink="">
      <xdr:nvSpPr>
        <xdr:cNvPr id="143" name="テキスト ボックス 142"/>
        <xdr:cNvSpPr txBox="1"/>
      </xdr:nvSpPr>
      <xdr:spPr>
        <a:xfrm>
          <a:off x="1752111" y="894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9576</xdr:rowOff>
    </xdr:from>
    <xdr:to>
      <xdr:col>6</xdr:col>
      <xdr:colOff>38100</xdr:colOff>
      <xdr:row>54</xdr:row>
      <xdr:rowOff>111176</xdr:rowOff>
    </xdr:to>
    <xdr:sp macro="" textlink="">
      <xdr:nvSpPr>
        <xdr:cNvPr id="144" name="楕円 143"/>
        <xdr:cNvSpPr/>
      </xdr:nvSpPr>
      <xdr:spPr>
        <a:xfrm>
          <a:off x="1079500" y="926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127703</xdr:rowOff>
    </xdr:from>
    <xdr:ext cx="534377" cy="259045"/>
    <xdr:sp macro="" textlink="">
      <xdr:nvSpPr>
        <xdr:cNvPr id="145" name="テキスト ボックス 144"/>
        <xdr:cNvSpPr txBox="1"/>
      </xdr:nvSpPr>
      <xdr:spPr>
        <a:xfrm>
          <a:off x="863111" y="904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8" name="テキスト ボックス 157"/>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2" name="テキスト ボックス 161"/>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4" name="テキスト ボックス 163"/>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167894</xdr:rowOff>
    </xdr:from>
    <xdr:to>
      <xdr:col>24</xdr:col>
      <xdr:colOff>62865</xdr:colOff>
      <xdr:row>78</xdr:row>
      <xdr:rowOff>64263</xdr:rowOff>
    </xdr:to>
    <xdr:cxnSp macro="">
      <xdr:nvCxnSpPr>
        <xdr:cNvPr id="170" name="直線コネクタ 169"/>
        <xdr:cNvCxnSpPr/>
      </xdr:nvCxnSpPr>
      <xdr:spPr>
        <a:xfrm flipV="1">
          <a:off x="4633595" y="12169394"/>
          <a:ext cx="1270" cy="126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68090</xdr:rowOff>
    </xdr:from>
    <xdr:ext cx="469744" cy="259045"/>
    <xdr:sp macro="" textlink="">
      <xdr:nvSpPr>
        <xdr:cNvPr id="171" name="維持補修費最小値テキスト"/>
        <xdr:cNvSpPr txBox="1"/>
      </xdr:nvSpPr>
      <xdr:spPr>
        <a:xfrm>
          <a:off x="4686300" y="1344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64263</xdr:rowOff>
    </xdr:from>
    <xdr:to>
      <xdr:col>24</xdr:col>
      <xdr:colOff>152400</xdr:colOff>
      <xdr:row>78</xdr:row>
      <xdr:rowOff>64263</xdr:rowOff>
    </xdr:to>
    <xdr:cxnSp macro="">
      <xdr:nvCxnSpPr>
        <xdr:cNvPr id="172" name="直線コネクタ 171"/>
        <xdr:cNvCxnSpPr/>
      </xdr:nvCxnSpPr>
      <xdr:spPr>
        <a:xfrm>
          <a:off x="4546600" y="1343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114571</xdr:rowOff>
    </xdr:from>
    <xdr:ext cx="469744" cy="259045"/>
    <xdr:sp macro="" textlink="">
      <xdr:nvSpPr>
        <xdr:cNvPr id="173" name="維持補修費最大値テキスト"/>
        <xdr:cNvSpPr txBox="1"/>
      </xdr:nvSpPr>
      <xdr:spPr>
        <a:xfrm>
          <a:off x="4686300" y="1194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167894</xdr:rowOff>
    </xdr:from>
    <xdr:to>
      <xdr:col>24</xdr:col>
      <xdr:colOff>152400</xdr:colOff>
      <xdr:row>70</xdr:row>
      <xdr:rowOff>167894</xdr:rowOff>
    </xdr:to>
    <xdr:cxnSp macro="">
      <xdr:nvCxnSpPr>
        <xdr:cNvPr id="174" name="直線コネクタ 173"/>
        <xdr:cNvCxnSpPr/>
      </xdr:nvCxnSpPr>
      <xdr:spPr>
        <a:xfrm>
          <a:off x="4546600" y="1216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58738</xdr:rowOff>
    </xdr:from>
    <xdr:to>
      <xdr:col>24</xdr:col>
      <xdr:colOff>63500</xdr:colOff>
      <xdr:row>73</xdr:row>
      <xdr:rowOff>1588</xdr:rowOff>
    </xdr:to>
    <xdr:cxnSp macro="">
      <xdr:nvCxnSpPr>
        <xdr:cNvPr id="175" name="直線コネクタ 174"/>
        <xdr:cNvCxnSpPr/>
      </xdr:nvCxnSpPr>
      <xdr:spPr>
        <a:xfrm>
          <a:off x="3797300" y="12231688"/>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37609</xdr:rowOff>
    </xdr:from>
    <xdr:ext cx="469744" cy="259045"/>
    <xdr:sp macro="" textlink="">
      <xdr:nvSpPr>
        <xdr:cNvPr id="176" name="維持補修費平均値テキスト"/>
        <xdr:cNvSpPr txBox="1"/>
      </xdr:nvSpPr>
      <xdr:spPr>
        <a:xfrm>
          <a:off x="4686300" y="12724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59182</xdr:rowOff>
    </xdr:from>
    <xdr:to>
      <xdr:col>24</xdr:col>
      <xdr:colOff>114300</xdr:colOff>
      <xdr:row>74</xdr:row>
      <xdr:rowOff>160782</xdr:rowOff>
    </xdr:to>
    <xdr:sp macro="" textlink="">
      <xdr:nvSpPr>
        <xdr:cNvPr id="177" name="フローチャート: 判断 176"/>
        <xdr:cNvSpPr/>
      </xdr:nvSpPr>
      <xdr:spPr>
        <a:xfrm>
          <a:off x="4584700" y="1274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58738</xdr:rowOff>
    </xdr:from>
    <xdr:to>
      <xdr:col>19</xdr:col>
      <xdr:colOff>177800</xdr:colOff>
      <xdr:row>74</xdr:row>
      <xdr:rowOff>5397</xdr:rowOff>
    </xdr:to>
    <xdr:cxnSp macro="">
      <xdr:nvCxnSpPr>
        <xdr:cNvPr id="178" name="直線コネクタ 177"/>
        <xdr:cNvCxnSpPr/>
      </xdr:nvCxnSpPr>
      <xdr:spPr>
        <a:xfrm flipV="1">
          <a:off x="2908300" y="12231688"/>
          <a:ext cx="889000" cy="46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102806</xdr:rowOff>
    </xdr:from>
    <xdr:to>
      <xdr:col>20</xdr:col>
      <xdr:colOff>38100</xdr:colOff>
      <xdr:row>75</xdr:row>
      <xdr:rowOff>32956</xdr:rowOff>
    </xdr:to>
    <xdr:sp macro="" textlink="">
      <xdr:nvSpPr>
        <xdr:cNvPr id="179" name="フローチャート: 判断 178"/>
        <xdr:cNvSpPr/>
      </xdr:nvSpPr>
      <xdr:spPr>
        <a:xfrm>
          <a:off x="3746500" y="12790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24083</xdr:rowOff>
    </xdr:from>
    <xdr:ext cx="469744" cy="259045"/>
    <xdr:sp macro="" textlink="">
      <xdr:nvSpPr>
        <xdr:cNvPr id="180" name="テキスト ボックス 179"/>
        <xdr:cNvSpPr txBox="1"/>
      </xdr:nvSpPr>
      <xdr:spPr>
        <a:xfrm>
          <a:off x="3562428" y="1288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139129</xdr:rowOff>
    </xdr:from>
    <xdr:to>
      <xdr:col>15</xdr:col>
      <xdr:colOff>50800</xdr:colOff>
      <xdr:row>74</xdr:row>
      <xdr:rowOff>5397</xdr:rowOff>
    </xdr:to>
    <xdr:cxnSp macro="">
      <xdr:nvCxnSpPr>
        <xdr:cNvPr id="181" name="直線コネクタ 180"/>
        <xdr:cNvCxnSpPr/>
      </xdr:nvCxnSpPr>
      <xdr:spPr>
        <a:xfrm>
          <a:off x="2019300" y="12654979"/>
          <a:ext cx="8890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22796</xdr:rowOff>
    </xdr:from>
    <xdr:to>
      <xdr:col>15</xdr:col>
      <xdr:colOff>101600</xdr:colOff>
      <xdr:row>75</xdr:row>
      <xdr:rowOff>124396</xdr:rowOff>
    </xdr:to>
    <xdr:sp macro="" textlink="">
      <xdr:nvSpPr>
        <xdr:cNvPr id="182" name="フローチャート: 判断 181"/>
        <xdr:cNvSpPr/>
      </xdr:nvSpPr>
      <xdr:spPr>
        <a:xfrm>
          <a:off x="2857500" y="1288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115524</xdr:rowOff>
    </xdr:from>
    <xdr:ext cx="469744" cy="259045"/>
    <xdr:sp macro="" textlink="">
      <xdr:nvSpPr>
        <xdr:cNvPr id="183" name="テキスト ボックス 182"/>
        <xdr:cNvSpPr txBox="1"/>
      </xdr:nvSpPr>
      <xdr:spPr>
        <a:xfrm>
          <a:off x="2673428" y="1297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139129</xdr:rowOff>
    </xdr:from>
    <xdr:to>
      <xdr:col>10</xdr:col>
      <xdr:colOff>114300</xdr:colOff>
      <xdr:row>73</xdr:row>
      <xdr:rowOff>141224</xdr:rowOff>
    </xdr:to>
    <xdr:cxnSp macro="">
      <xdr:nvCxnSpPr>
        <xdr:cNvPr id="184" name="直線コネクタ 183"/>
        <xdr:cNvCxnSpPr/>
      </xdr:nvCxnSpPr>
      <xdr:spPr>
        <a:xfrm flipV="1">
          <a:off x="1130300" y="12654979"/>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48705</xdr:rowOff>
    </xdr:from>
    <xdr:to>
      <xdr:col>10</xdr:col>
      <xdr:colOff>165100</xdr:colOff>
      <xdr:row>73</xdr:row>
      <xdr:rowOff>150305</xdr:rowOff>
    </xdr:to>
    <xdr:sp macro="" textlink="">
      <xdr:nvSpPr>
        <xdr:cNvPr id="185" name="フローチャート: 判断 184"/>
        <xdr:cNvSpPr/>
      </xdr:nvSpPr>
      <xdr:spPr>
        <a:xfrm>
          <a:off x="1968500" y="1256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166832</xdr:rowOff>
    </xdr:from>
    <xdr:ext cx="469744" cy="259045"/>
    <xdr:sp macro="" textlink="">
      <xdr:nvSpPr>
        <xdr:cNvPr id="186" name="テキスト ボックス 185"/>
        <xdr:cNvSpPr txBox="1"/>
      </xdr:nvSpPr>
      <xdr:spPr>
        <a:xfrm>
          <a:off x="1784428" y="1233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157099</xdr:rowOff>
    </xdr:from>
    <xdr:to>
      <xdr:col>6</xdr:col>
      <xdr:colOff>38100</xdr:colOff>
      <xdr:row>74</xdr:row>
      <xdr:rowOff>87249</xdr:rowOff>
    </xdr:to>
    <xdr:sp macro="" textlink="">
      <xdr:nvSpPr>
        <xdr:cNvPr id="187" name="フローチャート: 判断 186"/>
        <xdr:cNvSpPr/>
      </xdr:nvSpPr>
      <xdr:spPr>
        <a:xfrm>
          <a:off x="1079500" y="1267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78376</xdr:rowOff>
    </xdr:from>
    <xdr:ext cx="469744" cy="259045"/>
    <xdr:sp macro="" textlink="">
      <xdr:nvSpPr>
        <xdr:cNvPr id="188" name="テキスト ボックス 187"/>
        <xdr:cNvSpPr txBox="1"/>
      </xdr:nvSpPr>
      <xdr:spPr>
        <a:xfrm>
          <a:off x="895428" y="1276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122238</xdr:rowOff>
    </xdr:from>
    <xdr:to>
      <xdr:col>24</xdr:col>
      <xdr:colOff>114300</xdr:colOff>
      <xdr:row>73</xdr:row>
      <xdr:rowOff>52388</xdr:rowOff>
    </xdr:to>
    <xdr:sp macro="" textlink="">
      <xdr:nvSpPr>
        <xdr:cNvPr id="194" name="楕円 193"/>
        <xdr:cNvSpPr/>
      </xdr:nvSpPr>
      <xdr:spPr>
        <a:xfrm>
          <a:off x="4584700" y="1246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145115</xdr:rowOff>
    </xdr:from>
    <xdr:ext cx="469744" cy="259045"/>
    <xdr:sp macro="" textlink="">
      <xdr:nvSpPr>
        <xdr:cNvPr id="195" name="維持補修費該当値テキスト"/>
        <xdr:cNvSpPr txBox="1"/>
      </xdr:nvSpPr>
      <xdr:spPr>
        <a:xfrm>
          <a:off x="4686300" y="1231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7938</xdr:rowOff>
    </xdr:from>
    <xdr:to>
      <xdr:col>20</xdr:col>
      <xdr:colOff>38100</xdr:colOff>
      <xdr:row>71</xdr:row>
      <xdr:rowOff>109538</xdr:rowOff>
    </xdr:to>
    <xdr:sp macro="" textlink="">
      <xdr:nvSpPr>
        <xdr:cNvPr id="196" name="楕円 195"/>
        <xdr:cNvSpPr/>
      </xdr:nvSpPr>
      <xdr:spPr>
        <a:xfrm>
          <a:off x="3746500" y="1218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69</xdr:row>
      <xdr:rowOff>126065</xdr:rowOff>
    </xdr:from>
    <xdr:ext cx="469744" cy="259045"/>
    <xdr:sp macro="" textlink="">
      <xdr:nvSpPr>
        <xdr:cNvPr id="197" name="テキスト ボックス 196"/>
        <xdr:cNvSpPr txBox="1"/>
      </xdr:nvSpPr>
      <xdr:spPr>
        <a:xfrm>
          <a:off x="3562428" y="1195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126047</xdr:rowOff>
    </xdr:from>
    <xdr:to>
      <xdr:col>15</xdr:col>
      <xdr:colOff>101600</xdr:colOff>
      <xdr:row>74</xdr:row>
      <xdr:rowOff>56197</xdr:rowOff>
    </xdr:to>
    <xdr:sp macro="" textlink="">
      <xdr:nvSpPr>
        <xdr:cNvPr id="198" name="楕円 197"/>
        <xdr:cNvSpPr/>
      </xdr:nvSpPr>
      <xdr:spPr>
        <a:xfrm>
          <a:off x="2857500" y="1264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72724</xdr:rowOff>
    </xdr:from>
    <xdr:ext cx="469744" cy="259045"/>
    <xdr:sp macro="" textlink="">
      <xdr:nvSpPr>
        <xdr:cNvPr id="199" name="テキスト ボックス 198"/>
        <xdr:cNvSpPr txBox="1"/>
      </xdr:nvSpPr>
      <xdr:spPr>
        <a:xfrm>
          <a:off x="2673428" y="1241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88329</xdr:rowOff>
    </xdr:from>
    <xdr:to>
      <xdr:col>10</xdr:col>
      <xdr:colOff>165100</xdr:colOff>
      <xdr:row>74</xdr:row>
      <xdr:rowOff>18479</xdr:rowOff>
    </xdr:to>
    <xdr:sp macro="" textlink="">
      <xdr:nvSpPr>
        <xdr:cNvPr id="200" name="楕円 199"/>
        <xdr:cNvSpPr/>
      </xdr:nvSpPr>
      <xdr:spPr>
        <a:xfrm>
          <a:off x="1968500" y="1260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9606</xdr:rowOff>
    </xdr:from>
    <xdr:ext cx="469744" cy="259045"/>
    <xdr:sp macro="" textlink="">
      <xdr:nvSpPr>
        <xdr:cNvPr id="201" name="テキスト ボックス 200"/>
        <xdr:cNvSpPr txBox="1"/>
      </xdr:nvSpPr>
      <xdr:spPr>
        <a:xfrm>
          <a:off x="1784428" y="1269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90424</xdr:rowOff>
    </xdr:from>
    <xdr:to>
      <xdr:col>6</xdr:col>
      <xdr:colOff>38100</xdr:colOff>
      <xdr:row>74</xdr:row>
      <xdr:rowOff>20574</xdr:rowOff>
    </xdr:to>
    <xdr:sp macro="" textlink="">
      <xdr:nvSpPr>
        <xdr:cNvPr id="202" name="楕円 201"/>
        <xdr:cNvSpPr/>
      </xdr:nvSpPr>
      <xdr:spPr>
        <a:xfrm>
          <a:off x="1079500" y="1260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37101</xdr:rowOff>
    </xdr:from>
    <xdr:ext cx="469744" cy="259045"/>
    <xdr:sp macro="" textlink="">
      <xdr:nvSpPr>
        <xdr:cNvPr id="203" name="テキスト ボックス 202"/>
        <xdr:cNvSpPr txBox="1"/>
      </xdr:nvSpPr>
      <xdr:spPr>
        <a:xfrm>
          <a:off x="895428" y="1238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65748</xdr:rowOff>
    </xdr:from>
    <xdr:to>
      <xdr:col>24</xdr:col>
      <xdr:colOff>62865</xdr:colOff>
      <xdr:row>97</xdr:row>
      <xdr:rowOff>168343</xdr:rowOff>
    </xdr:to>
    <xdr:cxnSp macro="">
      <xdr:nvCxnSpPr>
        <xdr:cNvPr id="226" name="直線コネクタ 225"/>
        <xdr:cNvCxnSpPr/>
      </xdr:nvCxnSpPr>
      <xdr:spPr>
        <a:xfrm flipV="1">
          <a:off x="4633595" y="15667698"/>
          <a:ext cx="1270" cy="1131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720</xdr:rowOff>
    </xdr:from>
    <xdr:ext cx="534377" cy="259045"/>
    <xdr:sp macro="" textlink="">
      <xdr:nvSpPr>
        <xdr:cNvPr id="227" name="扶助費最小値テキスト"/>
        <xdr:cNvSpPr txBox="1"/>
      </xdr:nvSpPr>
      <xdr:spPr>
        <a:xfrm>
          <a:off x="4686300" y="1680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168343</xdr:rowOff>
    </xdr:from>
    <xdr:to>
      <xdr:col>24</xdr:col>
      <xdr:colOff>152400</xdr:colOff>
      <xdr:row>97</xdr:row>
      <xdr:rowOff>168343</xdr:rowOff>
    </xdr:to>
    <xdr:cxnSp macro="">
      <xdr:nvCxnSpPr>
        <xdr:cNvPr id="228" name="直線コネクタ 227"/>
        <xdr:cNvCxnSpPr/>
      </xdr:nvCxnSpPr>
      <xdr:spPr>
        <a:xfrm>
          <a:off x="4546600" y="16798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12425</xdr:rowOff>
    </xdr:from>
    <xdr:ext cx="534377" cy="259045"/>
    <xdr:sp macro="" textlink="">
      <xdr:nvSpPr>
        <xdr:cNvPr id="229" name="扶助費最大値テキスト"/>
        <xdr:cNvSpPr txBox="1"/>
      </xdr:nvSpPr>
      <xdr:spPr>
        <a:xfrm>
          <a:off x="4686300" y="1544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65748</xdr:rowOff>
    </xdr:from>
    <xdr:to>
      <xdr:col>24</xdr:col>
      <xdr:colOff>152400</xdr:colOff>
      <xdr:row>91</xdr:row>
      <xdr:rowOff>65748</xdr:rowOff>
    </xdr:to>
    <xdr:cxnSp macro="">
      <xdr:nvCxnSpPr>
        <xdr:cNvPr id="230" name="直線コネクタ 229"/>
        <xdr:cNvCxnSpPr/>
      </xdr:nvCxnSpPr>
      <xdr:spPr>
        <a:xfrm>
          <a:off x="4546600" y="1566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168343</xdr:rowOff>
    </xdr:from>
    <xdr:to>
      <xdr:col>24</xdr:col>
      <xdr:colOff>63500</xdr:colOff>
      <xdr:row>98</xdr:row>
      <xdr:rowOff>19639</xdr:rowOff>
    </xdr:to>
    <xdr:cxnSp macro="">
      <xdr:nvCxnSpPr>
        <xdr:cNvPr id="231" name="直線コネクタ 230"/>
        <xdr:cNvCxnSpPr/>
      </xdr:nvCxnSpPr>
      <xdr:spPr>
        <a:xfrm flipV="1">
          <a:off x="3797300" y="16798993"/>
          <a:ext cx="8382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86997</xdr:rowOff>
    </xdr:from>
    <xdr:ext cx="534377" cy="259045"/>
    <xdr:sp macro="" textlink="">
      <xdr:nvSpPr>
        <xdr:cNvPr id="232" name="扶助費平均値テキスト"/>
        <xdr:cNvSpPr txBox="1"/>
      </xdr:nvSpPr>
      <xdr:spPr>
        <a:xfrm>
          <a:off x="4686300" y="16031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64120</xdr:rowOff>
    </xdr:from>
    <xdr:to>
      <xdr:col>24</xdr:col>
      <xdr:colOff>114300</xdr:colOff>
      <xdr:row>94</xdr:row>
      <xdr:rowOff>165720</xdr:rowOff>
    </xdr:to>
    <xdr:sp macro="" textlink="">
      <xdr:nvSpPr>
        <xdr:cNvPr id="233" name="フローチャート: 判断 232"/>
        <xdr:cNvSpPr/>
      </xdr:nvSpPr>
      <xdr:spPr>
        <a:xfrm>
          <a:off x="4584700" y="1618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55324</xdr:rowOff>
    </xdr:from>
    <xdr:to>
      <xdr:col>19</xdr:col>
      <xdr:colOff>177800</xdr:colOff>
      <xdr:row>98</xdr:row>
      <xdr:rowOff>19639</xdr:rowOff>
    </xdr:to>
    <xdr:cxnSp macro="">
      <xdr:nvCxnSpPr>
        <xdr:cNvPr id="234" name="直線コネクタ 233"/>
        <xdr:cNvCxnSpPr/>
      </xdr:nvCxnSpPr>
      <xdr:spPr>
        <a:xfrm>
          <a:off x="2908300" y="16685974"/>
          <a:ext cx="889000" cy="13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2626</xdr:rowOff>
    </xdr:from>
    <xdr:to>
      <xdr:col>20</xdr:col>
      <xdr:colOff>38100</xdr:colOff>
      <xdr:row>95</xdr:row>
      <xdr:rowOff>104226</xdr:rowOff>
    </xdr:to>
    <xdr:sp macro="" textlink="">
      <xdr:nvSpPr>
        <xdr:cNvPr id="235" name="フローチャート: 判断 234"/>
        <xdr:cNvSpPr/>
      </xdr:nvSpPr>
      <xdr:spPr>
        <a:xfrm>
          <a:off x="3746500" y="16290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120753</xdr:rowOff>
    </xdr:from>
    <xdr:ext cx="534377" cy="259045"/>
    <xdr:sp macro="" textlink="">
      <xdr:nvSpPr>
        <xdr:cNvPr id="236" name="テキスト ボックス 235"/>
        <xdr:cNvSpPr txBox="1"/>
      </xdr:nvSpPr>
      <xdr:spPr>
        <a:xfrm>
          <a:off x="3530111" y="1606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55324</xdr:rowOff>
    </xdr:from>
    <xdr:to>
      <xdr:col>15</xdr:col>
      <xdr:colOff>50800</xdr:colOff>
      <xdr:row>98</xdr:row>
      <xdr:rowOff>42179</xdr:rowOff>
    </xdr:to>
    <xdr:cxnSp macro="">
      <xdr:nvCxnSpPr>
        <xdr:cNvPr id="237" name="直線コネクタ 236"/>
        <xdr:cNvCxnSpPr/>
      </xdr:nvCxnSpPr>
      <xdr:spPr>
        <a:xfrm flipV="1">
          <a:off x="2019300" y="16685974"/>
          <a:ext cx="889000" cy="15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166647</xdr:rowOff>
    </xdr:from>
    <xdr:to>
      <xdr:col>15</xdr:col>
      <xdr:colOff>101600</xdr:colOff>
      <xdr:row>95</xdr:row>
      <xdr:rowOff>96797</xdr:rowOff>
    </xdr:to>
    <xdr:sp macro="" textlink="">
      <xdr:nvSpPr>
        <xdr:cNvPr id="238" name="フローチャート: 判断 237"/>
        <xdr:cNvSpPr/>
      </xdr:nvSpPr>
      <xdr:spPr>
        <a:xfrm>
          <a:off x="2857500" y="162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113324</xdr:rowOff>
    </xdr:from>
    <xdr:ext cx="534377" cy="259045"/>
    <xdr:sp macro="" textlink="">
      <xdr:nvSpPr>
        <xdr:cNvPr id="239" name="テキスト ボックス 238"/>
        <xdr:cNvSpPr txBox="1"/>
      </xdr:nvSpPr>
      <xdr:spPr>
        <a:xfrm>
          <a:off x="2641111" y="1605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167977</xdr:rowOff>
    </xdr:from>
    <xdr:to>
      <xdr:col>10</xdr:col>
      <xdr:colOff>114300</xdr:colOff>
      <xdr:row>98</xdr:row>
      <xdr:rowOff>42179</xdr:rowOff>
    </xdr:to>
    <xdr:cxnSp macro="">
      <xdr:nvCxnSpPr>
        <xdr:cNvPr id="240" name="直線コネクタ 239"/>
        <xdr:cNvCxnSpPr/>
      </xdr:nvCxnSpPr>
      <xdr:spPr>
        <a:xfrm>
          <a:off x="1130300" y="16798627"/>
          <a:ext cx="889000" cy="4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161663</xdr:rowOff>
    </xdr:from>
    <xdr:to>
      <xdr:col>10</xdr:col>
      <xdr:colOff>165100</xdr:colOff>
      <xdr:row>95</xdr:row>
      <xdr:rowOff>91813</xdr:rowOff>
    </xdr:to>
    <xdr:sp macro="" textlink="">
      <xdr:nvSpPr>
        <xdr:cNvPr id="241" name="フローチャート: 判断 240"/>
        <xdr:cNvSpPr/>
      </xdr:nvSpPr>
      <xdr:spPr>
        <a:xfrm>
          <a:off x="1968500" y="162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108340</xdr:rowOff>
    </xdr:from>
    <xdr:ext cx="534377" cy="259045"/>
    <xdr:sp macro="" textlink="">
      <xdr:nvSpPr>
        <xdr:cNvPr id="242" name="テキスト ボックス 241"/>
        <xdr:cNvSpPr txBox="1"/>
      </xdr:nvSpPr>
      <xdr:spPr>
        <a:xfrm>
          <a:off x="1752111" y="1605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27110</xdr:rowOff>
    </xdr:from>
    <xdr:to>
      <xdr:col>6</xdr:col>
      <xdr:colOff>38100</xdr:colOff>
      <xdr:row>95</xdr:row>
      <xdr:rowOff>128710</xdr:rowOff>
    </xdr:to>
    <xdr:sp macro="" textlink="">
      <xdr:nvSpPr>
        <xdr:cNvPr id="243" name="フローチャート: 判断 242"/>
        <xdr:cNvSpPr/>
      </xdr:nvSpPr>
      <xdr:spPr>
        <a:xfrm>
          <a:off x="1079500" y="1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145237</xdr:rowOff>
    </xdr:from>
    <xdr:ext cx="534377" cy="259045"/>
    <xdr:sp macro="" textlink="">
      <xdr:nvSpPr>
        <xdr:cNvPr id="244" name="テキスト ボックス 243"/>
        <xdr:cNvSpPr txBox="1"/>
      </xdr:nvSpPr>
      <xdr:spPr>
        <a:xfrm>
          <a:off x="863111" y="160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117543</xdr:rowOff>
    </xdr:from>
    <xdr:to>
      <xdr:col>24</xdr:col>
      <xdr:colOff>114300</xdr:colOff>
      <xdr:row>98</xdr:row>
      <xdr:rowOff>47693</xdr:rowOff>
    </xdr:to>
    <xdr:sp macro="" textlink="">
      <xdr:nvSpPr>
        <xdr:cNvPr id="250" name="楕円 249"/>
        <xdr:cNvSpPr/>
      </xdr:nvSpPr>
      <xdr:spPr>
        <a:xfrm>
          <a:off x="4584700" y="1674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32470</xdr:rowOff>
    </xdr:from>
    <xdr:ext cx="534377" cy="259045"/>
    <xdr:sp macro="" textlink="">
      <xdr:nvSpPr>
        <xdr:cNvPr id="251" name="扶助費該当値テキスト"/>
        <xdr:cNvSpPr txBox="1"/>
      </xdr:nvSpPr>
      <xdr:spPr>
        <a:xfrm>
          <a:off x="4686300" y="1666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140289</xdr:rowOff>
    </xdr:from>
    <xdr:to>
      <xdr:col>20</xdr:col>
      <xdr:colOff>38100</xdr:colOff>
      <xdr:row>98</xdr:row>
      <xdr:rowOff>70439</xdr:rowOff>
    </xdr:to>
    <xdr:sp macro="" textlink="">
      <xdr:nvSpPr>
        <xdr:cNvPr id="252" name="楕円 251"/>
        <xdr:cNvSpPr/>
      </xdr:nvSpPr>
      <xdr:spPr>
        <a:xfrm>
          <a:off x="3746500" y="167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61566</xdr:rowOff>
    </xdr:from>
    <xdr:ext cx="534377" cy="259045"/>
    <xdr:sp macro="" textlink="">
      <xdr:nvSpPr>
        <xdr:cNvPr id="253" name="テキスト ボックス 252"/>
        <xdr:cNvSpPr txBox="1"/>
      </xdr:nvSpPr>
      <xdr:spPr>
        <a:xfrm>
          <a:off x="3530111" y="1686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4524</xdr:rowOff>
    </xdr:from>
    <xdr:to>
      <xdr:col>15</xdr:col>
      <xdr:colOff>101600</xdr:colOff>
      <xdr:row>97</xdr:row>
      <xdr:rowOff>106124</xdr:rowOff>
    </xdr:to>
    <xdr:sp macro="" textlink="">
      <xdr:nvSpPr>
        <xdr:cNvPr id="254" name="楕円 253"/>
        <xdr:cNvSpPr/>
      </xdr:nvSpPr>
      <xdr:spPr>
        <a:xfrm>
          <a:off x="2857500" y="1663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97251</xdr:rowOff>
    </xdr:from>
    <xdr:ext cx="534377" cy="259045"/>
    <xdr:sp macro="" textlink="">
      <xdr:nvSpPr>
        <xdr:cNvPr id="255" name="テキスト ボックス 254"/>
        <xdr:cNvSpPr txBox="1"/>
      </xdr:nvSpPr>
      <xdr:spPr>
        <a:xfrm>
          <a:off x="2641111" y="1672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162829</xdr:rowOff>
    </xdr:from>
    <xdr:to>
      <xdr:col>10</xdr:col>
      <xdr:colOff>165100</xdr:colOff>
      <xdr:row>98</xdr:row>
      <xdr:rowOff>92979</xdr:rowOff>
    </xdr:to>
    <xdr:sp macro="" textlink="">
      <xdr:nvSpPr>
        <xdr:cNvPr id="256" name="楕円 255"/>
        <xdr:cNvSpPr/>
      </xdr:nvSpPr>
      <xdr:spPr>
        <a:xfrm>
          <a:off x="1968500" y="1679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84106</xdr:rowOff>
    </xdr:from>
    <xdr:ext cx="534377" cy="259045"/>
    <xdr:sp macro="" textlink="">
      <xdr:nvSpPr>
        <xdr:cNvPr id="257" name="テキスト ボックス 256"/>
        <xdr:cNvSpPr txBox="1"/>
      </xdr:nvSpPr>
      <xdr:spPr>
        <a:xfrm>
          <a:off x="1752111" y="1688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117177</xdr:rowOff>
    </xdr:from>
    <xdr:to>
      <xdr:col>6</xdr:col>
      <xdr:colOff>38100</xdr:colOff>
      <xdr:row>98</xdr:row>
      <xdr:rowOff>47327</xdr:rowOff>
    </xdr:to>
    <xdr:sp macro="" textlink="">
      <xdr:nvSpPr>
        <xdr:cNvPr id="258" name="楕円 257"/>
        <xdr:cNvSpPr/>
      </xdr:nvSpPr>
      <xdr:spPr>
        <a:xfrm>
          <a:off x="1079500" y="1674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38454</xdr:rowOff>
    </xdr:from>
    <xdr:ext cx="534377" cy="259045"/>
    <xdr:sp macro="" textlink="">
      <xdr:nvSpPr>
        <xdr:cNvPr id="259" name="テキスト ボックス 258"/>
        <xdr:cNvSpPr txBox="1"/>
      </xdr:nvSpPr>
      <xdr:spPr>
        <a:xfrm>
          <a:off x="863111" y="1684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0" name="テキスト ボックス 269"/>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2" name="テキスト ボックス 271"/>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141453</xdr:rowOff>
    </xdr:from>
    <xdr:to>
      <xdr:col>54</xdr:col>
      <xdr:colOff>189865</xdr:colOff>
      <xdr:row>38</xdr:row>
      <xdr:rowOff>58185</xdr:rowOff>
    </xdr:to>
    <xdr:cxnSp macro="">
      <xdr:nvCxnSpPr>
        <xdr:cNvPr id="284" name="直線コネクタ 283"/>
        <xdr:cNvCxnSpPr/>
      </xdr:nvCxnSpPr>
      <xdr:spPr>
        <a:xfrm flipV="1">
          <a:off x="10475595" y="5456403"/>
          <a:ext cx="1270" cy="1116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62012</xdr:rowOff>
    </xdr:from>
    <xdr:ext cx="534377" cy="259045"/>
    <xdr:sp macro="" textlink="">
      <xdr:nvSpPr>
        <xdr:cNvPr id="285" name="補助費等最小値テキスト"/>
        <xdr:cNvSpPr txBox="1"/>
      </xdr:nvSpPr>
      <xdr:spPr>
        <a:xfrm>
          <a:off x="10528300" y="657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58185</xdr:rowOff>
    </xdr:from>
    <xdr:to>
      <xdr:col>55</xdr:col>
      <xdr:colOff>88900</xdr:colOff>
      <xdr:row>38</xdr:row>
      <xdr:rowOff>58185</xdr:rowOff>
    </xdr:to>
    <xdr:cxnSp macro="">
      <xdr:nvCxnSpPr>
        <xdr:cNvPr id="286" name="直線コネクタ 285"/>
        <xdr:cNvCxnSpPr/>
      </xdr:nvCxnSpPr>
      <xdr:spPr>
        <a:xfrm>
          <a:off x="10388600" y="657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88130</xdr:rowOff>
    </xdr:from>
    <xdr:ext cx="599010" cy="259045"/>
    <xdr:sp macro="" textlink="">
      <xdr:nvSpPr>
        <xdr:cNvPr id="287" name="補助費等最大値テキスト"/>
        <xdr:cNvSpPr txBox="1"/>
      </xdr:nvSpPr>
      <xdr:spPr>
        <a:xfrm>
          <a:off x="10528300" y="523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141453</xdr:rowOff>
    </xdr:from>
    <xdr:to>
      <xdr:col>55</xdr:col>
      <xdr:colOff>88900</xdr:colOff>
      <xdr:row>31</xdr:row>
      <xdr:rowOff>141453</xdr:rowOff>
    </xdr:to>
    <xdr:cxnSp macro="">
      <xdr:nvCxnSpPr>
        <xdr:cNvPr id="288" name="直線コネクタ 287"/>
        <xdr:cNvCxnSpPr/>
      </xdr:nvCxnSpPr>
      <xdr:spPr>
        <a:xfrm>
          <a:off x="10388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25324</xdr:rowOff>
    </xdr:from>
    <xdr:to>
      <xdr:col>55</xdr:col>
      <xdr:colOff>0</xdr:colOff>
      <xdr:row>38</xdr:row>
      <xdr:rowOff>25933</xdr:rowOff>
    </xdr:to>
    <xdr:cxnSp macro="">
      <xdr:nvCxnSpPr>
        <xdr:cNvPr id="289" name="直線コネクタ 288"/>
        <xdr:cNvCxnSpPr/>
      </xdr:nvCxnSpPr>
      <xdr:spPr>
        <a:xfrm>
          <a:off x="9639300" y="6540424"/>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156830</xdr:rowOff>
    </xdr:from>
    <xdr:ext cx="534377" cy="259045"/>
    <xdr:sp macro="" textlink="">
      <xdr:nvSpPr>
        <xdr:cNvPr id="290" name="補助費等平均値テキスト"/>
        <xdr:cNvSpPr txBox="1"/>
      </xdr:nvSpPr>
      <xdr:spPr>
        <a:xfrm>
          <a:off x="10528300" y="59861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133953</xdr:rowOff>
    </xdr:from>
    <xdr:to>
      <xdr:col>55</xdr:col>
      <xdr:colOff>50800</xdr:colOff>
      <xdr:row>36</xdr:row>
      <xdr:rowOff>64103</xdr:rowOff>
    </xdr:to>
    <xdr:sp macro="" textlink="">
      <xdr:nvSpPr>
        <xdr:cNvPr id="291" name="フローチャート: 判断 290"/>
        <xdr:cNvSpPr/>
      </xdr:nvSpPr>
      <xdr:spPr>
        <a:xfrm>
          <a:off x="10426700" y="61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25324</xdr:rowOff>
    </xdr:from>
    <xdr:to>
      <xdr:col>50</xdr:col>
      <xdr:colOff>114300</xdr:colOff>
      <xdr:row>38</xdr:row>
      <xdr:rowOff>127260</xdr:rowOff>
    </xdr:to>
    <xdr:cxnSp macro="">
      <xdr:nvCxnSpPr>
        <xdr:cNvPr id="292" name="直線コネクタ 291"/>
        <xdr:cNvCxnSpPr/>
      </xdr:nvCxnSpPr>
      <xdr:spPr>
        <a:xfrm flipV="1">
          <a:off x="8750300" y="6540424"/>
          <a:ext cx="889000" cy="10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72479</xdr:rowOff>
    </xdr:from>
    <xdr:to>
      <xdr:col>50</xdr:col>
      <xdr:colOff>165100</xdr:colOff>
      <xdr:row>35</xdr:row>
      <xdr:rowOff>2629</xdr:rowOff>
    </xdr:to>
    <xdr:sp macro="" textlink="">
      <xdr:nvSpPr>
        <xdr:cNvPr id="293" name="フローチャート: 判断 292"/>
        <xdr:cNvSpPr/>
      </xdr:nvSpPr>
      <xdr:spPr>
        <a:xfrm>
          <a:off x="9588500" y="590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19156</xdr:rowOff>
    </xdr:from>
    <xdr:ext cx="534377" cy="259045"/>
    <xdr:sp macro="" textlink="">
      <xdr:nvSpPr>
        <xdr:cNvPr id="294" name="テキスト ボックス 293"/>
        <xdr:cNvSpPr txBox="1"/>
      </xdr:nvSpPr>
      <xdr:spPr>
        <a:xfrm>
          <a:off x="9372111" y="567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109220</xdr:rowOff>
    </xdr:from>
    <xdr:to>
      <xdr:col>45</xdr:col>
      <xdr:colOff>177800</xdr:colOff>
      <xdr:row>38</xdr:row>
      <xdr:rowOff>127260</xdr:rowOff>
    </xdr:to>
    <xdr:cxnSp macro="">
      <xdr:nvCxnSpPr>
        <xdr:cNvPr id="295" name="直線コネクタ 294"/>
        <xdr:cNvCxnSpPr/>
      </xdr:nvCxnSpPr>
      <xdr:spPr>
        <a:xfrm>
          <a:off x="7861300" y="6624320"/>
          <a:ext cx="889000" cy="1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34131</xdr:rowOff>
    </xdr:from>
    <xdr:to>
      <xdr:col>46</xdr:col>
      <xdr:colOff>38100</xdr:colOff>
      <xdr:row>34</xdr:row>
      <xdr:rowOff>135731</xdr:rowOff>
    </xdr:to>
    <xdr:sp macro="" textlink="">
      <xdr:nvSpPr>
        <xdr:cNvPr id="296" name="フローチャート: 判断 295"/>
        <xdr:cNvSpPr/>
      </xdr:nvSpPr>
      <xdr:spPr>
        <a:xfrm>
          <a:off x="8699500" y="58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152258</xdr:rowOff>
    </xdr:from>
    <xdr:ext cx="534377" cy="259045"/>
    <xdr:sp macro="" textlink="">
      <xdr:nvSpPr>
        <xdr:cNvPr id="297" name="テキスト ボックス 296"/>
        <xdr:cNvSpPr txBox="1"/>
      </xdr:nvSpPr>
      <xdr:spPr>
        <a:xfrm>
          <a:off x="8483111" y="563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109220</xdr:rowOff>
    </xdr:from>
    <xdr:to>
      <xdr:col>41</xdr:col>
      <xdr:colOff>50800</xdr:colOff>
      <xdr:row>38</xdr:row>
      <xdr:rowOff>167589</xdr:rowOff>
    </xdr:to>
    <xdr:cxnSp macro="">
      <xdr:nvCxnSpPr>
        <xdr:cNvPr id="298" name="直線コネクタ 297"/>
        <xdr:cNvCxnSpPr/>
      </xdr:nvCxnSpPr>
      <xdr:spPr>
        <a:xfrm flipV="1">
          <a:off x="6972300" y="6624320"/>
          <a:ext cx="889000" cy="5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139116</xdr:rowOff>
    </xdr:from>
    <xdr:to>
      <xdr:col>41</xdr:col>
      <xdr:colOff>101600</xdr:colOff>
      <xdr:row>34</xdr:row>
      <xdr:rowOff>69266</xdr:rowOff>
    </xdr:to>
    <xdr:sp macro="" textlink="">
      <xdr:nvSpPr>
        <xdr:cNvPr id="299" name="フローチャート: 判断 298"/>
        <xdr:cNvSpPr/>
      </xdr:nvSpPr>
      <xdr:spPr>
        <a:xfrm>
          <a:off x="7810500" y="5796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85793</xdr:rowOff>
    </xdr:from>
    <xdr:ext cx="534377" cy="259045"/>
    <xdr:sp macro="" textlink="">
      <xdr:nvSpPr>
        <xdr:cNvPr id="300" name="テキスト ボックス 299"/>
        <xdr:cNvSpPr txBox="1"/>
      </xdr:nvSpPr>
      <xdr:spPr>
        <a:xfrm>
          <a:off x="7594111" y="557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141078</xdr:rowOff>
    </xdr:from>
    <xdr:to>
      <xdr:col>36</xdr:col>
      <xdr:colOff>165100</xdr:colOff>
      <xdr:row>37</xdr:row>
      <xdr:rowOff>71228</xdr:rowOff>
    </xdr:to>
    <xdr:sp macro="" textlink="">
      <xdr:nvSpPr>
        <xdr:cNvPr id="301" name="フローチャート: 判断 300"/>
        <xdr:cNvSpPr/>
      </xdr:nvSpPr>
      <xdr:spPr>
        <a:xfrm>
          <a:off x="6921500" y="631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87755</xdr:rowOff>
    </xdr:from>
    <xdr:ext cx="534377" cy="259045"/>
    <xdr:sp macro="" textlink="">
      <xdr:nvSpPr>
        <xdr:cNvPr id="302" name="テキスト ボックス 301"/>
        <xdr:cNvSpPr txBox="1"/>
      </xdr:nvSpPr>
      <xdr:spPr>
        <a:xfrm>
          <a:off x="6705111" y="608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146583</xdr:rowOff>
    </xdr:from>
    <xdr:to>
      <xdr:col>55</xdr:col>
      <xdr:colOff>50800</xdr:colOff>
      <xdr:row>38</xdr:row>
      <xdr:rowOff>76733</xdr:rowOff>
    </xdr:to>
    <xdr:sp macro="" textlink="">
      <xdr:nvSpPr>
        <xdr:cNvPr id="308" name="楕円 307"/>
        <xdr:cNvSpPr/>
      </xdr:nvSpPr>
      <xdr:spPr>
        <a:xfrm>
          <a:off x="10426700" y="649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61510</xdr:rowOff>
    </xdr:from>
    <xdr:ext cx="534377" cy="259045"/>
    <xdr:sp macro="" textlink="">
      <xdr:nvSpPr>
        <xdr:cNvPr id="309" name="補助費等該当値テキスト"/>
        <xdr:cNvSpPr txBox="1"/>
      </xdr:nvSpPr>
      <xdr:spPr>
        <a:xfrm>
          <a:off x="10528300" y="640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145974</xdr:rowOff>
    </xdr:from>
    <xdr:to>
      <xdr:col>50</xdr:col>
      <xdr:colOff>165100</xdr:colOff>
      <xdr:row>38</xdr:row>
      <xdr:rowOff>76124</xdr:rowOff>
    </xdr:to>
    <xdr:sp macro="" textlink="">
      <xdr:nvSpPr>
        <xdr:cNvPr id="310" name="楕円 309"/>
        <xdr:cNvSpPr/>
      </xdr:nvSpPr>
      <xdr:spPr>
        <a:xfrm>
          <a:off x="9588500" y="648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67251</xdr:rowOff>
    </xdr:from>
    <xdr:ext cx="534377" cy="259045"/>
    <xdr:sp macro="" textlink="">
      <xdr:nvSpPr>
        <xdr:cNvPr id="311" name="テキスト ボックス 310"/>
        <xdr:cNvSpPr txBox="1"/>
      </xdr:nvSpPr>
      <xdr:spPr>
        <a:xfrm>
          <a:off x="9372111" y="658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76460</xdr:rowOff>
    </xdr:from>
    <xdr:to>
      <xdr:col>46</xdr:col>
      <xdr:colOff>38100</xdr:colOff>
      <xdr:row>39</xdr:row>
      <xdr:rowOff>6610</xdr:rowOff>
    </xdr:to>
    <xdr:sp macro="" textlink="">
      <xdr:nvSpPr>
        <xdr:cNvPr id="312" name="楕円 311"/>
        <xdr:cNvSpPr/>
      </xdr:nvSpPr>
      <xdr:spPr>
        <a:xfrm>
          <a:off x="8699500" y="659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169187</xdr:rowOff>
    </xdr:from>
    <xdr:ext cx="534377" cy="259045"/>
    <xdr:sp macro="" textlink="">
      <xdr:nvSpPr>
        <xdr:cNvPr id="313" name="テキスト ボックス 312"/>
        <xdr:cNvSpPr txBox="1"/>
      </xdr:nvSpPr>
      <xdr:spPr>
        <a:xfrm>
          <a:off x="8483111" y="668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58420</xdr:rowOff>
    </xdr:from>
    <xdr:to>
      <xdr:col>41</xdr:col>
      <xdr:colOff>101600</xdr:colOff>
      <xdr:row>38</xdr:row>
      <xdr:rowOff>160020</xdr:rowOff>
    </xdr:to>
    <xdr:sp macro="" textlink="">
      <xdr:nvSpPr>
        <xdr:cNvPr id="314" name="楕円 313"/>
        <xdr:cNvSpPr/>
      </xdr:nvSpPr>
      <xdr:spPr>
        <a:xfrm>
          <a:off x="7810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151147</xdr:rowOff>
    </xdr:from>
    <xdr:ext cx="534377" cy="259045"/>
    <xdr:sp macro="" textlink="">
      <xdr:nvSpPr>
        <xdr:cNvPr id="315" name="テキスト ボックス 314"/>
        <xdr:cNvSpPr txBox="1"/>
      </xdr:nvSpPr>
      <xdr:spPr>
        <a:xfrm>
          <a:off x="7594111" y="666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116789</xdr:rowOff>
    </xdr:from>
    <xdr:to>
      <xdr:col>36</xdr:col>
      <xdr:colOff>165100</xdr:colOff>
      <xdr:row>39</xdr:row>
      <xdr:rowOff>46939</xdr:rowOff>
    </xdr:to>
    <xdr:sp macro="" textlink="">
      <xdr:nvSpPr>
        <xdr:cNvPr id="316" name="楕円 315"/>
        <xdr:cNvSpPr/>
      </xdr:nvSpPr>
      <xdr:spPr>
        <a:xfrm>
          <a:off x="6921500" y="663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38066</xdr:rowOff>
    </xdr:from>
    <xdr:ext cx="534377" cy="259045"/>
    <xdr:sp macro="" textlink="">
      <xdr:nvSpPr>
        <xdr:cNvPr id="317" name="テキスト ボックス 316"/>
        <xdr:cNvSpPr txBox="1"/>
      </xdr:nvSpPr>
      <xdr:spPr>
        <a:xfrm>
          <a:off x="6705111" y="672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8" name="テキスト ボックス 327"/>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21933</xdr:rowOff>
    </xdr:from>
    <xdr:to>
      <xdr:col>54</xdr:col>
      <xdr:colOff>189865</xdr:colOff>
      <xdr:row>59</xdr:row>
      <xdr:rowOff>112668</xdr:rowOff>
    </xdr:to>
    <xdr:cxnSp macro="">
      <xdr:nvCxnSpPr>
        <xdr:cNvPr id="342" name="直線コネクタ 341"/>
        <xdr:cNvCxnSpPr/>
      </xdr:nvCxnSpPr>
      <xdr:spPr>
        <a:xfrm flipV="1">
          <a:off x="10475595" y="8765883"/>
          <a:ext cx="1270" cy="146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116495</xdr:rowOff>
    </xdr:from>
    <xdr:ext cx="534377" cy="259045"/>
    <xdr:sp macro="" textlink="">
      <xdr:nvSpPr>
        <xdr:cNvPr id="343" name="普通建設事業費最小値テキスト"/>
        <xdr:cNvSpPr txBox="1"/>
      </xdr:nvSpPr>
      <xdr:spPr>
        <a:xfrm>
          <a:off x="10528300" y="1023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112668</xdr:rowOff>
    </xdr:from>
    <xdr:to>
      <xdr:col>55</xdr:col>
      <xdr:colOff>88900</xdr:colOff>
      <xdr:row>59</xdr:row>
      <xdr:rowOff>112668</xdr:rowOff>
    </xdr:to>
    <xdr:cxnSp macro="">
      <xdr:nvCxnSpPr>
        <xdr:cNvPr id="344" name="直線コネクタ 343"/>
        <xdr:cNvCxnSpPr/>
      </xdr:nvCxnSpPr>
      <xdr:spPr>
        <a:xfrm>
          <a:off x="10388600" y="1022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140060</xdr:rowOff>
    </xdr:from>
    <xdr:ext cx="599010" cy="259045"/>
    <xdr:sp macro="" textlink="">
      <xdr:nvSpPr>
        <xdr:cNvPr id="345" name="普通建設事業費最大値テキスト"/>
        <xdr:cNvSpPr txBox="1"/>
      </xdr:nvSpPr>
      <xdr:spPr>
        <a:xfrm>
          <a:off x="10528300" y="8541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21933</xdr:rowOff>
    </xdr:from>
    <xdr:to>
      <xdr:col>55</xdr:col>
      <xdr:colOff>88900</xdr:colOff>
      <xdr:row>51</xdr:row>
      <xdr:rowOff>21933</xdr:rowOff>
    </xdr:to>
    <xdr:cxnSp macro="">
      <xdr:nvCxnSpPr>
        <xdr:cNvPr id="346" name="直線コネクタ 345"/>
        <xdr:cNvCxnSpPr/>
      </xdr:nvCxnSpPr>
      <xdr:spPr>
        <a:xfrm>
          <a:off x="10388600" y="876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77139</xdr:rowOff>
    </xdr:from>
    <xdr:to>
      <xdr:col>55</xdr:col>
      <xdr:colOff>0</xdr:colOff>
      <xdr:row>59</xdr:row>
      <xdr:rowOff>112668</xdr:rowOff>
    </xdr:to>
    <xdr:cxnSp macro="">
      <xdr:nvCxnSpPr>
        <xdr:cNvPr id="347" name="直線コネクタ 346"/>
        <xdr:cNvCxnSpPr/>
      </xdr:nvCxnSpPr>
      <xdr:spPr>
        <a:xfrm>
          <a:off x="9639300" y="10021239"/>
          <a:ext cx="838200" cy="20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28643</xdr:rowOff>
    </xdr:from>
    <xdr:ext cx="534377" cy="259045"/>
    <xdr:sp macro="" textlink="">
      <xdr:nvSpPr>
        <xdr:cNvPr id="348" name="普通建設事業費平均値テキスト"/>
        <xdr:cNvSpPr txBox="1"/>
      </xdr:nvSpPr>
      <xdr:spPr>
        <a:xfrm>
          <a:off x="10528300" y="9458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5766</xdr:rowOff>
    </xdr:from>
    <xdr:to>
      <xdr:col>55</xdr:col>
      <xdr:colOff>50800</xdr:colOff>
      <xdr:row>56</xdr:row>
      <xdr:rowOff>107366</xdr:rowOff>
    </xdr:to>
    <xdr:sp macro="" textlink="">
      <xdr:nvSpPr>
        <xdr:cNvPr id="349" name="フローチャート: 判断 348"/>
        <xdr:cNvSpPr/>
      </xdr:nvSpPr>
      <xdr:spPr>
        <a:xfrm>
          <a:off x="10426700" y="9606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59042</xdr:rowOff>
    </xdr:from>
    <xdr:to>
      <xdr:col>50</xdr:col>
      <xdr:colOff>114300</xdr:colOff>
      <xdr:row>58</xdr:row>
      <xdr:rowOff>77139</xdr:rowOff>
    </xdr:to>
    <xdr:cxnSp macro="">
      <xdr:nvCxnSpPr>
        <xdr:cNvPr id="350" name="直線コネクタ 349"/>
        <xdr:cNvCxnSpPr/>
      </xdr:nvCxnSpPr>
      <xdr:spPr>
        <a:xfrm>
          <a:off x="8750300" y="9145892"/>
          <a:ext cx="889000" cy="87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30759</xdr:rowOff>
    </xdr:from>
    <xdr:to>
      <xdr:col>50</xdr:col>
      <xdr:colOff>165100</xdr:colOff>
      <xdr:row>56</xdr:row>
      <xdr:rowOff>132359</xdr:rowOff>
    </xdr:to>
    <xdr:sp macro="" textlink="">
      <xdr:nvSpPr>
        <xdr:cNvPr id="351" name="フローチャート: 判断 350"/>
        <xdr:cNvSpPr/>
      </xdr:nvSpPr>
      <xdr:spPr>
        <a:xfrm>
          <a:off x="9588500" y="96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148886</xdr:rowOff>
    </xdr:from>
    <xdr:ext cx="534377" cy="259045"/>
    <xdr:sp macro="" textlink="">
      <xdr:nvSpPr>
        <xdr:cNvPr id="352" name="テキスト ボックス 351"/>
        <xdr:cNvSpPr txBox="1"/>
      </xdr:nvSpPr>
      <xdr:spPr>
        <a:xfrm>
          <a:off x="9372111" y="940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59042</xdr:rowOff>
    </xdr:from>
    <xdr:to>
      <xdr:col>45</xdr:col>
      <xdr:colOff>177800</xdr:colOff>
      <xdr:row>55</xdr:row>
      <xdr:rowOff>150692</xdr:rowOff>
    </xdr:to>
    <xdr:cxnSp macro="">
      <xdr:nvCxnSpPr>
        <xdr:cNvPr id="353" name="直線コネクタ 352"/>
        <xdr:cNvCxnSpPr/>
      </xdr:nvCxnSpPr>
      <xdr:spPr>
        <a:xfrm flipV="1">
          <a:off x="7861300" y="9145892"/>
          <a:ext cx="889000" cy="43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163614</xdr:rowOff>
    </xdr:from>
    <xdr:to>
      <xdr:col>46</xdr:col>
      <xdr:colOff>38100</xdr:colOff>
      <xdr:row>54</xdr:row>
      <xdr:rowOff>93764</xdr:rowOff>
    </xdr:to>
    <xdr:sp macro="" textlink="">
      <xdr:nvSpPr>
        <xdr:cNvPr id="354" name="フローチャート: 判断 353"/>
        <xdr:cNvSpPr/>
      </xdr:nvSpPr>
      <xdr:spPr>
        <a:xfrm>
          <a:off x="8699500" y="925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84891</xdr:rowOff>
    </xdr:from>
    <xdr:ext cx="534377" cy="259045"/>
    <xdr:sp macro="" textlink="">
      <xdr:nvSpPr>
        <xdr:cNvPr id="355" name="テキスト ボックス 354"/>
        <xdr:cNvSpPr txBox="1"/>
      </xdr:nvSpPr>
      <xdr:spPr>
        <a:xfrm>
          <a:off x="8483111" y="934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150692</xdr:rowOff>
    </xdr:from>
    <xdr:to>
      <xdr:col>41</xdr:col>
      <xdr:colOff>50800</xdr:colOff>
      <xdr:row>58</xdr:row>
      <xdr:rowOff>131908</xdr:rowOff>
    </xdr:to>
    <xdr:cxnSp macro="">
      <xdr:nvCxnSpPr>
        <xdr:cNvPr id="356" name="直線コネクタ 355"/>
        <xdr:cNvCxnSpPr/>
      </xdr:nvCxnSpPr>
      <xdr:spPr>
        <a:xfrm flipV="1">
          <a:off x="6972300" y="9580442"/>
          <a:ext cx="889000" cy="49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109398</xdr:rowOff>
    </xdr:from>
    <xdr:to>
      <xdr:col>41</xdr:col>
      <xdr:colOff>101600</xdr:colOff>
      <xdr:row>54</xdr:row>
      <xdr:rowOff>39548</xdr:rowOff>
    </xdr:to>
    <xdr:sp macro="" textlink="">
      <xdr:nvSpPr>
        <xdr:cNvPr id="357" name="フローチャート: 判断 356"/>
        <xdr:cNvSpPr/>
      </xdr:nvSpPr>
      <xdr:spPr>
        <a:xfrm>
          <a:off x="7810500" y="91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56075</xdr:rowOff>
    </xdr:from>
    <xdr:ext cx="534377" cy="259045"/>
    <xdr:sp macro="" textlink="">
      <xdr:nvSpPr>
        <xdr:cNvPr id="358" name="テキスト ボックス 357"/>
        <xdr:cNvSpPr txBox="1"/>
      </xdr:nvSpPr>
      <xdr:spPr>
        <a:xfrm>
          <a:off x="7594111" y="89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116408</xdr:rowOff>
    </xdr:from>
    <xdr:to>
      <xdr:col>36</xdr:col>
      <xdr:colOff>165100</xdr:colOff>
      <xdr:row>55</xdr:row>
      <xdr:rowOff>46558</xdr:rowOff>
    </xdr:to>
    <xdr:sp macro="" textlink="">
      <xdr:nvSpPr>
        <xdr:cNvPr id="359" name="フローチャート: 判断 358"/>
        <xdr:cNvSpPr/>
      </xdr:nvSpPr>
      <xdr:spPr>
        <a:xfrm>
          <a:off x="6921500" y="937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63085</xdr:rowOff>
    </xdr:from>
    <xdr:ext cx="534377" cy="259045"/>
    <xdr:sp macro="" textlink="">
      <xdr:nvSpPr>
        <xdr:cNvPr id="360" name="テキスト ボックス 359"/>
        <xdr:cNvSpPr txBox="1"/>
      </xdr:nvSpPr>
      <xdr:spPr>
        <a:xfrm>
          <a:off x="6705111" y="914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61868</xdr:rowOff>
    </xdr:from>
    <xdr:to>
      <xdr:col>55</xdr:col>
      <xdr:colOff>50800</xdr:colOff>
      <xdr:row>59</xdr:row>
      <xdr:rowOff>163468</xdr:rowOff>
    </xdr:to>
    <xdr:sp macro="" textlink="">
      <xdr:nvSpPr>
        <xdr:cNvPr id="366" name="楕円 365"/>
        <xdr:cNvSpPr/>
      </xdr:nvSpPr>
      <xdr:spPr>
        <a:xfrm>
          <a:off x="10426700" y="1017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148245</xdr:rowOff>
    </xdr:from>
    <xdr:ext cx="534377" cy="259045"/>
    <xdr:sp macro="" textlink="">
      <xdr:nvSpPr>
        <xdr:cNvPr id="367" name="普通建設事業費該当値テキスト"/>
        <xdr:cNvSpPr txBox="1"/>
      </xdr:nvSpPr>
      <xdr:spPr>
        <a:xfrm>
          <a:off x="10528300" y="1009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26339</xdr:rowOff>
    </xdr:from>
    <xdr:to>
      <xdr:col>50</xdr:col>
      <xdr:colOff>165100</xdr:colOff>
      <xdr:row>58</xdr:row>
      <xdr:rowOff>127939</xdr:rowOff>
    </xdr:to>
    <xdr:sp macro="" textlink="">
      <xdr:nvSpPr>
        <xdr:cNvPr id="368" name="楕円 367"/>
        <xdr:cNvSpPr/>
      </xdr:nvSpPr>
      <xdr:spPr>
        <a:xfrm>
          <a:off x="9588500" y="997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119066</xdr:rowOff>
    </xdr:from>
    <xdr:ext cx="534377" cy="259045"/>
    <xdr:sp macro="" textlink="">
      <xdr:nvSpPr>
        <xdr:cNvPr id="369" name="テキスト ボックス 368"/>
        <xdr:cNvSpPr txBox="1"/>
      </xdr:nvSpPr>
      <xdr:spPr>
        <a:xfrm>
          <a:off x="9372111" y="1006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8242</xdr:rowOff>
    </xdr:from>
    <xdr:to>
      <xdr:col>46</xdr:col>
      <xdr:colOff>38100</xdr:colOff>
      <xdr:row>53</xdr:row>
      <xdr:rowOff>109842</xdr:rowOff>
    </xdr:to>
    <xdr:sp macro="" textlink="">
      <xdr:nvSpPr>
        <xdr:cNvPr id="370" name="楕円 369"/>
        <xdr:cNvSpPr/>
      </xdr:nvSpPr>
      <xdr:spPr>
        <a:xfrm>
          <a:off x="8699500" y="909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126369</xdr:rowOff>
    </xdr:from>
    <xdr:ext cx="534377" cy="259045"/>
    <xdr:sp macro="" textlink="">
      <xdr:nvSpPr>
        <xdr:cNvPr id="371" name="テキスト ボックス 370"/>
        <xdr:cNvSpPr txBox="1"/>
      </xdr:nvSpPr>
      <xdr:spPr>
        <a:xfrm>
          <a:off x="8483111" y="887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99892</xdr:rowOff>
    </xdr:from>
    <xdr:to>
      <xdr:col>41</xdr:col>
      <xdr:colOff>101600</xdr:colOff>
      <xdr:row>56</xdr:row>
      <xdr:rowOff>30042</xdr:rowOff>
    </xdr:to>
    <xdr:sp macro="" textlink="">
      <xdr:nvSpPr>
        <xdr:cNvPr id="372" name="楕円 371"/>
        <xdr:cNvSpPr/>
      </xdr:nvSpPr>
      <xdr:spPr>
        <a:xfrm>
          <a:off x="7810500" y="952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21169</xdr:rowOff>
    </xdr:from>
    <xdr:ext cx="534377" cy="259045"/>
    <xdr:sp macro="" textlink="">
      <xdr:nvSpPr>
        <xdr:cNvPr id="373" name="テキスト ボックス 372"/>
        <xdr:cNvSpPr txBox="1"/>
      </xdr:nvSpPr>
      <xdr:spPr>
        <a:xfrm>
          <a:off x="7594111" y="96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81108</xdr:rowOff>
    </xdr:from>
    <xdr:to>
      <xdr:col>36</xdr:col>
      <xdr:colOff>165100</xdr:colOff>
      <xdr:row>59</xdr:row>
      <xdr:rowOff>11258</xdr:rowOff>
    </xdr:to>
    <xdr:sp macro="" textlink="">
      <xdr:nvSpPr>
        <xdr:cNvPr id="374" name="楕円 373"/>
        <xdr:cNvSpPr/>
      </xdr:nvSpPr>
      <xdr:spPr>
        <a:xfrm>
          <a:off x="6921500" y="1002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2385</xdr:rowOff>
    </xdr:from>
    <xdr:ext cx="534377" cy="259045"/>
    <xdr:sp macro="" textlink="">
      <xdr:nvSpPr>
        <xdr:cNvPr id="375" name="テキスト ボックス 374"/>
        <xdr:cNvSpPr txBox="1"/>
      </xdr:nvSpPr>
      <xdr:spPr>
        <a:xfrm>
          <a:off x="6705111" y="1011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77</xdr:row>
      <xdr:rowOff>101592</xdr:rowOff>
    </xdr:from>
    <xdr:to>
      <xdr:col>54</xdr:col>
      <xdr:colOff>189865</xdr:colOff>
      <xdr:row>78</xdr:row>
      <xdr:rowOff>105181</xdr:rowOff>
    </xdr:to>
    <xdr:cxnSp macro="">
      <xdr:nvCxnSpPr>
        <xdr:cNvPr id="397" name="直線コネクタ 396"/>
        <xdr:cNvCxnSpPr/>
      </xdr:nvCxnSpPr>
      <xdr:spPr>
        <a:xfrm flipV="1">
          <a:off x="10475595" y="13303242"/>
          <a:ext cx="1270" cy="175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109008</xdr:rowOff>
    </xdr:from>
    <xdr:ext cx="469744" cy="259045"/>
    <xdr:sp macro="" textlink="">
      <xdr:nvSpPr>
        <xdr:cNvPr id="398" name="普通建設事業費 （ うち新規整備　）最小値テキスト"/>
        <xdr:cNvSpPr txBox="1"/>
      </xdr:nvSpPr>
      <xdr:spPr>
        <a:xfrm>
          <a:off x="10528300" y="134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105181</xdr:rowOff>
    </xdr:from>
    <xdr:to>
      <xdr:col>55</xdr:col>
      <xdr:colOff>88900</xdr:colOff>
      <xdr:row>78</xdr:row>
      <xdr:rowOff>105181</xdr:rowOff>
    </xdr:to>
    <xdr:cxnSp macro="">
      <xdr:nvCxnSpPr>
        <xdr:cNvPr id="399" name="直線コネクタ 398"/>
        <xdr:cNvCxnSpPr/>
      </xdr:nvCxnSpPr>
      <xdr:spPr>
        <a:xfrm>
          <a:off x="10388600" y="13478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48269</xdr:rowOff>
    </xdr:from>
    <xdr:ext cx="469744" cy="259045"/>
    <xdr:sp macro="" textlink="">
      <xdr:nvSpPr>
        <xdr:cNvPr id="400" name="普通建設事業費 （ うち新規整備　）最大値テキスト"/>
        <xdr:cNvSpPr txBox="1"/>
      </xdr:nvSpPr>
      <xdr:spPr>
        <a:xfrm>
          <a:off x="10528300" y="1307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101592</xdr:rowOff>
    </xdr:from>
    <xdr:to>
      <xdr:col>55</xdr:col>
      <xdr:colOff>88900</xdr:colOff>
      <xdr:row>77</xdr:row>
      <xdr:rowOff>101592</xdr:rowOff>
    </xdr:to>
    <xdr:cxnSp macro="">
      <xdr:nvCxnSpPr>
        <xdr:cNvPr id="401" name="直線コネクタ 400"/>
        <xdr:cNvCxnSpPr/>
      </xdr:nvCxnSpPr>
      <xdr:spPr>
        <a:xfrm>
          <a:off x="10388600" y="13303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40305</xdr:rowOff>
    </xdr:from>
    <xdr:to>
      <xdr:col>55</xdr:col>
      <xdr:colOff>0</xdr:colOff>
      <xdr:row>77</xdr:row>
      <xdr:rowOff>101592</xdr:rowOff>
    </xdr:to>
    <xdr:cxnSp macro="">
      <xdr:nvCxnSpPr>
        <xdr:cNvPr id="402" name="直線コネクタ 401"/>
        <xdr:cNvCxnSpPr/>
      </xdr:nvCxnSpPr>
      <xdr:spPr>
        <a:xfrm>
          <a:off x="9639300" y="13241955"/>
          <a:ext cx="838200" cy="6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130820</xdr:rowOff>
    </xdr:from>
    <xdr:ext cx="469744" cy="259045"/>
    <xdr:sp macro="" textlink="">
      <xdr:nvSpPr>
        <xdr:cNvPr id="403" name="普通建設事業費 （ うち新規整備　）平均値テキスト"/>
        <xdr:cNvSpPr txBox="1"/>
      </xdr:nvSpPr>
      <xdr:spPr>
        <a:xfrm>
          <a:off x="10528300" y="13332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147971</xdr:rowOff>
    </xdr:from>
    <xdr:to>
      <xdr:col>55</xdr:col>
      <xdr:colOff>50800</xdr:colOff>
      <xdr:row>78</xdr:row>
      <xdr:rowOff>78121</xdr:rowOff>
    </xdr:to>
    <xdr:sp macro="" textlink="">
      <xdr:nvSpPr>
        <xdr:cNvPr id="404" name="フローチャート: 判断 403"/>
        <xdr:cNvSpPr/>
      </xdr:nvSpPr>
      <xdr:spPr>
        <a:xfrm>
          <a:off x="10426700" y="1334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100609</xdr:rowOff>
    </xdr:from>
    <xdr:to>
      <xdr:col>50</xdr:col>
      <xdr:colOff>114300</xdr:colOff>
      <xdr:row>77</xdr:row>
      <xdr:rowOff>40305</xdr:rowOff>
    </xdr:to>
    <xdr:cxnSp macro="">
      <xdr:nvCxnSpPr>
        <xdr:cNvPr id="405" name="直線コネクタ 404"/>
        <xdr:cNvCxnSpPr/>
      </xdr:nvCxnSpPr>
      <xdr:spPr>
        <a:xfrm>
          <a:off x="8750300" y="12787909"/>
          <a:ext cx="889000" cy="45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121979</xdr:rowOff>
    </xdr:from>
    <xdr:to>
      <xdr:col>50</xdr:col>
      <xdr:colOff>165100</xdr:colOff>
      <xdr:row>78</xdr:row>
      <xdr:rowOff>52129</xdr:rowOff>
    </xdr:to>
    <xdr:sp macro="" textlink="">
      <xdr:nvSpPr>
        <xdr:cNvPr id="406" name="フローチャート: 判断 405"/>
        <xdr:cNvSpPr/>
      </xdr:nvSpPr>
      <xdr:spPr>
        <a:xfrm>
          <a:off x="9588500" y="1332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43256</xdr:rowOff>
    </xdr:from>
    <xdr:ext cx="469744" cy="259045"/>
    <xdr:sp macro="" textlink="">
      <xdr:nvSpPr>
        <xdr:cNvPr id="407" name="テキスト ボックス 406"/>
        <xdr:cNvSpPr txBox="1"/>
      </xdr:nvSpPr>
      <xdr:spPr>
        <a:xfrm>
          <a:off x="9404428" y="1341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160434</xdr:rowOff>
    </xdr:from>
    <xdr:to>
      <xdr:col>45</xdr:col>
      <xdr:colOff>177800</xdr:colOff>
      <xdr:row>74</xdr:row>
      <xdr:rowOff>100609</xdr:rowOff>
    </xdr:to>
    <xdr:cxnSp macro="">
      <xdr:nvCxnSpPr>
        <xdr:cNvPr id="408" name="直線コネクタ 407"/>
        <xdr:cNvCxnSpPr/>
      </xdr:nvCxnSpPr>
      <xdr:spPr>
        <a:xfrm>
          <a:off x="7861300" y="12333384"/>
          <a:ext cx="889000" cy="45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1781</xdr:rowOff>
    </xdr:from>
    <xdr:to>
      <xdr:col>46</xdr:col>
      <xdr:colOff>38100</xdr:colOff>
      <xdr:row>77</xdr:row>
      <xdr:rowOff>103381</xdr:rowOff>
    </xdr:to>
    <xdr:sp macro="" textlink="">
      <xdr:nvSpPr>
        <xdr:cNvPr id="409" name="フローチャート: 判断 408"/>
        <xdr:cNvSpPr/>
      </xdr:nvSpPr>
      <xdr:spPr>
        <a:xfrm>
          <a:off x="8699500" y="1320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94508</xdr:rowOff>
    </xdr:from>
    <xdr:ext cx="534377" cy="259045"/>
    <xdr:sp macro="" textlink="">
      <xdr:nvSpPr>
        <xdr:cNvPr id="410" name="テキスト ボックス 409"/>
        <xdr:cNvSpPr txBox="1"/>
      </xdr:nvSpPr>
      <xdr:spPr>
        <a:xfrm>
          <a:off x="8483111" y="1329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160434</xdr:rowOff>
    </xdr:from>
    <xdr:to>
      <xdr:col>41</xdr:col>
      <xdr:colOff>50800</xdr:colOff>
      <xdr:row>75</xdr:row>
      <xdr:rowOff>54112</xdr:rowOff>
    </xdr:to>
    <xdr:cxnSp macro="">
      <xdr:nvCxnSpPr>
        <xdr:cNvPr id="411" name="直線コネクタ 410"/>
        <xdr:cNvCxnSpPr/>
      </xdr:nvCxnSpPr>
      <xdr:spPr>
        <a:xfrm flipV="1">
          <a:off x="6972300" y="12333384"/>
          <a:ext cx="889000" cy="57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126962</xdr:rowOff>
    </xdr:from>
    <xdr:to>
      <xdr:col>41</xdr:col>
      <xdr:colOff>101600</xdr:colOff>
      <xdr:row>74</xdr:row>
      <xdr:rowOff>57112</xdr:rowOff>
    </xdr:to>
    <xdr:sp macro="" textlink="">
      <xdr:nvSpPr>
        <xdr:cNvPr id="412" name="フローチャート: 判断 411"/>
        <xdr:cNvSpPr/>
      </xdr:nvSpPr>
      <xdr:spPr>
        <a:xfrm>
          <a:off x="7810500" y="1264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48239</xdr:rowOff>
    </xdr:from>
    <xdr:ext cx="534377" cy="259045"/>
    <xdr:sp macro="" textlink="">
      <xdr:nvSpPr>
        <xdr:cNvPr id="413" name="テキスト ボックス 412"/>
        <xdr:cNvSpPr txBox="1"/>
      </xdr:nvSpPr>
      <xdr:spPr>
        <a:xfrm>
          <a:off x="7594111" y="1273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6947</xdr:rowOff>
    </xdr:from>
    <xdr:to>
      <xdr:col>36</xdr:col>
      <xdr:colOff>165100</xdr:colOff>
      <xdr:row>76</xdr:row>
      <xdr:rowOff>108547</xdr:rowOff>
    </xdr:to>
    <xdr:sp macro="" textlink="">
      <xdr:nvSpPr>
        <xdr:cNvPr id="414" name="フローチャート: 判断 413"/>
        <xdr:cNvSpPr/>
      </xdr:nvSpPr>
      <xdr:spPr>
        <a:xfrm>
          <a:off x="6921500" y="130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99674</xdr:rowOff>
    </xdr:from>
    <xdr:ext cx="534377" cy="259045"/>
    <xdr:sp macro="" textlink="">
      <xdr:nvSpPr>
        <xdr:cNvPr id="415" name="テキスト ボックス 414"/>
        <xdr:cNvSpPr txBox="1"/>
      </xdr:nvSpPr>
      <xdr:spPr>
        <a:xfrm>
          <a:off x="6705111" y="1312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50792</xdr:rowOff>
    </xdr:from>
    <xdr:to>
      <xdr:col>55</xdr:col>
      <xdr:colOff>50800</xdr:colOff>
      <xdr:row>77</xdr:row>
      <xdr:rowOff>152392</xdr:rowOff>
    </xdr:to>
    <xdr:sp macro="" textlink="">
      <xdr:nvSpPr>
        <xdr:cNvPr id="421" name="楕円 420"/>
        <xdr:cNvSpPr/>
      </xdr:nvSpPr>
      <xdr:spPr>
        <a:xfrm>
          <a:off x="10426700" y="1325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3819</xdr:rowOff>
    </xdr:from>
    <xdr:ext cx="469744" cy="259045"/>
    <xdr:sp macro="" textlink="">
      <xdr:nvSpPr>
        <xdr:cNvPr id="422" name="普通建設事業費 （ うち新規整備　）該当値テキスト"/>
        <xdr:cNvSpPr txBox="1"/>
      </xdr:nvSpPr>
      <xdr:spPr>
        <a:xfrm>
          <a:off x="10528300" y="1320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160955</xdr:rowOff>
    </xdr:from>
    <xdr:to>
      <xdr:col>50</xdr:col>
      <xdr:colOff>165100</xdr:colOff>
      <xdr:row>77</xdr:row>
      <xdr:rowOff>91105</xdr:rowOff>
    </xdr:to>
    <xdr:sp macro="" textlink="">
      <xdr:nvSpPr>
        <xdr:cNvPr id="423" name="楕円 422"/>
        <xdr:cNvSpPr/>
      </xdr:nvSpPr>
      <xdr:spPr>
        <a:xfrm>
          <a:off x="9588500" y="1319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107632</xdr:rowOff>
    </xdr:from>
    <xdr:ext cx="534377" cy="259045"/>
    <xdr:sp macro="" textlink="">
      <xdr:nvSpPr>
        <xdr:cNvPr id="424" name="テキスト ボックス 423"/>
        <xdr:cNvSpPr txBox="1"/>
      </xdr:nvSpPr>
      <xdr:spPr>
        <a:xfrm>
          <a:off x="9372111" y="1296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49809</xdr:rowOff>
    </xdr:from>
    <xdr:to>
      <xdr:col>46</xdr:col>
      <xdr:colOff>38100</xdr:colOff>
      <xdr:row>74</xdr:row>
      <xdr:rowOff>151409</xdr:rowOff>
    </xdr:to>
    <xdr:sp macro="" textlink="">
      <xdr:nvSpPr>
        <xdr:cNvPr id="425" name="楕円 424"/>
        <xdr:cNvSpPr/>
      </xdr:nvSpPr>
      <xdr:spPr>
        <a:xfrm>
          <a:off x="8699500" y="1273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167936</xdr:rowOff>
    </xdr:from>
    <xdr:ext cx="534377" cy="259045"/>
    <xdr:sp macro="" textlink="">
      <xdr:nvSpPr>
        <xdr:cNvPr id="426" name="テキスト ボックス 425"/>
        <xdr:cNvSpPr txBox="1"/>
      </xdr:nvSpPr>
      <xdr:spPr>
        <a:xfrm>
          <a:off x="8483111" y="1251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109634</xdr:rowOff>
    </xdr:from>
    <xdr:to>
      <xdr:col>41</xdr:col>
      <xdr:colOff>101600</xdr:colOff>
      <xdr:row>72</xdr:row>
      <xdr:rowOff>39784</xdr:rowOff>
    </xdr:to>
    <xdr:sp macro="" textlink="">
      <xdr:nvSpPr>
        <xdr:cNvPr id="427" name="楕円 426"/>
        <xdr:cNvSpPr/>
      </xdr:nvSpPr>
      <xdr:spPr>
        <a:xfrm>
          <a:off x="7810500" y="1228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56311</xdr:rowOff>
    </xdr:from>
    <xdr:ext cx="534377" cy="259045"/>
    <xdr:sp macro="" textlink="">
      <xdr:nvSpPr>
        <xdr:cNvPr id="428" name="テキスト ボックス 427"/>
        <xdr:cNvSpPr txBox="1"/>
      </xdr:nvSpPr>
      <xdr:spPr>
        <a:xfrm>
          <a:off x="7594111" y="120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3312</xdr:rowOff>
    </xdr:from>
    <xdr:to>
      <xdr:col>36</xdr:col>
      <xdr:colOff>165100</xdr:colOff>
      <xdr:row>75</xdr:row>
      <xdr:rowOff>104912</xdr:rowOff>
    </xdr:to>
    <xdr:sp macro="" textlink="">
      <xdr:nvSpPr>
        <xdr:cNvPr id="429" name="楕円 428"/>
        <xdr:cNvSpPr/>
      </xdr:nvSpPr>
      <xdr:spPr>
        <a:xfrm>
          <a:off x="6921500" y="1286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121439</xdr:rowOff>
    </xdr:from>
    <xdr:ext cx="534377" cy="259045"/>
    <xdr:sp macro="" textlink="">
      <xdr:nvSpPr>
        <xdr:cNvPr id="430" name="テキスト ボックス 429"/>
        <xdr:cNvSpPr txBox="1"/>
      </xdr:nvSpPr>
      <xdr:spPr>
        <a:xfrm>
          <a:off x="6705111" y="1263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3" name="テキスト ボックス 45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77848</xdr:rowOff>
    </xdr:from>
    <xdr:to>
      <xdr:col>54</xdr:col>
      <xdr:colOff>189865</xdr:colOff>
      <xdr:row>97</xdr:row>
      <xdr:rowOff>130687</xdr:rowOff>
    </xdr:to>
    <xdr:cxnSp macro="">
      <xdr:nvCxnSpPr>
        <xdr:cNvPr id="457" name="直線コネクタ 456"/>
        <xdr:cNvCxnSpPr/>
      </xdr:nvCxnSpPr>
      <xdr:spPr>
        <a:xfrm flipV="1">
          <a:off x="10475595" y="15508348"/>
          <a:ext cx="1270" cy="1252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134514</xdr:rowOff>
    </xdr:from>
    <xdr:ext cx="534377" cy="259045"/>
    <xdr:sp macro="" textlink="">
      <xdr:nvSpPr>
        <xdr:cNvPr id="458" name="普通建設事業費 （ うち更新整備　）最小値テキスト"/>
        <xdr:cNvSpPr txBox="1"/>
      </xdr:nvSpPr>
      <xdr:spPr>
        <a:xfrm>
          <a:off x="10528300" y="1676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130687</xdr:rowOff>
    </xdr:from>
    <xdr:to>
      <xdr:col>55</xdr:col>
      <xdr:colOff>88900</xdr:colOff>
      <xdr:row>97</xdr:row>
      <xdr:rowOff>130687</xdr:rowOff>
    </xdr:to>
    <xdr:cxnSp macro="">
      <xdr:nvCxnSpPr>
        <xdr:cNvPr id="459" name="直線コネクタ 458"/>
        <xdr:cNvCxnSpPr/>
      </xdr:nvCxnSpPr>
      <xdr:spPr>
        <a:xfrm>
          <a:off x="10388600" y="1676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24525</xdr:rowOff>
    </xdr:from>
    <xdr:ext cx="534377" cy="259045"/>
    <xdr:sp macro="" textlink="">
      <xdr:nvSpPr>
        <xdr:cNvPr id="460" name="普通建設事業費 （ うち更新整備　）最大値テキスト"/>
        <xdr:cNvSpPr txBox="1"/>
      </xdr:nvSpPr>
      <xdr:spPr>
        <a:xfrm>
          <a:off x="10528300" y="1528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77848</xdr:rowOff>
    </xdr:from>
    <xdr:to>
      <xdr:col>55</xdr:col>
      <xdr:colOff>88900</xdr:colOff>
      <xdr:row>90</xdr:row>
      <xdr:rowOff>77848</xdr:rowOff>
    </xdr:to>
    <xdr:cxnSp macro="">
      <xdr:nvCxnSpPr>
        <xdr:cNvPr id="461" name="直線コネクタ 460"/>
        <xdr:cNvCxnSpPr/>
      </xdr:nvCxnSpPr>
      <xdr:spPr>
        <a:xfrm>
          <a:off x="10388600" y="15508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103352</xdr:rowOff>
    </xdr:from>
    <xdr:to>
      <xdr:col>55</xdr:col>
      <xdr:colOff>0</xdr:colOff>
      <xdr:row>97</xdr:row>
      <xdr:rowOff>130687</xdr:rowOff>
    </xdr:to>
    <xdr:cxnSp macro="">
      <xdr:nvCxnSpPr>
        <xdr:cNvPr id="462" name="直線コネクタ 461"/>
        <xdr:cNvCxnSpPr/>
      </xdr:nvCxnSpPr>
      <xdr:spPr>
        <a:xfrm>
          <a:off x="9639300" y="16562552"/>
          <a:ext cx="838200" cy="19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32191</xdr:rowOff>
    </xdr:from>
    <xdr:ext cx="534377" cy="259045"/>
    <xdr:sp macro="" textlink="">
      <xdr:nvSpPr>
        <xdr:cNvPr id="463" name="普通建設事業費 （ うち更新整備　）平均値テキスト"/>
        <xdr:cNvSpPr txBox="1"/>
      </xdr:nvSpPr>
      <xdr:spPr>
        <a:xfrm>
          <a:off x="10528300" y="159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9314</xdr:rowOff>
    </xdr:from>
    <xdr:to>
      <xdr:col>55</xdr:col>
      <xdr:colOff>50800</xdr:colOff>
      <xdr:row>94</xdr:row>
      <xdr:rowOff>110914</xdr:rowOff>
    </xdr:to>
    <xdr:sp macro="" textlink="">
      <xdr:nvSpPr>
        <xdr:cNvPr id="464" name="フローチャート: 判断 463"/>
        <xdr:cNvSpPr/>
      </xdr:nvSpPr>
      <xdr:spPr>
        <a:xfrm>
          <a:off x="10426700" y="161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89636</xdr:rowOff>
    </xdr:from>
    <xdr:to>
      <xdr:col>50</xdr:col>
      <xdr:colOff>114300</xdr:colOff>
      <xdr:row>96</xdr:row>
      <xdr:rowOff>103352</xdr:rowOff>
    </xdr:to>
    <xdr:cxnSp macro="">
      <xdr:nvCxnSpPr>
        <xdr:cNvPr id="465" name="直線コネクタ 464"/>
        <xdr:cNvCxnSpPr/>
      </xdr:nvCxnSpPr>
      <xdr:spPr>
        <a:xfrm>
          <a:off x="8750300" y="165488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170151</xdr:rowOff>
    </xdr:from>
    <xdr:to>
      <xdr:col>50</xdr:col>
      <xdr:colOff>165100</xdr:colOff>
      <xdr:row>93</xdr:row>
      <xdr:rowOff>100301</xdr:rowOff>
    </xdr:to>
    <xdr:sp macro="" textlink="">
      <xdr:nvSpPr>
        <xdr:cNvPr id="466" name="フローチャート: 判断 465"/>
        <xdr:cNvSpPr/>
      </xdr:nvSpPr>
      <xdr:spPr>
        <a:xfrm>
          <a:off x="9588500" y="1594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116828</xdr:rowOff>
    </xdr:from>
    <xdr:ext cx="534377" cy="259045"/>
    <xdr:sp macro="" textlink="">
      <xdr:nvSpPr>
        <xdr:cNvPr id="467" name="テキスト ボックス 466"/>
        <xdr:cNvSpPr txBox="1"/>
      </xdr:nvSpPr>
      <xdr:spPr>
        <a:xfrm>
          <a:off x="9372111" y="1571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89636</xdr:rowOff>
    </xdr:from>
    <xdr:to>
      <xdr:col>45</xdr:col>
      <xdr:colOff>177800</xdr:colOff>
      <xdr:row>99</xdr:row>
      <xdr:rowOff>118898</xdr:rowOff>
    </xdr:to>
    <xdr:cxnSp macro="">
      <xdr:nvCxnSpPr>
        <xdr:cNvPr id="468" name="直線コネクタ 467"/>
        <xdr:cNvCxnSpPr/>
      </xdr:nvCxnSpPr>
      <xdr:spPr>
        <a:xfrm flipV="1">
          <a:off x="7861300" y="16548836"/>
          <a:ext cx="889000" cy="54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90</xdr:row>
      <xdr:rowOff>72833</xdr:rowOff>
    </xdr:from>
    <xdr:to>
      <xdr:col>46</xdr:col>
      <xdr:colOff>38100</xdr:colOff>
      <xdr:row>91</xdr:row>
      <xdr:rowOff>2983</xdr:rowOff>
    </xdr:to>
    <xdr:sp macro="" textlink="">
      <xdr:nvSpPr>
        <xdr:cNvPr id="469" name="フローチャート: 判断 468"/>
        <xdr:cNvSpPr/>
      </xdr:nvSpPr>
      <xdr:spPr>
        <a:xfrm>
          <a:off x="8699500" y="1550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19510</xdr:rowOff>
    </xdr:from>
    <xdr:ext cx="534377" cy="259045"/>
    <xdr:sp macro="" textlink="">
      <xdr:nvSpPr>
        <xdr:cNvPr id="470" name="テキスト ボックス 469"/>
        <xdr:cNvSpPr txBox="1"/>
      </xdr:nvSpPr>
      <xdr:spPr>
        <a:xfrm>
          <a:off x="8483111" y="1527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22428</xdr:rowOff>
    </xdr:from>
    <xdr:to>
      <xdr:col>41</xdr:col>
      <xdr:colOff>50800</xdr:colOff>
      <xdr:row>99</xdr:row>
      <xdr:rowOff>118898</xdr:rowOff>
    </xdr:to>
    <xdr:cxnSp macro="">
      <xdr:nvCxnSpPr>
        <xdr:cNvPr id="471" name="直線コネクタ 470"/>
        <xdr:cNvCxnSpPr/>
      </xdr:nvCxnSpPr>
      <xdr:spPr>
        <a:xfrm>
          <a:off x="6972300" y="16995978"/>
          <a:ext cx="889000" cy="9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126391</xdr:rowOff>
    </xdr:from>
    <xdr:to>
      <xdr:col>41</xdr:col>
      <xdr:colOff>101600</xdr:colOff>
      <xdr:row>94</xdr:row>
      <xdr:rowOff>56541</xdr:rowOff>
    </xdr:to>
    <xdr:sp macro="" textlink="">
      <xdr:nvSpPr>
        <xdr:cNvPr id="472" name="フローチャート: 判断 471"/>
        <xdr:cNvSpPr/>
      </xdr:nvSpPr>
      <xdr:spPr>
        <a:xfrm>
          <a:off x="7810500" y="1607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73068</xdr:rowOff>
    </xdr:from>
    <xdr:ext cx="534377" cy="259045"/>
    <xdr:sp macro="" textlink="">
      <xdr:nvSpPr>
        <xdr:cNvPr id="473" name="テキスト ボックス 472"/>
        <xdr:cNvSpPr txBox="1"/>
      </xdr:nvSpPr>
      <xdr:spPr>
        <a:xfrm>
          <a:off x="7594111" y="1584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27081</xdr:rowOff>
    </xdr:from>
    <xdr:to>
      <xdr:col>36</xdr:col>
      <xdr:colOff>165100</xdr:colOff>
      <xdr:row>92</xdr:row>
      <xdr:rowOff>128681</xdr:rowOff>
    </xdr:to>
    <xdr:sp macro="" textlink="">
      <xdr:nvSpPr>
        <xdr:cNvPr id="474" name="フローチャート: 判断 473"/>
        <xdr:cNvSpPr/>
      </xdr:nvSpPr>
      <xdr:spPr>
        <a:xfrm>
          <a:off x="6921500" y="158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145208</xdr:rowOff>
    </xdr:from>
    <xdr:ext cx="534377" cy="259045"/>
    <xdr:sp macro="" textlink="">
      <xdr:nvSpPr>
        <xdr:cNvPr id="475" name="テキスト ボックス 474"/>
        <xdr:cNvSpPr txBox="1"/>
      </xdr:nvSpPr>
      <xdr:spPr>
        <a:xfrm>
          <a:off x="6705111" y="155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79887</xdr:rowOff>
    </xdr:from>
    <xdr:to>
      <xdr:col>55</xdr:col>
      <xdr:colOff>50800</xdr:colOff>
      <xdr:row>98</xdr:row>
      <xdr:rowOff>10037</xdr:rowOff>
    </xdr:to>
    <xdr:sp macro="" textlink="">
      <xdr:nvSpPr>
        <xdr:cNvPr id="481" name="楕円 480"/>
        <xdr:cNvSpPr/>
      </xdr:nvSpPr>
      <xdr:spPr>
        <a:xfrm>
          <a:off x="10426700" y="1671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166264</xdr:rowOff>
    </xdr:from>
    <xdr:ext cx="534377" cy="259045"/>
    <xdr:sp macro="" textlink="">
      <xdr:nvSpPr>
        <xdr:cNvPr id="482" name="普通建設事業費 （ うち更新整備　）該当値テキスト"/>
        <xdr:cNvSpPr txBox="1"/>
      </xdr:nvSpPr>
      <xdr:spPr>
        <a:xfrm>
          <a:off x="10528300" y="1662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52552</xdr:rowOff>
    </xdr:from>
    <xdr:to>
      <xdr:col>50</xdr:col>
      <xdr:colOff>165100</xdr:colOff>
      <xdr:row>96</xdr:row>
      <xdr:rowOff>154152</xdr:rowOff>
    </xdr:to>
    <xdr:sp macro="" textlink="">
      <xdr:nvSpPr>
        <xdr:cNvPr id="483" name="楕円 482"/>
        <xdr:cNvSpPr/>
      </xdr:nvSpPr>
      <xdr:spPr>
        <a:xfrm>
          <a:off x="9588500" y="1651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145279</xdr:rowOff>
    </xdr:from>
    <xdr:ext cx="534377" cy="259045"/>
    <xdr:sp macro="" textlink="">
      <xdr:nvSpPr>
        <xdr:cNvPr id="484" name="テキスト ボックス 483"/>
        <xdr:cNvSpPr txBox="1"/>
      </xdr:nvSpPr>
      <xdr:spPr>
        <a:xfrm>
          <a:off x="9372111" y="1660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38836</xdr:rowOff>
    </xdr:from>
    <xdr:to>
      <xdr:col>46</xdr:col>
      <xdr:colOff>38100</xdr:colOff>
      <xdr:row>96</xdr:row>
      <xdr:rowOff>140436</xdr:rowOff>
    </xdr:to>
    <xdr:sp macro="" textlink="">
      <xdr:nvSpPr>
        <xdr:cNvPr id="485" name="楕円 484"/>
        <xdr:cNvSpPr/>
      </xdr:nvSpPr>
      <xdr:spPr>
        <a:xfrm>
          <a:off x="8699500" y="1649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131563</xdr:rowOff>
    </xdr:from>
    <xdr:ext cx="534377" cy="259045"/>
    <xdr:sp macro="" textlink="">
      <xdr:nvSpPr>
        <xdr:cNvPr id="486" name="テキスト ボックス 485"/>
        <xdr:cNvSpPr txBox="1"/>
      </xdr:nvSpPr>
      <xdr:spPr>
        <a:xfrm>
          <a:off x="8483111" y="1659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68098</xdr:rowOff>
    </xdr:from>
    <xdr:to>
      <xdr:col>41</xdr:col>
      <xdr:colOff>101600</xdr:colOff>
      <xdr:row>99</xdr:row>
      <xdr:rowOff>169698</xdr:rowOff>
    </xdr:to>
    <xdr:sp macro="" textlink="">
      <xdr:nvSpPr>
        <xdr:cNvPr id="487" name="楕円 486"/>
        <xdr:cNvSpPr/>
      </xdr:nvSpPr>
      <xdr:spPr>
        <a:xfrm>
          <a:off x="7810500" y="1704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160825</xdr:rowOff>
    </xdr:from>
    <xdr:ext cx="469744" cy="259045"/>
    <xdr:sp macro="" textlink="">
      <xdr:nvSpPr>
        <xdr:cNvPr id="488" name="テキスト ボックス 487"/>
        <xdr:cNvSpPr txBox="1"/>
      </xdr:nvSpPr>
      <xdr:spPr>
        <a:xfrm>
          <a:off x="7626428" y="1713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143078</xdr:rowOff>
    </xdr:from>
    <xdr:to>
      <xdr:col>36</xdr:col>
      <xdr:colOff>165100</xdr:colOff>
      <xdr:row>99</xdr:row>
      <xdr:rowOff>73228</xdr:rowOff>
    </xdr:to>
    <xdr:sp macro="" textlink="">
      <xdr:nvSpPr>
        <xdr:cNvPr id="489" name="楕円 488"/>
        <xdr:cNvSpPr/>
      </xdr:nvSpPr>
      <xdr:spPr>
        <a:xfrm>
          <a:off x="6921500" y="1694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64355</xdr:rowOff>
    </xdr:from>
    <xdr:ext cx="534377" cy="259045"/>
    <xdr:sp macro="" textlink="">
      <xdr:nvSpPr>
        <xdr:cNvPr id="490" name="テキスト ボックス 489"/>
        <xdr:cNvSpPr txBox="1"/>
      </xdr:nvSpPr>
      <xdr:spPr>
        <a:xfrm>
          <a:off x="6705111" y="1703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4" name="テキスト ボックス 503"/>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82367</xdr:rowOff>
    </xdr:from>
    <xdr:to>
      <xdr:col>85</xdr:col>
      <xdr:colOff>126364</xdr:colOff>
      <xdr:row>38</xdr:row>
      <xdr:rowOff>139700</xdr:rowOff>
    </xdr:to>
    <xdr:cxnSp macro="">
      <xdr:nvCxnSpPr>
        <xdr:cNvPr id="512" name="直線コネクタ 511"/>
        <xdr:cNvCxnSpPr/>
      </xdr:nvCxnSpPr>
      <xdr:spPr>
        <a:xfrm flipV="1">
          <a:off x="16317595" y="5225867"/>
          <a:ext cx="1269" cy="142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29044</xdr:rowOff>
    </xdr:from>
    <xdr:ext cx="534377" cy="259045"/>
    <xdr:sp macro="" textlink="">
      <xdr:nvSpPr>
        <xdr:cNvPr id="515" name="災害復旧事業費最大値テキスト"/>
        <xdr:cNvSpPr txBox="1"/>
      </xdr:nvSpPr>
      <xdr:spPr>
        <a:xfrm>
          <a:off x="16370300" y="500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82367</xdr:rowOff>
    </xdr:from>
    <xdr:to>
      <xdr:col>86</xdr:col>
      <xdr:colOff>25400</xdr:colOff>
      <xdr:row>30</xdr:row>
      <xdr:rowOff>82367</xdr:rowOff>
    </xdr:to>
    <xdr:cxnSp macro="">
      <xdr:nvCxnSpPr>
        <xdr:cNvPr id="516" name="直線コネクタ 515"/>
        <xdr:cNvCxnSpPr/>
      </xdr:nvCxnSpPr>
      <xdr:spPr>
        <a:xfrm>
          <a:off x="16230600" y="522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82367</xdr:rowOff>
    </xdr:from>
    <xdr:to>
      <xdr:col>85</xdr:col>
      <xdr:colOff>127000</xdr:colOff>
      <xdr:row>36</xdr:row>
      <xdr:rowOff>122509</xdr:rowOff>
    </xdr:to>
    <xdr:cxnSp macro="">
      <xdr:nvCxnSpPr>
        <xdr:cNvPr id="517" name="直線コネクタ 516"/>
        <xdr:cNvCxnSpPr/>
      </xdr:nvCxnSpPr>
      <xdr:spPr>
        <a:xfrm flipV="1">
          <a:off x="15481300" y="5225867"/>
          <a:ext cx="838200" cy="106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31025</xdr:rowOff>
    </xdr:from>
    <xdr:ext cx="469744" cy="259045"/>
    <xdr:sp macro="" textlink="">
      <xdr:nvSpPr>
        <xdr:cNvPr id="518" name="災害復旧事業費平均値テキスト"/>
        <xdr:cNvSpPr txBox="1"/>
      </xdr:nvSpPr>
      <xdr:spPr>
        <a:xfrm>
          <a:off x="16370300" y="6031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52598</xdr:rowOff>
    </xdr:from>
    <xdr:to>
      <xdr:col>85</xdr:col>
      <xdr:colOff>177800</xdr:colOff>
      <xdr:row>35</xdr:row>
      <xdr:rowOff>154198</xdr:rowOff>
    </xdr:to>
    <xdr:sp macro="" textlink="">
      <xdr:nvSpPr>
        <xdr:cNvPr id="519" name="フローチャート: 判断 518"/>
        <xdr:cNvSpPr/>
      </xdr:nvSpPr>
      <xdr:spPr>
        <a:xfrm>
          <a:off x="16268700" y="605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122509</xdr:rowOff>
    </xdr:from>
    <xdr:to>
      <xdr:col>81</xdr:col>
      <xdr:colOff>50800</xdr:colOff>
      <xdr:row>37</xdr:row>
      <xdr:rowOff>13238</xdr:rowOff>
    </xdr:to>
    <xdr:cxnSp macro="">
      <xdr:nvCxnSpPr>
        <xdr:cNvPr id="520" name="直線コネクタ 519"/>
        <xdr:cNvCxnSpPr/>
      </xdr:nvCxnSpPr>
      <xdr:spPr>
        <a:xfrm flipV="1">
          <a:off x="14592300" y="6294709"/>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81859</xdr:rowOff>
    </xdr:from>
    <xdr:to>
      <xdr:col>81</xdr:col>
      <xdr:colOff>101600</xdr:colOff>
      <xdr:row>38</xdr:row>
      <xdr:rowOff>12009</xdr:rowOff>
    </xdr:to>
    <xdr:sp macro="" textlink="">
      <xdr:nvSpPr>
        <xdr:cNvPr id="521" name="フローチャート: 判断 520"/>
        <xdr:cNvSpPr/>
      </xdr:nvSpPr>
      <xdr:spPr>
        <a:xfrm>
          <a:off x="15430500" y="642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3136</xdr:rowOff>
    </xdr:from>
    <xdr:ext cx="469744" cy="259045"/>
    <xdr:sp macro="" textlink="">
      <xdr:nvSpPr>
        <xdr:cNvPr id="522" name="テキスト ボックス 521"/>
        <xdr:cNvSpPr txBox="1"/>
      </xdr:nvSpPr>
      <xdr:spPr>
        <a:xfrm>
          <a:off x="15246428" y="651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72126</xdr:rowOff>
    </xdr:from>
    <xdr:to>
      <xdr:col>76</xdr:col>
      <xdr:colOff>114300</xdr:colOff>
      <xdr:row>37</xdr:row>
      <xdr:rowOff>13238</xdr:rowOff>
    </xdr:to>
    <xdr:cxnSp macro="">
      <xdr:nvCxnSpPr>
        <xdr:cNvPr id="523" name="直線コネクタ 522"/>
        <xdr:cNvCxnSpPr/>
      </xdr:nvCxnSpPr>
      <xdr:spPr>
        <a:xfrm>
          <a:off x="13703300" y="5215626"/>
          <a:ext cx="889000" cy="11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14559</xdr:rowOff>
    </xdr:from>
    <xdr:to>
      <xdr:col>76</xdr:col>
      <xdr:colOff>165100</xdr:colOff>
      <xdr:row>36</xdr:row>
      <xdr:rowOff>116159</xdr:rowOff>
    </xdr:to>
    <xdr:sp macro="" textlink="">
      <xdr:nvSpPr>
        <xdr:cNvPr id="524" name="フローチャート: 判断 523"/>
        <xdr:cNvSpPr/>
      </xdr:nvSpPr>
      <xdr:spPr>
        <a:xfrm>
          <a:off x="14541500" y="618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132686</xdr:rowOff>
    </xdr:from>
    <xdr:ext cx="469744" cy="259045"/>
    <xdr:sp macro="" textlink="">
      <xdr:nvSpPr>
        <xdr:cNvPr id="525" name="テキスト ボックス 524"/>
        <xdr:cNvSpPr txBox="1"/>
      </xdr:nvSpPr>
      <xdr:spPr>
        <a:xfrm>
          <a:off x="14357428" y="596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72126</xdr:rowOff>
    </xdr:from>
    <xdr:to>
      <xdr:col>71</xdr:col>
      <xdr:colOff>177800</xdr:colOff>
      <xdr:row>32</xdr:row>
      <xdr:rowOff>37196</xdr:rowOff>
    </xdr:to>
    <xdr:cxnSp macro="">
      <xdr:nvCxnSpPr>
        <xdr:cNvPr id="526" name="直線コネクタ 525"/>
        <xdr:cNvCxnSpPr/>
      </xdr:nvCxnSpPr>
      <xdr:spPr>
        <a:xfrm flipV="1">
          <a:off x="12814300" y="5215626"/>
          <a:ext cx="889000" cy="30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84968</xdr:rowOff>
    </xdr:from>
    <xdr:to>
      <xdr:col>72</xdr:col>
      <xdr:colOff>38100</xdr:colOff>
      <xdr:row>37</xdr:row>
      <xdr:rowOff>15118</xdr:rowOff>
    </xdr:to>
    <xdr:sp macro="" textlink="">
      <xdr:nvSpPr>
        <xdr:cNvPr id="527" name="フローチャート: 判断 526"/>
        <xdr:cNvSpPr/>
      </xdr:nvSpPr>
      <xdr:spPr>
        <a:xfrm>
          <a:off x="13652500" y="625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6245</xdr:rowOff>
    </xdr:from>
    <xdr:ext cx="469744" cy="259045"/>
    <xdr:sp macro="" textlink="">
      <xdr:nvSpPr>
        <xdr:cNvPr id="528" name="テキスト ボックス 527"/>
        <xdr:cNvSpPr txBox="1"/>
      </xdr:nvSpPr>
      <xdr:spPr>
        <a:xfrm>
          <a:off x="13468428" y="634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16297</xdr:rowOff>
    </xdr:from>
    <xdr:to>
      <xdr:col>67</xdr:col>
      <xdr:colOff>101600</xdr:colOff>
      <xdr:row>37</xdr:row>
      <xdr:rowOff>117897</xdr:rowOff>
    </xdr:to>
    <xdr:sp macro="" textlink="">
      <xdr:nvSpPr>
        <xdr:cNvPr id="529" name="フローチャート: 判断 528"/>
        <xdr:cNvSpPr/>
      </xdr:nvSpPr>
      <xdr:spPr>
        <a:xfrm>
          <a:off x="12763500" y="635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109024</xdr:rowOff>
    </xdr:from>
    <xdr:ext cx="469744" cy="259045"/>
    <xdr:sp macro="" textlink="">
      <xdr:nvSpPr>
        <xdr:cNvPr id="530" name="テキスト ボックス 529"/>
        <xdr:cNvSpPr txBox="1"/>
      </xdr:nvSpPr>
      <xdr:spPr>
        <a:xfrm>
          <a:off x="12579428" y="64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31567</xdr:rowOff>
    </xdr:from>
    <xdr:to>
      <xdr:col>85</xdr:col>
      <xdr:colOff>177800</xdr:colOff>
      <xdr:row>30</xdr:row>
      <xdr:rowOff>133167</xdr:rowOff>
    </xdr:to>
    <xdr:sp macro="" textlink="">
      <xdr:nvSpPr>
        <xdr:cNvPr id="536" name="楕円 535"/>
        <xdr:cNvSpPr/>
      </xdr:nvSpPr>
      <xdr:spPr>
        <a:xfrm>
          <a:off x="16268700" y="517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156044</xdr:rowOff>
    </xdr:from>
    <xdr:ext cx="534377" cy="259045"/>
    <xdr:sp macro="" textlink="">
      <xdr:nvSpPr>
        <xdr:cNvPr id="537" name="災害復旧事業費該当値テキスト"/>
        <xdr:cNvSpPr txBox="1"/>
      </xdr:nvSpPr>
      <xdr:spPr>
        <a:xfrm>
          <a:off x="16370300" y="512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71709</xdr:rowOff>
    </xdr:from>
    <xdr:to>
      <xdr:col>81</xdr:col>
      <xdr:colOff>101600</xdr:colOff>
      <xdr:row>37</xdr:row>
      <xdr:rowOff>1859</xdr:rowOff>
    </xdr:to>
    <xdr:sp macro="" textlink="">
      <xdr:nvSpPr>
        <xdr:cNvPr id="538" name="楕円 537"/>
        <xdr:cNvSpPr/>
      </xdr:nvSpPr>
      <xdr:spPr>
        <a:xfrm>
          <a:off x="15430500" y="624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18386</xdr:rowOff>
    </xdr:from>
    <xdr:ext cx="469744" cy="259045"/>
    <xdr:sp macro="" textlink="">
      <xdr:nvSpPr>
        <xdr:cNvPr id="539" name="テキスト ボックス 538"/>
        <xdr:cNvSpPr txBox="1"/>
      </xdr:nvSpPr>
      <xdr:spPr>
        <a:xfrm>
          <a:off x="15246428" y="601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133888</xdr:rowOff>
    </xdr:from>
    <xdr:to>
      <xdr:col>76</xdr:col>
      <xdr:colOff>165100</xdr:colOff>
      <xdr:row>37</xdr:row>
      <xdr:rowOff>64038</xdr:rowOff>
    </xdr:to>
    <xdr:sp macro="" textlink="">
      <xdr:nvSpPr>
        <xdr:cNvPr id="540" name="楕円 539"/>
        <xdr:cNvSpPr/>
      </xdr:nvSpPr>
      <xdr:spPr>
        <a:xfrm>
          <a:off x="14541500" y="630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55165</xdr:rowOff>
    </xdr:from>
    <xdr:ext cx="469744" cy="259045"/>
    <xdr:sp macro="" textlink="">
      <xdr:nvSpPr>
        <xdr:cNvPr id="541" name="テキスト ボックス 540"/>
        <xdr:cNvSpPr txBox="1"/>
      </xdr:nvSpPr>
      <xdr:spPr>
        <a:xfrm>
          <a:off x="14357428" y="639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21326</xdr:rowOff>
    </xdr:from>
    <xdr:to>
      <xdr:col>72</xdr:col>
      <xdr:colOff>38100</xdr:colOff>
      <xdr:row>30</xdr:row>
      <xdr:rowOff>122926</xdr:rowOff>
    </xdr:to>
    <xdr:sp macro="" textlink="">
      <xdr:nvSpPr>
        <xdr:cNvPr id="542" name="楕円 541"/>
        <xdr:cNvSpPr/>
      </xdr:nvSpPr>
      <xdr:spPr>
        <a:xfrm>
          <a:off x="13652500" y="516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139453</xdr:rowOff>
    </xdr:from>
    <xdr:ext cx="534377" cy="259045"/>
    <xdr:sp macro="" textlink="">
      <xdr:nvSpPr>
        <xdr:cNvPr id="543" name="テキスト ボックス 542"/>
        <xdr:cNvSpPr txBox="1"/>
      </xdr:nvSpPr>
      <xdr:spPr>
        <a:xfrm>
          <a:off x="13436111" y="494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157846</xdr:rowOff>
    </xdr:from>
    <xdr:to>
      <xdr:col>67</xdr:col>
      <xdr:colOff>101600</xdr:colOff>
      <xdr:row>32</xdr:row>
      <xdr:rowOff>87996</xdr:rowOff>
    </xdr:to>
    <xdr:sp macro="" textlink="">
      <xdr:nvSpPr>
        <xdr:cNvPr id="544" name="楕円 543"/>
        <xdr:cNvSpPr/>
      </xdr:nvSpPr>
      <xdr:spPr>
        <a:xfrm>
          <a:off x="12763500" y="54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104523</xdr:rowOff>
    </xdr:from>
    <xdr:ext cx="534377" cy="259045"/>
    <xdr:sp macro="" textlink="">
      <xdr:nvSpPr>
        <xdr:cNvPr id="545" name="テキスト ボックス 544"/>
        <xdr:cNvSpPr txBox="1"/>
      </xdr:nvSpPr>
      <xdr:spPr>
        <a:xfrm>
          <a:off x="12547111" y="524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7" name="テキスト ボックス 606"/>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1" name="テキスト ボックス 61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3" name="テキスト ボックス 61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5" name="テキスト ボックス 61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7" name="テキスト ボックス 61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137120</xdr:rowOff>
    </xdr:from>
    <xdr:to>
      <xdr:col>85</xdr:col>
      <xdr:colOff>126364</xdr:colOff>
      <xdr:row>78</xdr:row>
      <xdr:rowOff>142165</xdr:rowOff>
    </xdr:to>
    <xdr:cxnSp macro="">
      <xdr:nvCxnSpPr>
        <xdr:cNvPr id="621" name="直線コネクタ 620"/>
        <xdr:cNvCxnSpPr/>
      </xdr:nvCxnSpPr>
      <xdr:spPr>
        <a:xfrm flipV="1">
          <a:off x="16317595" y="11967170"/>
          <a:ext cx="1269" cy="154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145992</xdr:rowOff>
    </xdr:from>
    <xdr:ext cx="534377" cy="259045"/>
    <xdr:sp macro="" textlink="">
      <xdr:nvSpPr>
        <xdr:cNvPr id="622" name="公債費最小値テキスト"/>
        <xdr:cNvSpPr txBox="1"/>
      </xdr:nvSpPr>
      <xdr:spPr>
        <a:xfrm>
          <a:off x="16370300" y="1351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142165</xdr:rowOff>
    </xdr:from>
    <xdr:to>
      <xdr:col>86</xdr:col>
      <xdr:colOff>25400</xdr:colOff>
      <xdr:row>78</xdr:row>
      <xdr:rowOff>142165</xdr:rowOff>
    </xdr:to>
    <xdr:cxnSp macro="">
      <xdr:nvCxnSpPr>
        <xdr:cNvPr id="623" name="直線コネクタ 622"/>
        <xdr:cNvCxnSpPr/>
      </xdr:nvCxnSpPr>
      <xdr:spPr>
        <a:xfrm>
          <a:off x="16230600" y="1351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83797</xdr:rowOff>
    </xdr:from>
    <xdr:ext cx="599010" cy="259045"/>
    <xdr:sp macro="" textlink="">
      <xdr:nvSpPr>
        <xdr:cNvPr id="624" name="公債費最大値テキスト"/>
        <xdr:cNvSpPr txBox="1"/>
      </xdr:nvSpPr>
      <xdr:spPr>
        <a:xfrm>
          <a:off x="16370300" y="1174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137120</xdr:rowOff>
    </xdr:from>
    <xdr:to>
      <xdr:col>86</xdr:col>
      <xdr:colOff>25400</xdr:colOff>
      <xdr:row>69</xdr:row>
      <xdr:rowOff>137120</xdr:rowOff>
    </xdr:to>
    <xdr:cxnSp macro="">
      <xdr:nvCxnSpPr>
        <xdr:cNvPr id="625" name="直線コネクタ 624"/>
        <xdr:cNvCxnSpPr/>
      </xdr:nvCxnSpPr>
      <xdr:spPr>
        <a:xfrm>
          <a:off x="16230600" y="1196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69</xdr:row>
      <xdr:rowOff>137120</xdr:rowOff>
    </xdr:from>
    <xdr:to>
      <xdr:col>85</xdr:col>
      <xdr:colOff>127000</xdr:colOff>
      <xdr:row>71</xdr:row>
      <xdr:rowOff>135977</xdr:rowOff>
    </xdr:to>
    <xdr:cxnSp macro="">
      <xdr:nvCxnSpPr>
        <xdr:cNvPr id="626" name="直線コネクタ 625"/>
        <xdr:cNvCxnSpPr/>
      </xdr:nvCxnSpPr>
      <xdr:spPr>
        <a:xfrm flipV="1">
          <a:off x="15481300" y="11967170"/>
          <a:ext cx="838200" cy="34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7025</xdr:rowOff>
    </xdr:from>
    <xdr:ext cx="534377" cy="259045"/>
    <xdr:sp macro="" textlink="">
      <xdr:nvSpPr>
        <xdr:cNvPr id="627" name="公債費平均値テキスト"/>
        <xdr:cNvSpPr txBox="1"/>
      </xdr:nvSpPr>
      <xdr:spPr>
        <a:xfrm>
          <a:off x="16370300" y="12522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28598</xdr:rowOff>
    </xdr:from>
    <xdr:to>
      <xdr:col>85</xdr:col>
      <xdr:colOff>177800</xdr:colOff>
      <xdr:row>73</xdr:row>
      <xdr:rowOff>130198</xdr:rowOff>
    </xdr:to>
    <xdr:sp macro="" textlink="">
      <xdr:nvSpPr>
        <xdr:cNvPr id="628" name="フローチャート: 判断 627"/>
        <xdr:cNvSpPr/>
      </xdr:nvSpPr>
      <xdr:spPr>
        <a:xfrm>
          <a:off x="16268700" y="1254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135977</xdr:rowOff>
    </xdr:from>
    <xdr:to>
      <xdr:col>81</xdr:col>
      <xdr:colOff>50800</xdr:colOff>
      <xdr:row>72</xdr:row>
      <xdr:rowOff>63381</xdr:rowOff>
    </xdr:to>
    <xdr:cxnSp macro="">
      <xdr:nvCxnSpPr>
        <xdr:cNvPr id="629" name="直線コネクタ 628"/>
        <xdr:cNvCxnSpPr/>
      </xdr:nvCxnSpPr>
      <xdr:spPr>
        <a:xfrm flipV="1">
          <a:off x="14592300" y="12308927"/>
          <a:ext cx="889000" cy="9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55328</xdr:rowOff>
    </xdr:from>
    <xdr:to>
      <xdr:col>81</xdr:col>
      <xdr:colOff>101600</xdr:colOff>
      <xdr:row>73</xdr:row>
      <xdr:rowOff>156928</xdr:rowOff>
    </xdr:to>
    <xdr:sp macro="" textlink="">
      <xdr:nvSpPr>
        <xdr:cNvPr id="630" name="フローチャート: 判断 629"/>
        <xdr:cNvSpPr/>
      </xdr:nvSpPr>
      <xdr:spPr>
        <a:xfrm>
          <a:off x="15430500" y="1257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148055</xdr:rowOff>
    </xdr:from>
    <xdr:ext cx="534377" cy="259045"/>
    <xdr:sp macro="" textlink="">
      <xdr:nvSpPr>
        <xdr:cNvPr id="631" name="テキスト ボックス 630"/>
        <xdr:cNvSpPr txBox="1"/>
      </xdr:nvSpPr>
      <xdr:spPr>
        <a:xfrm>
          <a:off x="15214111" y="1266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63381</xdr:rowOff>
    </xdr:from>
    <xdr:to>
      <xdr:col>76</xdr:col>
      <xdr:colOff>114300</xdr:colOff>
      <xdr:row>72</xdr:row>
      <xdr:rowOff>82125</xdr:rowOff>
    </xdr:to>
    <xdr:cxnSp macro="">
      <xdr:nvCxnSpPr>
        <xdr:cNvPr id="632" name="直線コネクタ 631"/>
        <xdr:cNvCxnSpPr/>
      </xdr:nvCxnSpPr>
      <xdr:spPr>
        <a:xfrm flipV="1">
          <a:off x="13703300" y="12407781"/>
          <a:ext cx="8890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114650</xdr:rowOff>
    </xdr:from>
    <xdr:to>
      <xdr:col>76</xdr:col>
      <xdr:colOff>165100</xdr:colOff>
      <xdr:row>74</xdr:row>
      <xdr:rowOff>44800</xdr:rowOff>
    </xdr:to>
    <xdr:sp macro="" textlink="">
      <xdr:nvSpPr>
        <xdr:cNvPr id="633" name="フローチャート: 判断 632"/>
        <xdr:cNvSpPr/>
      </xdr:nvSpPr>
      <xdr:spPr>
        <a:xfrm>
          <a:off x="14541500" y="126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35927</xdr:rowOff>
    </xdr:from>
    <xdr:ext cx="534377" cy="259045"/>
    <xdr:sp macro="" textlink="">
      <xdr:nvSpPr>
        <xdr:cNvPr id="634" name="テキスト ボックス 633"/>
        <xdr:cNvSpPr txBox="1"/>
      </xdr:nvSpPr>
      <xdr:spPr>
        <a:xfrm>
          <a:off x="14325111" y="1272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82125</xdr:rowOff>
    </xdr:from>
    <xdr:to>
      <xdr:col>71</xdr:col>
      <xdr:colOff>177800</xdr:colOff>
      <xdr:row>72</xdr:row>
      <xdr:rowOff>145464</xdr:rowOff>
    </xdr:to>
    <xdr:cxnSp macro="">
      <xdr:nvCxnSpPr>
        <xdr:cNvPr id="635" name="直線コネクタ 634"/>
        <xdr:cNvCxnSpPr/>
      </xdr:nvCxnSpPr>
      <xdr:spPr>
        <a:xfrm flipV="1">
          <a:off x="12814300" y="12426525"/>
          <a:ext cx="889000" cy="6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141217</xdr:rowOff>
    </xdr:from>
    <xdr:to>
      <xdr:col>72</xdr:col>
      <xdr:colOff>38100</xdr:colOff>
      <xdr:row>74</xdr:row>
      <xdr:rowOff>71367</xdr:rowOff>
    </xdr:to>
    <xdr:sp macro="" textlink="">
      <xdr:nvSpPr>
        <xdr:cNvPr id="636" name="フローチャート: 判断 635"/>
        <xdr:cNvSpPr/>
      </xdr:nvSpPr>
      <xdr:spPr>
        <a:xfrm>
          <a:off x="13652500" y="1265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62494</xdr:rowOff>
    </xdr:from>
    <xdr:ext cx="534377" cy="259045"/>
    <xdr:sp macro="" textlink="">
      <xdr:nvSpPr>
        <xdr:cNvPr id="637" name="テキスト ボックス 636"/>
        <xdr:cNvSpPr txBox="1"/>
      </xdr:nvSpPr>
      <xdr:spPr>
        <a:xfrm>
          <a:off x="13436111" y="1274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59492</xdr:rowOff>
    </xdr:from>
    <xdr:to>
      <xdr:col>67</xdr:col>
      <xdr:colOff>101600</xdr:colOff>
      <xdr:row>74</xdr:row>
      <xdr:rowOff>161092</xdr:rowOff>
    </xdr:to>
    <xdr:sp macro="" textlink="">
      <xdr:nvSpPr>
        <xdr:cNvPr id="638" name="フローチャート: 判断 637"/>
        <xdr:cNvSpPr/>
      </xdr:nvSpPr>
      <xdr:spPr>
        <a:xfrm>
          <a:off x="12763500" y="1274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152219</xdr:rowOff>
    </xdr:from>
    <xdr:ext cx="534377" cy="259045"/>
    <xdr:sp macro="" textlink="">
      <xdr:nvSpPr>
        <xdr:cNvPr id="639" name="テキスト ボックス 638"/>
        <xdr:cNvSpPr txBox="1"/>
      </xdr:nvSpPr>
      <xdr:spPr>
        <a:xfrm>
          <a:off x="12547111" y="1283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86320</xdr:rowOff>
    </xdr:from>
    <xdr:to>
      <xdr:col>85</xdr:col>
      <xdr:colOff>177800</xdr:colOff>
      <xdr:row>70</xdr:row>
      <xdr:rowOff>16470</xdr:rowOff>
    </xdr:to>
    <xdr:sp macro="" textlink="">
      <xdr:nvSpPr>
        <xdr:cNvPr id="645" name="楕円 644"/>
        <xdr:cNvSpPr/>
      </xdr:nvSpPr>
      <xdr:spPr>
        <a:xfrm>
          <a:off x="16268700" y="119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39347</xdr:rowOff>
    </xdr:from>
    <xdr:ext cx="599010" cy="259045"/>
    <xdr:sp macro="" textlink="">
      <xdr:nvSpPr>
        <xdr:cNvPr id="646" name="公債費該当値テキスト"/>
        <xdr:cNvSpPr txBox="1"/>
      </xdr:nvSpPr>
      <xdr:spPr>
        <a:xfrm>
          <a:off x="16370300" y="1186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85177</xdr:rowOff>
    </xdr:from>
    <xdr:to>
      <xdr:col>81</xdr:col>
      <xdr:colOff>101600</xdr:colOff>
      <xdr:row>72</xdr:row>
      <xdr:rowOff>15327</xdr:rowOff>
    </xdr:to>
    <xdr:sp macro="" textlink="">
      <xdr:nvSpPr>
        <xdr:cNvPr id="647" name="楕円 646"/>
        <xdr:cNvSpPr/>
      </xdr:nvSpPr>
      <xdr:spPr>
        <a:xfrm>
          <a:off x="15430500" y="1225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31854</xdr:rowOff>
    </xdr:from>
    <xdr:ext cx="599010" cy="259045"/>
    <xdr:sp macro="" textlink="">
      <xdr:nvSpPr>
        <xdr:cNvPr id="648" name="テキスト ボックス 647"/>
        <xdr:cNvSpPr txBox="1"/>
      </xdr:nvSpPr>
      <xdr:spPr>
        <a:xfrm>
          <a:off x="15181795" y="1203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12581</xdr:rowOff>
    </xdr:from>
    <xdr:to>
      <xdr:col>76</xdr:col>
      <xdr:colOff>165100</xdr:colOff>
      <xdr:row>72</xdr:row>
      <xdr:rowOff>114181</xdr:rowOff>
    </xdr:to>
    <xdr:sp macro="" textlink="">
      <xdr:nvSpPr>
        <xdr:cNvPr id="649" name="楕円 648"/>
        <xdr:cNvSpPr/>
      </xdr:nvSpPr>
      <xdr:spPr>
        <a:xfrm>
          <a:off x="14541500" y="123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130708</xdr:rowOff>
    </xdr:from>
    <xdr:ext cx="534377" cy="259045"/>
    <xdr:sp macro="" textlink="">
      <xdr:nvSpPr>
        <xdr:cNvPr id="650" name="テキスト ボックス 649"/>
        <xdr:cNvSpPr txBox="1"/>
      </xdr:nvSpPr>
      <xdr:spPr>
        <a:xfrm>
          <a:off x="14325111" y="1213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31325</xdr:rowOff>
    </xdr:from>
    <xdr:to>
      <xdr:col>72</xdr:col>
      <xdr:colOff>38100</xdr:colOff>
      <xdr:row>72</xdr:row>
      <xdr:rowOff>132925</xdr:rowOff>
    </xdr:to>
    <xdr:sp macro="" textlink="">
      <xdr:nvSpPr>
        <xdr:cNvPr id="651" name="楕円 650"/>
        <xdr:cNvSpPr/>
      </xdr:nvSpPr>
      <xdr:spPr>
        <a:xfrm>
          <a:off x="13652500" y="1237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149452</xdr:rowOff>
    </xdr:from>
    <xdr:ext cx="534377" cy="259045"/>
    <xdr:sp macro="" textlink="">
      <xdr:nvSpPr>
        <xdr:cNvPr id="652" name="テキスト ボックス 651"/>
        <xdr:cNvSpPr txBox="1"/>
      </xdr:nvSpPr>
      <xdr:spPr>
        <a:xfrm>
          <a:off x="13436111" y="1215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94664</xdr:rowOff>
    </xdr:from>
    <xdr:to>
      <xdr:col>67</xdr:col>
      <xdr:colOff>101600</xdr:colOff>
      <xdr:row>73</xdr:row>
      <xdr:rowOff>24814</xdr:rowOff>
    </xdr:to>
    <xdr:sp macro="" textlink="">
      <xdr:nvSpPr>
        <xdr:cNvPr id="653" name="楕円 652"/>
        <xdr:cNvSpPr/>
      </xdr:nvSpPr>
      <xdr:spPr>
        <a:xfrm>
          <a:off x="12763500" y="1243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41341</xdr:rowOff>
    </xdr:from>
    <xdr:ext cx="534377" cy="259045"/>
    <xdr:sp macro="" textlink="">
      <xdr:nvSpPr>
        <xdr:cNvPr id="654" name="テキスト ボックス 653"/>
        <xdr:cNvSpPr txBox="1"/>
      </xdr:nvSpPr>
      <xdr:spPr>
        <a:xfrm>
          <a:off x="12547111" y="1221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6" name="テキスト ボックス 66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6" name="テキスト ボックス 67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27392</xdr:rowOff>
    </xdr:from>
    <xdr:to>
      <xdr:col>85</xdr:col>
      <xdr:colOff>126364</xdr:colOff>
      <xdr:row>98</xdr:row>
      <xdr:rowOff>156225</xdr:rowOff>
    </xdr:to>
    <xdr:cxnSp macro="">
      <xdr:nvCxnSpPr>
        <xdr:cNvPr id="680" name="直線コネクタ 679"/>
        <xdr:cNvCxnSpPr/>
      </xdr:nvCxnSpPr>
      <xdr:spPr>
        <a:xfrm flipV="1">
          <a:off x="16317595" y="15629342"/>
          <a:ext cx="1269" cy="1328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160052</xdr:rowOff>
    </xdr:from>
    <xdr:ext cx="469744" cy="259045"/>
    <xdr:sp macro="" textlink="">
      <xdr:nvSpPr>
        <xdr:cNvPr id="681" name="積立金最小値テキスト"/>
        <xdr:cNvSpPr txBox="1"/>
      </xdr:nvSpPr>
      <xdr:spPr>
        <a:xfrm>
          <a:off x="16370300" y="1696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156225</xdr:rowOff>
    </xdr:from>
    <xdr:to>
      <xdr:col>86</xdr:col>
      <xdr:colOff>25400</xdr:colOff>
      <xdr:row>98</xdr:row>
      <xdr:rowOff>156225</xdr:rowOff>
    </xdr:to>
    <xdr:cxnSp macro="">
      <xdr:nvCxnSpPr>
        <xdr:cNvPr id="682" name="直線コネクタ 681"/>
        <xdr:cNvCxnSpPr/>
      </xdr:nvCxnSpPr>
      <xdr:spPr>
        <a:xfrm>
          <a:off x="16230600" y="169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145519</xdr:rowOff>
    </xdr:from>
    <xdr:ext cx="534377" cy="259045"/>
    <xdr:sp macro="" textlink="">
      <xdr:nvSpPr>
        <xdr:cNvPr id="683" name="積立金最大値テキスト"/>
        <xdr:cNvSpPr txBox="1"/>
      </xdr:nvSpPr>
      <xdr:spPr>
        <a:xfrm>
          <a:off x="16370300" y="1540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27392</xdr:rowOff>
    </xdr:from>
    <xdr:to>
      <xdr:col>86</xdr:col>
      <xdr:colOff>25400</xdr:colOff>
      <xdr:row>91</xdr:row>
      <xdr:rowOff>27392</xdr:rowOff>
    </xdr:to>
    <xdr:cxnSp macro="">
      <xdr:nvCxnSpPr>
        <xdr:cNvPr id="684" name="直線コネクタ 683"/>
        <xdr:cNvCxnSpPr/>
      </xdr:nvCxnSpPr>
      <xdr:spPr>
        <a:xfrm>
          <a:off x="16230600" y="1562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79905</xdr:rowOff>
    </xdr:from>
    <xdr:to>
      <xdr:col>85</xdr:col>
      <xdr:colOff>127000</xdr:colOff>
      <xdr:row>95</xdr:row>
      <xdr:rowOff>169287</xdr:rowOff>
    </xdr:to>
    <xdr:cxnSp macro="">
      <xdr:nvCxnSpPr>
        <xdr:cNvPr id="685" name="直線コネクタ 684"/>
        <xdr:cNvCxnSpPr/>
      </xdr:nvCxnSpPr>
      <xdr:spPr>
        <a:xfrm>
          <a:off x="15481300" y="16024755"/>
          <a:ext cx="838200" cy="43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97800</xdr:rowOff>
    </xdr:from>
    <xdr:ext cx="534377" cy="259045"/>
    <xdr:sp macro="" textlink="">
      <xdr:nvSpPr>
        <xdr:cNvPr id="686" name="積立金平均値テキスト"/>
        <xdr:cNvSpPr txBox="1"/>
      </xdr:nvSpPr>
      <xdr:spPr>
        <a:xfrm>
          <a:off x="16370300" y="16214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74923</xdr:rowOff>
    </xdr:from>
    <xdr:to>
      <xdr:col>85</xdr:col>
      <xdr:colOff>177800</xdr:colOff>
      <xdr:row>96</xdr:row>
      <xdr:rowOff>5073</xdr:rowOff>
    </xdr:to>
    <xdr:sp macro="" textlink="">
      <xdr:nvSpPr>
        <xdr:cNvPr id="687" name="フローチャート: 判断 686"/>
        <xdr:cNvSpPr/>
      </xdr:nvSpPr>
      <xdr:spPr>
        <a:xfrm>
          <a:off x="16268700" y="1636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96103</xdr:rowOff>
    </xdr:from>
    <xdr:to>
      <xdr:col>81</xdr:col>
      <xdr:colOff>50800</xdr:colOff>
      <xdr:row>93</xdr:row>
      <xdr:rowOff>79905</xdr:rowOff>
    </xdr:to>
    <xdr:cxnSp macro="">
      <xdr:nvCxnSpPr>
        <xdr:cNvPr id="688" name="直線コネクタ 687"/>
        <xdr:cNvCxnSpPr/>
      </xdr:nvCxnSpPr>
      <xdr:spPr>
        <a:xfrm>
          <a:off x="14592300" y="15698053"/>
          <a:ext cx="889000" cy="32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90</xdr:row>
      <xdr:rowOff>153724</xdr:rowOff>
    </xdr:from>
    <xdr:to>
      <xdr:col>81</xdr:col>
      <xdr:colOff>101600</xdr:colOff>
      <xdr:row>91</xdr:row>
      <xdr:rowOff>83874</xdr:rowOff>
    </xdr:to>
    <xdr:sp macro="" textlink="">
      <xdr:nvSpPr>
        <xdr:cNvPr id="689" name="フローチャート: 判断 688"/>
        <xdr:cNvSpPr/>
      </xdr:nvSpPr>
      <xdr:spPr>
        <a:xfrm>
          <a:off x="15430500" y="1558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100401</xdr:rowOff>
    </xdr:from>
    <xdr:ext cx="534377" cy="259045"/>
    <xdr:sp macro="" textlink="">
      <xdr:nvSpPr>
        <xdr:cNvPr id="690" name="テキスト ボックス 689"/>
        <xdr:cNvSpPr txBox="1"/>
      </xdr:nvSpPr>
      <xdr:spPr>
        <a:xfrm>
          <a:off x="15214111" y="1535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89799</xdr:rowOff>
    </xdr:from>
    <xdr:to>
      <xdr:col>76</xdr:col>
      <xdr:colOff>114300</xdr:colOff>
      <xdr:row>91</xdr:row>
      <xdr:rowOff>96103</xdr:rowOff>
    </xdr:to>
    <xdr:cxnSp macro="">
      <xdr:nvCxnSpPr>
        <xdr:cNvPr id="691" name="直線コネクタ 690"/>
        <xdr:cNvCxnSpPr/>
      </xdr:nvCxnSpPr>
      <xdr:spPr>
        <a:xfrm>
          <a:off x="13703300" y="15520299"/>
          <a:ext cx="889000" cy="17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165709</xdr:rowOff>
    </xdr:from>
    <xdr:to>
      <xdr:col>76</xdr:col>
      <xdr:colOff>165100</xdr:colOff>
      <xdr:row>95</xdr:row>
      <xdr:rowOff>95859</xdr:rowOff>
    </xdr:to>
    <xdr:sp macro="" textlink="">
      <xdr:nvSpPr>
        <xdr:cNvPr id="692" name="フローチャート: 判断 691"/>
        <xdr:cNvSpPr/>
      </xdr:nvSpPr>
      <xdr:spPr>
        <a:xfrm>
          <a:off x="14541500" y="1628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86986</xdr:rowOff>
    </xdr:from>
    <xdr:ext cx="534377" cy="259045"/>
    <xdr:sp macro="" textlink="">
      <xdr:nvSpPr>
        <xdr:cNvPr id="693" name="テキスト ボックス 692"/>
        <xdr:cNvSpPr txBox="1"/>
      </xdr:nvSpPr>
      <xdr:spPr>
        <a:xfrm>
          <a:off x="14325111" y="1637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89799</xdr:rowOff>
    </xdr:from>
    <xdr:to>
      <xdr:col>71</xdr:col>
      <xdr:colOff>177800</xdr:colOff>
      <xdr:row>91</xdr:row>
      <xdr:rowOff>140582</xdr:rowOff>
    </xdr:to>
    <xdr:cxnSp macro="">
      <xdr:nvCxnSpPr>
        <xdr:cNvPr id="694" name="直線コネクタ 693"/>
        <xdr:cNvCxnSpPr/>
      </xdr:nvCxnSpPr>
      <xdr:spPr>
        <a:xfrm flipV="1">
          <a:off x="12814300" y="15520299"/>
          <a:ext cx="889000" cy="22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33089</xdr:rowOff>
    </xdr:from>
    <xdr:to>
      <xdr:col>72</xdr:col>
      <xdr:colOff>38100</xdr:colOff>
      <xdr:row>93</xdr:row>
      <xdr:rowOff>134689</xdr:rowOff>
    </xdr:to>
    <xdr:sp macro="" textlink="">
      <xdr:nvSpPr>
        <xdr:cNvPr id="695" name="フローチャート: 判断 694"/>
        <xdr:cNvSpPr/>
      </xdr:nvSpPr>
      <xdr:spPr>
        <a:xfrm>
          <a:off x="13652500" y="1597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125816</xdr:rowOff>
    </xdr:from>
    <xdr:ext cx="534377" cy="259045"/>
    <xdr:sp macro="" textlink="">
      <xdr:nvSpPr>
        <xdr:cNvPr id="696" name="テキスト ボックス 695"/>
        <xdr:cNvSpPr txBox="1"/>
      </xdr:nvSpPr>
      <xdr:spPr>
        <a:xfrm>
          <a:off x="13436111" y="160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61142</xdr:rowOff>
    </xdr:from>
    <xdr:to>
      <xdr:col>67</xdr:col>
      <xdr:colOff>101600</xdr:colOff>
      <xdr:row>95</xdr:row>
      <xdr:rowOff>162742</xdr:rowOff>
    </xdr:to>
    <xdr:sp macro="" textlink="">
      <xdr:nvSpPr>
        <xdr:cNvPr id="697" name="フローチャート: 判断 696"/>
        <xdr:cNvSpPr/>
      </xdr:nvSpPr>
      <xdr:spPr>
        <a:xfrm>
          <a:off x="12763500" y="1634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153869</xdr:rowOff>
    </xdr:from>
    <xdr:ext cx="534377" cy="259045"/>
    <xdr:sp macro="" textlink="">
      <xdr:nvSpPr>
        <xdr:cNvPr id="698" name="テキスト ボックス 697"/>
        <xdr:cNvSpPr txBox="1"/>
      </xdr:nvSpPr>
      <xdr:spPr>
        <a:xfrm>
          <a:off x="12547111" y="1644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118487</xdr:rowOff>
    </xdr:from>
    <xdr:to>
      <xdr:col>85</xdr:col>
      <xdr:colOff>177800</xdr:colOff>
      <xdr:row>96</xdr:row>
      <xdr:rowOff>48637</xdr:rowOff>
    </xdr:to>
    <xdr:sp macro="" textlink="">
      <xdr:nvSpPr>
        <xdr:cNvPr id="704" name="楕円 703"/>
        <xdr:cNvSpPr/>
      </xdr:nvSpPr>
      <xdr:spPr>
        <a:xfrm>
          <a:off x="16268700" y="1640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96914</xdr:rowOff>
    </xdr:from>
    <xdr:ext cx="534377" cy="259045"/>
    <xdr:sp macro="" textlink="">
      <xdr:nvSpPr>
        <xdr:cNvPr id="705" name="積立金該当値テキスト"/>
        <xdr:cNvSpPr txBox="1"/>
      </xdr:nvSpPr>
      <xdr:spPr>
        <a:xfrm>
          <a:off x="16370300" y="163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29105</xdr:rowOff>
    </xdr:from>
    <xdr:to>
      <xdr:col>81</xdr:col>
      <xdr:colOff>101600</xdr:colOff>
      <xdr:row>93</xdr:row>
      <xdr:rowOff>130705</xdr:rowOff>
    </xdr:to>
    <xdr:sp macro="" textlink="">
      <xdr:nvSpPr>
        <xdr:cNvPr id="706" name="楕円 705"/>
        <xdr:cNvSpPr/>
      </xdr:nvSpPr>
      <xdr:spPr>
        <a:xfrm>
          <a:off x="15430500" y="1597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121832</xdr:rowOff>
    </xdr:from>
    <xdr:ext cx="534377" cy="259045"/>
    <xdr:sp macro="" textlink="">
      <xdr:nvSpPr>
        <xdr:cNvPr id="707" name="テキスト ボックス 706"/>
        <xdr:cNvSpPr txBox="1"/>
      </xdr:nvSpPr>
      <xdr:spPr>
        <a:xfrm>
          <a:off x="15214111" y="1606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45303</xdr:rowOff>
    </xdr:from>
    <xdr:to>
      <xdr:col>76</xdr:col>
      <xdr:colOff>165100</xdr:colOff>
      <xdr:row>91</xdr:row>
      <xdr:rowOff>146903</xdr:rowOff>
    </xdr:to>
    <xdr:sp macro="" textlink="">
      <xdr:nvSpPr>
        <xdr:cNvPr id="708" name="楕円 707"/>
        <xdr:cNvSpPr/>
      </xdr:nvSpPr>
      <xdr:spPr>
        <a:xfrm>
          <a:off x="14541500" y="1564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163430</xdr:rowOff>
    </xdr:from>
    <xdr:ext cx="534377" cy="259045"/>
    <xdr:sp macro="" textlink="">
      <xdr:nvSpPr>
        <xdr:cNvPr id="709" name="テキスト ボックス 708"/>
        <xdr:cNvSpPr txBox="1"/>
      </xdr:nvSpPr>
      <xdr:spPr>
        <a:xfrm>
          <a:off x="14325111" y="1542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38999</xdr:rowOff>
    </xdr:from>
    <xdr:to>
      <xdr:col>72</xdr:col>
      <xdr:colOff>38100</xdr:colOff>
      <xdr:row>90</xdr:row>
      <xdr:rowOff>140599</xdr:rowOff>
    </xdr:to>
    <xdr:sp macro="" textlink="">
      <xdr:nvSpPr>
        <xdr:cNvPr id="710" name="楕円 709"/>
        <xdr:cNvSpPr/>
      </xdr:nvSpPr>
      <xdr:spPr>
        <a:xfrm>
          <a:off x="13652500" y="1546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88</xdr:row>
      <xdr:rowOff>157126</xdr:rowOff>
    </xdr:from>
    <xdr:ext cx="534377" cy="259045"/>
    <xdr:sp macro="" textlink="">
      <xdr:nvSpPr>
        <xdr:cNvPr id="711" name="テキスト ボックス 710"/>
        <xdr:cNvSpPr txBox="1"/>
      </xdr:nvSpPr>
      <xdr:spPr>
        <a:xfrm>
          <a:off x="13436111" y="1524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89782</xdr:rowOff>
    </xdr:from>
    <xdr:to>
      <xdr:col>67</xdr:col>
      <xdr:colOff>101600</xdr:colOff>
      <xdr:row>92</xdr:row>
      <xdr:rowOff>19932</xdr:rowOff>
    </xdr:to>
    <xdr:sp macro="" textlink="">
      <xdr:nvSpPr>
        <xdr:cNvPr id="712" name="楕円 711"/>
        <xdr:cNvSpPr/>
      </xdr:nvSpPr>
      <xdr:spPr>
        <a:xfrm>
          <a:off x="12763500" y="1569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36459</xdr:rowOff>
    </xdr:from>
    <xdr:ext cx="534377" cy="259045"/>
    <xdr:sp macro="" textlink="">
      <xdr:nvSpPr>
        <xdr:cNvPr id="713" name="テキスト ボックス 712"/>
        <xdr:cNvSpPr txBox="1"/>
      </xdr:nvSpPr>
      <xdr:spPr>
        <a:xfrm>
          <a:off x="12547111" y="154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31343</xdr:rowOff>
    </xdr:from>
    <xdr:to>
      <xdr:col>116</xdr:col>
      <xdr:colOff>62864</xdr:colOff>
      <xdr:row>38</xdr:row>
      <xdr:rowOff>139700</xdr:rowOff>
    </xdr:to>
    <xdr:cxnSp macro="">
      <xdr:nvCxnSpPr>
        <xdr:cNvPr id="735" name="直線コネクタ 734"/>
        <xdr:cNvCxnSpPr/>
      </xdr:nvCxnSpPr>
      <xdr:spPr>
        <a:xfrm flipV="1">
          <a:off x="22159595" y="5346293"/>
          <a:ext cx="1269" cy="1308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149470</xdr:rowOff>
    </xdr:from>
    <xdr:ext cx="469744" cy="259045"/>
    <xdr:sp macro="" textlink="">
      <xdr:nvSpPr>
        <xdr:cNvPr id="738" name="投資及び出資金最大値テキスト"/>
        <xdr:cNvSpPr txBox="1"/>
      </xdr:nvSpPr>
      <xdr:spPr>
        <a:xfrm>
          <a:off x="22212300" y="512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31343</xdr:rowOff>
    </xdr:from>
    <xdr:to>
      <xdr:col>116</xdr:col>
      <xdr:colOff>152400</xdr:colOff>
      <xdr:row>31</xdr:row>
      <xdr:rowOff>31343</xdr:rowOff>
    </xdr:to>
    <xdr:cxnSp macro="">
      <xdr:nvCxnSpPr>
        <xdr:cNvPr id="739" name="直線コネクタ 738"/>
        <xdr:cNvCxnSpPr/>
      </xdr:nvCxnSpPr>
      <xdr:spPr>
        <a:xfrm>
          <a:off x="22072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4335</xdr:rowOff>
    </xdr:from>
    <xdr:ext cx="378565" cy="259045"/>
    <xdr:sp macro="" textlink="">
      <xdr:nvSpPr>
        <xdr:cNvPr id="741" name="投資及び出資金平均値テキスト"/>
        <xdr:cNvSpPr txBox="1"/>
      </xdr:nvSpPr>
      <xdr:spPr>
        <a:xfrm>
          <a:off x="22212300" y="6176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152908</xdr:rowOff>
    </xdr:from>
    <xdr:to>
      <xdr:col>116</xdr:col>
      <xdr:colOff>114300</xdr:colOff>
      <xdr:row>37</xdr:row>
      <xdr:rowOff>83058</xdr:rowOff>
    </xdr:to>
    <xdr:sp macro="" textlink="">
      <xdr:nvSpPr>
        <xdr:cNvPr id="742" name="フローチャート: 判断 741"/>
        <xdr:cNvSpPr/>
      </xdr:nvSpPr>
      <xdr:spPr>
        <a:xfrm>
          <a:off x="22110700" y="63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140107</xdr:rowOff>
    </xdr:from>
    <xdr:to>
      <xdr:col>112</xdr:col>
      <xdr:colOff>38100</xdr:colOff>
      <xdr:row>37</xdr:row>
      <xdr:rowOff>70257</xdr:rowOff>
    </xdr:to>
    <xdr:sp macro="" textlink="">
      <xdr:nvSpPr>
        <xdr:cNvPr id="744" name="フローチャート: 判断 743"/>
        <xdr:cNvSpPr/>
      </xdr:nvSpPr>
      <xdr:spPr>
        <a:xfrm>
          <a:off x="21272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86784</xdr:rowOff>
    </xdr:from>
    <xdr:ext cx="378565" cy="259045"/>
    <xdr:sp macro="" textlink="">
      <xdr:nvSpPr>
        <xdr:cNvPr id="745" name="テキスト ボックス 744"/>
        <xdr:cNvSpPr txBox="1"/>
      </xdr:nvSpPr>
      <xdr:spPr>
        <a:xfrm>
          <a:off x="21134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115418</xdr:rowOff>
    </xdr:from>
    <xdr:to>
      <xdr:col>107</xdr:col>
      <xdr:colOff>101600</xdr:colOff>
      <xdr:row>38</xdr:row>
      <xdr:rowOff>45568</xdr:rowOff>
    </xdr:to>
    <xdr:sp macro="" textlink="">
      <xdr:nvSpPr>
        <xdr:cNvPr id="747" name="フローチャート: 判断 746"/>
        <xdr:cNvSpPr/>
      </xdr:nvSpPr>
      <xdr:spPr>
        <a:xfrm>
          <a:off x="20383500" y="645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62095</xdr:rowOff>
    </xdr:from>
    <xdr:ext cx="378565" cy="259045"/>
    <xdr:sp macro="" textlink="">
      <xdr:nvSpPr>
        <xdr:cNvPr id="748" name="テキスト ボックス 747"/>
        <xdr:cNvSpPr txBox="1"/>
      </xdr:nvSpPr>
      <xdr:spPr>
        <a:xfrm>
          <a:off x="20245017" y="6234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157480</xdr:rowOff>
    </xdr:from>
    <xdr:to>
      <xdr:col>102</xdr:col>
      <xdr:colOff>165100</xdr:colOff>
      <xdr:row>36</xdr:row>
      <xdr:rowOff>87630</xdr:rowOff>
    </xdr:to>
    <xdr:sp macro="" textlink="">
      <xdr:nvSpPr>
        <xdr:cNvPr id="750" name="フローチャート: 判断 749"/>
        <xdr:cNvSpPr/>
      </xdr:nvSpPr>
      <xdr:spPr>
        <a:xfrm>
          <a:off x="19494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104157</xdr:rowOff>
    </xdr:from>
    <xdr:ext cx="378565" cy="259045"/>
    <xdr:sp macro="" textlink="">
      <xdr:nvSpPr>
        <xdr:cNvPr id="751" name="テキスト ボックス 750"/>
        <xdr:cNvSpPr txBox="1"/>
      </xdr:nvSpPr>
      <xdr:spPr>
        <a:xfrm>
          <a:off x="19356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24435</xdr:rowOff>
    </xdr:from>
    <xdr:to>
      <xdr:col>98</xdr:col>
      <xdr:colOff>38100</xdr:colOff>
      <xdr:row>37</xdr:row>
      <xdr:rowOff>126035</xdr:rowOff>
    </xdr:to>
    <xdr:sp macro="" textlink="">
      <xdr:nvSpPr>
        <xdr:cNvPr id="752" name="フローチャート: 判断 751"/>
        <xdr:cNvSpPr/>
      </xdr:nvSpPr>
      <xdr:spPr>
        <a:xfrm>
          <a:off x="18605500" y="63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142562</xdr:rowOff>
    </xdr:from>
    <xdr:ext cx="378565" cy="259045"/>
    <xdr:sp macro="" textlink="">
      <xdr:nvSpPr>
        <xdr:cNvPr id="753" name="テキスト ボックス 752"/>
        <xdr:cNvSpPr txBox="1"/>
      </xdr:nvSpPr>
      <xdr:spPr>
        <a:xfrm>
          <a:off x="18467017" y="6143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2" name="テキスト ボックス 781"/>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111777</xdr:rowOff>
    </xdr:from>
    <xdr:ext cx="467179" cy="259045"/>
    <xdr:sp macro="" textlink="">
      <xdr:nvSpPr>
        <xdr:cNvPr id="784" name="テキスト ボックス 783"/>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49</xdr:row>
      <xdr:rowOff>168927</xdr:rowOff>
    </xdr:from>
    <xdr:ext cx="467179" cy="259045"/>
    <xdr:sp macro="" textlink="">
      <xdr:nvSpPr>
        <xdr:cNvPr id="786" name="テキスト ボックス 785"/>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47</xdr:row>
      <xdr:rowOff>54627</xdr:rowOff>
    </xdr:from>
    <xdr:ext cx="467179" cy="259045"/>
    <xdr:sp macro="" textlink="">
      <xdr:nvSpPr>
        <xdr:cNvPr id="788" name="テキスト ボックス 787"/>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135128</xdr:rowOff>
    </xdr:from>
    <xdr:to>
      <xdr:col>116</xdr:col>
      <xdr:colOff>62864</xdr:colOff>
      <xdr:row>58</xdr:row>
      <xdr:rowOff>139700</xdr:rowOff>
    </xdr:to>
    <xdr:cxnSp macro="">
      <xdr:nvCxnSpPr>
        <xdr:cNvPr id="790" name="直線コネクタ 789"/>
        <xdr:cNvCxnSpPr/>
      </xdr:nvCxnSpPr>
      <xdr:spPr>
        <a:xfrm flipV="1">
          <a:off x="22159595" y="9050528"/>
          <a:ext cx="1269"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81805</xdr:rowOff>
    </xdr:from>
    <xdr:ext cx="469744" cy="259045"/>
    <xdr:sp macro="" textlink="">
      <xdr:nvSpPr>
        <xdr:cNvPr id="793" name="貸付金最大値テキスト"/>
        <xdr:cNvSpPr txBox="1"/>
      </xdr:nvSpPr>
      <xdr:spPr>
        <a:xfrm>
          <a:off x="22212300" y="88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135128</xdr:rowOff>
    </xdr:from>
    <xdr:to>
      <xdr:col>116</xdr:col>
      <xdr:colOff>152400</xdr:colOff>
      <xdr:row>52</xdr:row>
      <xdr:rowOff>135128</xdr:rowOff>
    </xdr:to>
    <xdr:cxnSp macro="">
      <xdr:nvCxnSpPr>
        <xdr:cNvPr id="794" name="直線コネクタ 793"/>
        <xdr:cNvCxnSpPr/>
      </xdr:nvCxnSpPr>
      <xdr:spPr>
        <a:xfrm>
          <a:off x="22072600" y="905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129608</xdr:rowOff>
    </xdr:from>
    <xdr:ext cx="469744" cy="259045"/>
    <xdr:sp macro="" textlink="">
      <xdr:nvSpPr>
        <xdr:cNvPr id="796" name="貸付金平均値テキスト"/>
        <xdr:cNvSpPr txBox="1"/>
      </xdr:nvSpPr>
      <xdr:spPr>
        <a:xfrm>
          <a:off x="22212300" y="9559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106731</xdr:rowOff>
    </xdr:from>
    <xdr:to>
      <xdr:col>116</xdr:col>
      <xdr:colOff>114300</xdr:colOff>
      <xdr:row>57</xdr:row>
      <xdr:rowOff>36881</xdr:rowOff>
    </xdr:to>
    <xdr:sp macro="" textlink="">
      <xdr:nvSpPr>
        <xdr:cNvPr id="797" name="フローチャート: 判断 796"/>
        <xdr:cNvSpPr/>
      </xdr:nvSpPr>
      <xdr:spPr>
        <a:xfrm>
          <a:off x="221107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116332</xdr:rowOff>
    </xdr:from>
    <xdr:to>
      <xdr:col>112</xdr:col>
      <xdr:colOff>38100</xdr:colOff>
      <xdr:row>57</xdr:row>
      <xdr:rowOff>46482</xdr:rowOff>
    </xdr:to>
    <xdr:sp macro="" textlink="">
      <xdr:nvSpPr>
        <xdr:cNvPr id="799" name="フローチャート: 判断 798"/>
        <xdr:cNvSpPr/>
      </xdr:nvSpPr>
      <xdr:spPr>
        <a:xfrm>
          <a:off x="21272500" y="971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63009</xdr:rowOff>
    </xdr:from>
    <xdr:ext cx="469744" cy="259045"/>
    <xdr:sp macro="" textlink="">
      <xdr:nvSpPr>
        <xdr:cNvPr id="800" name="テキスト ボックス 799"/>
        <xdr:cNvSpPr txBox="1"/>
      </xdr:nvSpPr>
      <xdr:spPr>
        <a:xfrm>
          <a:off x="21088428" y="949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60554</xdr:rowOff>
    </xdr:from>
    <xdr:to>
      <xdr:col>107</xdr:col>
      <xdr:colOff>101600</xdr:colOff>
      <xdr:row>56</xdr:row>
      <xdr:rowOff>162154</xdr:rowOff>
    </xdr:to>
    <xdr:sp macro="" textlink="">
      <xdr:nvSpPr>
        <xdr:cNvPr id="802" name="フローチャート: 判断 801"/>
        <xdr:cNvSpPr/>
      </xdr:nvSpPr>
      <xdr:spPr>
        <a:xfrm>
          <a:off x="20383500" y="966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7231</xdr:rowOff>
    </xdr:from>
    <xdr:ext cx="469744" cy="259045"/>
    <xdr:sp macro="" textlink="">
      <xdr:nvSpPr>
        <xdr:cNvPr id="803" name="テキスト ボックス 802"/>
        <xdr:cNvSpPr txBox="1"/>
      </xdr:nvSpPr>
      <xdr:spPr>
        <a:xfrm>
          <a:off x="20199428" y="943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148107</xdr:rowOff>
    </xdr:from>
    <xdr:to>
      <xdr:col>102</xdr:col>
      <xdr:colOff>165100</xdr:colOff>
      <xdr:row>51</xdr:row>
      <xdr:rowOff>78257</xdr:rowOff>
    </xdr:to>
    <xdr:sp macro="" textlink="">
      <xdr:nvSpPr>
        <xdr:cNvPr id="805" name="フローチャート: 判断 804"/>
        <xdr:cNvSpPr/>
      </xdr:nvSpPr>
      <xdr:spPr>
        <a:xfrm>
          <a:off x="19494500" y="872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49</xdr:row>
      <xdr:rowOff>94784</xdr:rowOff>
    </xdr:from>
    <xdr:ext cx="469744" cy="259045"/>
    <xdr:sp macro="" textlink="">
      <xdr:nvSpPr>
        <xdr:cNvPr id="806" name="テキスト ボックス 805"/>
        <xdr:cNvSpPr txBox="1"/>
      </xdr:nvSpPr>
      <xdr:spPr>
        <a:xfrm>
          <a:off x="19310428" y="84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27636</xdr:rowOff>
    </xdr:from>
    <xdr:to>
      <xdr:col>98</xdr:col>
      <xdr:colOff>38100</xdr:colOff>
      <xdr:row>51</xdr:row>
      <xdr:rowOff>129236</xdr:rowOff>
    </xdr:to>
    <xdr:sp macro="" textlink="">
      <xdr:nvSpPr>
        <xdr:cNvPr id="807" name="フローチャート: 判断 806"/>
        <xdr:cNvSpPr/>
      </xdr:nvSpPr>
      <xdr:spPr>
        <a:xfrm>
          <a:off x="18605500" y="877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49</xdr:row>
      <xdr:rowOff>145763</xdr:rowOff>
    </xdr:from>
    <xdr:ext cx="469744" cy="259045"/>
    <xdr:sp macro="" textlink="">
      <xdr:nvSpPr>
        <xdr:cNvPr id="808" name="テキスト ボックス 807"/>
        <xdr:cNvSpPr txBox="1"/>
      </xdr:nvSpPr>
      <xdr:spPr>
        <a:xfrm>
          <a:off x="18421428" y="854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4" name="テキスト ボックス 843"/>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166522</xdr:rowOff>
    </xdr:from>
    <xdr:to>
      <xdr:col>116</xdr:col>
      <xdr:colOff>62864</xdr:colOff>
      <xdr:row>78</xdr:row>
      <xdr:rowOff>107392</xdr:rowOff>
    </xdr:to>
    <xdr:cxnSp macro="">
      <xdr:nvCxnSpPr>
        <xdr:cNvPr id="848" name="直線コネクタ 847"/>
        <xdr:cNvCxnSpPr/>
      </xdr:nvCxnSpPr>
      <xdr:spPr>
        <a:xfrm flipV="1">
          <a:off x="22159595" y="12168022"/>
          <a:ext cx="1269" cy="1312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111219</xdr:rowOff>
    </xdr:from>
    <xdr:ext cx="534377" cy="259045"/>
    <xdr:sp macro="" textlink="">
      <xdr:nvSpPr>
        <xdr:cNvPr id="849" name="繰出金最小値テキスト"/>
        <xdr:cNvSpPr txBox="1"/>
      </xdr:nvSpPr>
      <xdr:spPr>
        <a:xfrm>
          <a:off x="22212300" y="1348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107392</xdr:rowOff>
    </xdr:from>
    <xdr:to>
      <xdr:col>116</xdr:col>
      <xdr:colOff>152400</xdr:colOff>
      <xdr:row>78</xdr:row>
      <xdr:rowOff>107392</xdr:rowOff>
    </xdr:to>
    <xdr:cxnSp macro="">
      <xdr:nvCxnSpPr>
        <xdr:cNvPr id="850" name="直線コネクタ 849"/>
        <xdr:cNvCxnSpPr/>
      </xdr:nvCxnSpPr>
      <xdr:spPr>
        <a:xfrm>
          <a:off x="22072600" y="1348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113199</xdr:rowOff>
    </xdr:from>
    <xdr:ext cx="534377" cy="259045"/>
    <xdr:sp macro="" textlink="">
      <xdr:nvSpPr>
        <xdr:cNvPr id="851" name="繰出金最大値テキスト"/>
        <xdr:cNvSpPr txBox="1"/>
      </xdr:nvSpPr>
      <xdr:spPr>
        <a:xfrm>
          <a:off x="22212300" y="1194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166522</xdr:rowOff>
    </xdr:from>
    <xdr:to>
      <xdr:col>116</xdr:col>
      <xdr:colOff>152400</xdr:colOff>
      <xdr:row>70</xdr:row>
      <xdr:rowOff>166522</xdr:rowOff>
    </xdr:to>
    <xdr:cxnSp macro="">
      <xdr:nvCxnSpPr>
        <xdr:cNvPr id="852" name="直線コネクタ 851"/>
        <xdr:cNvCxnSpPr/>
      </xdr:nvCxnSpPr>
      <xdr:spPr>
        <a:xfrm>
          <a:off x="22072600" y="1216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166522</xdr:rowOff>
    </xdr:from>
    <xdr:to>
      <xdr:col>116</xdr:col>
      <xdr:colOff>63500</xdr:colOff>
      <xdr:row>72</xdr:row>
      <xdr:rowOff>25514</xdr:rowOff>
    </xdr:to>
    <xdr:cxnSp macro="">
      <xdr:nvCxnSpPr>
        <xdr:cNvPr id="853" name="直線コネクタ 852"/>
        <xdr:cNvCxnSpPr/>
      </xdr:nvCxnSpPr>
      <xdr:spPr>
        <a:xfrm flipV="1">
          <a:off x="21323300" y="12168022"/>
          <a:ext cx="838200" cy="20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142117</xdr:rowOff>
    </xdr:from>
    <xdr:ext cx="534377" cy="259045"/>
    <xdr:sp macro="" textlink="">
      <xdr:nvSpPr>
        <xdr:cNvPr id="854" name="繰出金平均値テキスト"/>
        <xdr:cNvSpPr txBox="1"/>
      </xdr:nvSpPr>
      <xdr:spPr>
        <a:xfrm>
          <a:off x="22212300" y="12829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163690</xdr:rowOff>
    </xdr:from>
    <xdr:to>
      <xdr:col>116</xdr:col>
      <xdr:colOff>114300</xdr:colOff>
      <xdr:row>75</xdr:row>
      <xdr:rowOff>93840</xdr:rowOff>
    </xdr:to>
    <xdr:sp macro="" textlink="">
      <xdr:nvSpPr>
        <xdr:cNvPr id="855" name="フローチャート: 判断 854"/>
        <xdr:cNvSpPr/>
      </xdr:nvSpPr>
      <xdr:spPr>
        <a:xfrm>
          <a:off x="22110700" y="128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25514</xdr:rowOff>
    </xdr:from>
    <xdr:to>
      <xdr:col>111</xdr:col>
      <xdr:colOff>177800</xdr:colOff>
      <xdr:row>73</xdr:row>
      <xdr:rowOff>37020</xdr:rowOff>
    </xdr:to>
    <xdr:cxnSp macro="">
      <xdr:nvCxnSpPr>
        <xdr:cNvPr id="856" name="直線コネクタ 855"/>
        <xdr:cNvCxnSpPr/>
      </xdr:nvCxnSpPr>
      <xdr:spPr>
        <a:xfrm flipV="1">
          <a:off x="20434300" y="12369914"/>
          <a:ext cx="889000" cy="18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72022</xdr:rowOff>
    </xdr:from>
    <xdr:to>
      <xdr:col>112</xdr:col>
      <xdr:colOff>38100</xdr:colOff>
      <xdr:row>75</xdr:row>
      <xdr:rowOff>2172</xdr:rowOff>
    </xdr:to>
    <xdr:sp macro="" textlink="">
      <xdr:nvSpPr>
        <xdr:cNvPr id="857" name="フローチャート: 判断 856"/>
        <xdr:cNvSpPr/>
      </xdr:nvSpPr>
      <xdr:spPr>
        <a:xfrm>
          <a:off x="21272500" y="1275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164749</xdr:rowOff>
    </xdr:from>
    <xdr:ext cx="534377" cy="259045"/>
    <xdr:sp macro="" textlink="">
      <xdr:nvSpPr>
        <xdr:cNvPr id="858" name="テキスト ボックス 857"/>
        <xdr:cNvSpPr txBox="1"/>
      </xdr:nvSpPr>
      <xdr:spPr>
        <a:xfrm>
          <a:off x="21056111" y="1285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37020</xdr:rowOff>
    </xdr:from>
    <xdr:to>
      <xdr:col>107</xdr:col>
      <xdr:colOff>50800</xdr:colOff>
      <xdr:row>73</xdr:row>
      <xdr:rowOff>117487</xdr:rowOff>
    </xdr:to>
    <xdr:cxnSp macro="">
      <xdr:nvCxnSpPr>
        <xdr:cNvPr id="859" name="直線コネクタ 858"/>
        <xdr:cNvCxnSpPr/>
      </xdr:nvCxnSpPr>
      <xdr:spPr>
        <a:xfrm flipV="1">
          <a:off x="19545300" y="12552870"/>
          <a:ext cx="8890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61278</xdr:rowOff>
    </xdr:from>
    <xdr:to>
      <xdr:col>107</xdr:col>
      <xdr:colOff>101600</xdr:colOff>
      <xdr:row>74</xdr:row>
      <xdr:rowOff>162878</xdr:rowOff>
    </xdr:to>
    <xdr:sp macro="" textlink="">
      <xdr:nvSpPr>
        <xdr:cNvPr id="860" name="フローチャート: 判断 859"/>
        <xdr:cNvSpPr/>
      </xdr:nvSpPr>
      <xdr:spPr>
        <a:xfrm>
          <a:off x="20383500" y="1274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154005</xdr:rowOff>
    </xdr:from>
    <xdr:ext cx="534377" cy="259045"/>
    <xdr:sp macro="" textlink="">
      <xdr:nvSpPr>
        <xdr:cNvPr id="861" name="テキスト ボックス 860"/>
        <xdr:cNvSpPr txBox="1"/>
      </xdr:nvSpPr>
      <xdr:spPr>
        <a:xfrm>
          <a:off x="20167111" y="128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117487</xdr:rowOff>
    </xdr:from>
    <xdr:to>
      <xdr:col>102</xdr:col>
      <xdr:colOff>114300</xdr:colOff>
      <xdr:row>74</xdr:row>
      <xdr:rowOff>102743</xdr:rowOff>
    </xdr:to>
    <xdr:cxnSp macro="">
      <xdr:nvCxnSpPr>
        <xdr:cNvPr id="862" name="直線コネクタ 861"/>
        <xdr:cNvCxnSpPr/>
      </xdr:nvCxnSpPr>
      <xdr:spPr>
        <a:xfrm flipV="1">
          <a:off x="18656300" y="12633337"/>
          <a:ext cx="889000" cy="15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94500</xdr:rowOff>
    </xdr:from>
    <xdr:to>
      <xdr:col>102</xdr:col>
      <xdr:colOff>165100</xdr:colOff>
      <xdr:row>75</xdr:row>
      <xdr:rowOff>24650</xdr:rowOff>
    </xdr:to>
    <xdr:sp macro="" textlink="">
      <xdr:nvSpPr>
        <xdr:cNvPr id="863" name="フローチャート: 判断 862"/>
        <xdr:cNvSpPr/>
      </xdr:nvSpPr>
      <xdr:spPr>
        <a:xfrm>
          <a:off x="19494500" y="12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15777</xdr:rowOff>
    </xdr:from>
    <xdr:ext cx="534377" cy="259045"/>
    <xdr:sp macro="" textlink="">
      <xdr:nvSpPr>
        <xdr:cNvPr id="864" name="テキスト ボックス 863"/>
        <xdr:cNvSpPr txBox="1"/>
      </xdr:nvSpPr>
      <xdr:spPr>
        <a:xfrm>
          <a:off x="19278111" y="128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84062</xdr:rowOff>
    </xdr:from>
    <xdr:to>
      <xdr:col>98</xdr:col>
      <xdr:colOff>38100</xdr:colOff>
      <xdr:row>77</xdr:row>
      <xdr:rowOff>14212</xdr:rowOff>
    </xdr:to>
    <xdr:sp macro="" textlink="">
      <xdr:nvSpPr>
        <xdr:cNvPr id="865" name="フローチャート: 判断 864"/>
        <xdr:cNvSpPr/>
      </xdr:nvSpPr>
      <xdr:spPr>
        <a:xfrm>
          <a:off x="18605500" y="131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5339</xdr:rowOff>
    </xdr:from>
    <xdr:ext cx="534377" cy="259045"/>
    <xdr:sp macro="" textlink="">
      <xdr:nvSpPr>
        <xdr:cNvPr id="866" name="テキスト ボックス 865"/>
        <xdr:cNvSpPr txBox="1"/>
      </xdr:nvSpPr>
      <xdr:spPr>
        <a:xfrm>
          <a:off x="18389111" y="1320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115722</xdr:rowOff>
    </xdr:from>
    <xdr:to>
      <xdr:col>116</xdr:col>
      <xdr:colOff>114300</xdr:colOff>
      <xdr:row>71</xdr:row>
      <xdr:rowOff>45872</xdr:rowOff>
    </xdr:to>
    <xdr:sp macro="" textlink="">
      <xdr:nvSpPr>
        <xdr:cNvPr id="872" name="楕円 871"/>
        <xdr:cNvSpPr/>
      </xdr:nvSpPr>
      <xdr:spPr>
        <a:xfrm>
          <a:off x="22110700" y="1211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68749</xdr:rowOff>
    </xdr:from>
    <xdr:ext cx="534377" cy="259045"/>
    <xdr:sp macro="" textlink="">
      <xdr:nvSpPr>
        <xdr:cNvPr id="873" name="繰出金該当値テキスト"/>
        <xdr:cNvSpPr txBox="1"/>
      </xdr:nvSpPr>
      <xdr:spPr>
        <a:xfrm>
          <a:off x="22212300" y="1207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146164</xdr:rowOff>
    </xdr:from>
    <xdr:to>
      <xdr:col>112</xdr:col>
      <xdr:colOff>38100</xdr:colOff>
      <xdr:row>72</xdr:row>
      <xdr:rowOff>76314</xdr:rowOff>
    </xdr:to>
    <xdr:sp macro="" textlink="">
      <xdr:nvSpPr>
        <xdr:cNvPr id="874" name="楕円 873"/>
        <xdr:cNvSpPr/>
      </xdr:nvSpPr>
      <xdr:spPr>
        <a:xfrm>
          <a:off x="21272500" y="12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92841</xdr:rowOff>
    </xdr:from>
    <xdr:ext cx="534377" cy="259045"/>
    <xdr:sp macro="" textlink="">
      <xdr:nvSpPr>
        <xdr:cNvPr id="875" name="テキスト ボックス 874"/>
        <xdr:cNvSpPr txBox="1"/>
      </xdr:nvSpPr>
      <xdr:spPr>
        <a:xfrm>
          <a:off x="21056111" y="1209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157670</xdr:rowOff>
    </xdr:from>
    <xdr:to>
      <xdr:col>107</xdr:col>
      <xdr:colOff>101600</xdr:colOff>
      <xdr:row>73</xdr:row>
      <xdr:rowOff>87820</xdr:rowOff>
    </xdr:to>
    <xdr:sp macro="" textlink="">
      <xdr:nvSpPr>
        <xdr:cNvPr id="876" name="楕円 875"/>
        <xdr:cNvSpPr/>
      </xdr:nvSpPr>
      <xdr:spPr>
        <a:xfrm>
          <a:off x="20383500" y="125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104347</xdr:rowOff>
    </xdr:from>
    <xdr:ext cx="534377" cy="259045"/>
    <xdr:sp macro="" textlink="">
      <xdr:nvSpPr>
        <xdr:cNvPr id="877" name="テキスト ボックス 876"/>
        <xdr:cNvSpPr txBox="1"/>
      </xdr:nvSpPr>
      <xdr:spPr>
        <a:xfrm>
          <a:off x="20167111" y="122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66687</xdr:rowOff>
    </xdr:from>
    <xdr:to>
      <xdr:col>102</xdr:col>
      <xdr:colOff>165100</xdr:colOff>
      <xdr:row>73</xdr:row>
      <xdr:rowOff>168287</xdr:rowOff>
    </xdr:to>
    <xdr:sp macro="" textlink="">
      <xdr:nvSpPr>
        <xdr:cNvPr id="878" name="楕円 877"/>
        <xdr:cNvSpPr/>
      </xdr:nvSpPr>
      <xdr:spPr>
        <a:xfrm>
          <a:off x="19494500" y="1258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13364</xdr:rowOff>
    </xdr:from>
    <xdr:ext cx="534377" cy="259045"/>
    <xdr:sp macro="" textlink="">
      <xdr:nvSpPr>
        <xdr:cNvPr id="879" name="テキスト ボックス 878"/>
        <xdr:cNvSpPr txBox="1"/>
      </xdr:nvSpPr>
      <xdr:spPr>
        <a:xfrm>
          <a:off x="19278111" y="1235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51943</xdr:rowOff>
    </xdr:from>
    <xdr:to>
      <xdr:col>98</xdr:col>
      <xdr:colOff>38100</xdr:colOff>
      <xdr:row>74</xdr:row>
      <xdr:rowOff>153543</xdr:rowOff>
    </xdr:to>
    <xdr:sp macro="" textlink="">
      <xdr:nvSpPr>
        <xdr:cNvPr id="880" name="楕円 879"/>
        <xdr:cNvSpPr/>
      </xdr:nvSpPr>
      <xdr:spPr>
        <a:xfrm>
          <a:off x="18605500" y="1273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170070</xdr:rowOff>
    </xdr:from>
    <xdr:ext cx="534377" cy="259045"/>
    <xdr:sp macro="" textlink="">
      <xdr:nvSpPr>
        <xdr:cNvPr id="881" name="テキスト ボックス 880"/>
        <xdr:cNvSpPr txBox="1"/>
      </xdr:nvSpPr>
      <xdr:spPr>
        <a:xfrm>
          <a:off x="18389111" y="1251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581,395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は、人件費で全国平均や県平均、また類似団体と比較しても高い水準である。これは、子育て施策（保育所の充実）があり、保育士職員の雇用に重点を置いていること等が大きな要因である。また、公債費で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過去に銀行等金融機関から借り入れた高利率の地方債を繰上償還（</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631,442</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千円）したことにより住民一人当たり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23,747</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円の増となっているのが大きな要因であるが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合併特例債等の償還により一時的に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傾向となるため、起債事業の取捨選択を図り、起債発行額を抑制し、地方債残高の縮小を図っていく必要がある。繰出金では、全国、県、類似団体どの平均値よりも大きく上回っているが、これは公共下水道事業の整備により年々増加傾向であるため、公営企業会計に対する基準外繰入額の抑制のため、独立採算を原則に施設統合や経営改善を図っていく。普通建設事業費においては、年々減少傾向であるが、今後は公共施設等総合管理計画に基づき、公共施設等の長寿命化や更新時期の分散化等に取り組む必要があ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災害復旧事業費では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平成３０年７月豪雨・台風２０号及び２１号により、町内各所において被害が発生したことにより災害復旧費が増加したことが大きな要因である。物件費においては、公共施設の解体撤去や、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平成３０年６月発生の大阪北部地震によりブロック塀倒壊が発生したことにより、町内公共施設においても緊急点検を実施し、危険性のあるブロック塀の撤去改修などで増となっている。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26,590
26,498
351.84
16,042,010
15,459,304
348,826
9,899,854
19,136,796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131318</xdr:rowOff>
    </xdr:from>
    <xdr:to>
      <xdr:col>24</xdr:col>
      <xdr:colOff>62865</xdr:colOff>
      <xdr:row>39</xdr:row>
      <xdr:rowOff>137414</xdr:rowOff>
    </xdr:to>
    <xdr:cxnSp macro="">
      <xdr:nvCxnSpPr>
        <xdr:cNvPr id="56" name="直線コネクタ 55"/>
        <xdr:cNvCxnSpPr/>
      </xdr:nvCxnSpPr>
      <xdr:spPr>
        <a:xfrm flipV="1">
          <a:off x="4633595" y="5446268"/>
          <a:ext cx="127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141241</xdr:rowOff>
    </xdr:from>
    <xdr:ext cx="469744" cy="259045"/>
    <xdr:sp macro="" textlink="">
      <xdr:nvSpPr>
        <xdr:cNvPr id="57" name="議会費最小値テキスト"/>
        <xdr:cNvSpPr txBox="1"/>
      </xdr:nvSpPr>
      <xdr:spPr>
        <a:xfrm>
          <a:off x="4686300" y="682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137414</xdr:rowOff>
    </xdr:from>
    <xdr:to>
      <xdr:col>24</xdr:col>
      <xdr:colOff>152400</xdr:colOff>
      <xdr:row>39</xdr:row>
      <xdr:rowOff>137414</xdr:rowOff>
    </xdr:to>
    <xdr:cxnSp macro="">
      <xdr:nvCxnSpPr>
        <xdr:cNvPr id="58" name="直線コネクタ 57"/>
        <xdr:cNvCxnSpPr/>
      </xdr:nvCxnSpPr>
      <xdr:spPr>
        <a:xfrm>
          <a:off x="4546600" y="682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77995</xdr:rowOff>
    </xdr:from>
    <xdr:ext cx="469744" cy="259045"/>
    <xdr:sp macro="" textlink="">
      <xdr:nvSpPr>
        <xdr:cNvPr id="59" name="議会費最大値テキスト"/>
        <xdr:cNvSpPr txBox="1"/>
      </xdr:nvSpPr>
      <xdr:spPr>
        <a:xfrm>
          <a:off x="4686300" y="522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131318</xdr:rowOff>
    </xdr:from>
    <xdr:to>
      <xdr:col>24</xdr:col>
      <xdr:colOff>152400</xdr:colOff>
      <xdr:row>31</xdr:row>
      <xdr:rowOff>131318</xdr:rowOff>
    </xdr:to>
    <xdr:cxnSp macro="">
      <xdr:nvCxnSpPr>
        <xdr:cNvPr id="60" name="直線コネクタ 59"/>
        <xdr:cNvCxnSpPr/>
      </xdr:nvCxnSpPr>
      <xdr:spPr>
        <a:xfrm>
          <a:off x="4546600" y="5446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167894</xdr:rowOff>
    </xdr:from>
    <xdr:to>
      <xdr:col>24</xdr:col>
      <xdr:colOff>63500</xdr:colOff>
      <xdr:row>39</xdr:row>
      <xdr:rowOff>62738</xdr:rowOff>
    </xdr:to>
    <xdr:cxnSp macro="">
      <xdr:nvCxnSpPr>
        <xdr:cNvPr id="61" name="直線コネクタ 60"/>
        <xdr:cNvCxnSpPr/>
      </xdr:nvCxnSpPr>
      <xdr:spPr>
        <a:xfrm flipV="1">
          <a:off x="3797300" y="6682994"/>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73677</xdr:rowOff>
    </xdr:from>
    <xdr:ext cx="469744" cy="259045"/>
    <xdr:sp macro="" textlink="">
      <xdr:nvSpPr>
        <xdr:cNvPr id="62" name="議会費平均値テキスト"/>
        <xdr:cNvSpPr txBox="1"/>
      </xdr:nvSpPr>
      <xdr:spPr>
        <a:xfrm>
          <a:off x="4686300" y="607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50800</xdr:rowOff>
    </xdr:from>
    <xdr:to>
      <xdr:col>24</xdr:col>
      <xdr:colOff>114300</xdr:colOff>
      <xdr:row>36</xdr:row>
      <xdr:rowOff>152400</xdr:rowOff>
    </xdr:to>
    <xdr:sp macro="" textlink="">
      <xdr:nvSpPr>
        <xdr:cNvPr id="63" name="フローチャート: 判断 62"/>
        <xdr:cNvSpPr/>
      </xdr:nvSpPr>
      <xdr:spPr>
        <a:xfrm>
          <a:off x="45847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62738</xdr:rowOff>
    </xdr:from>
    <xdr:to>
      <xdr:col>19</xdr:col>
      <xdr:colOff>177800</xdr:colOff>
      <xdr:row>39</xdr:row>
      <xdr:rowOff>69596</xdr:rowOff>
    </xdr:to>
    <xdr:cxnSp macro="">
      <xdr:nvCxnSpPr>
        <xdr:cNvPr id="64" name="直線コネクタ 63"/>
        <xdr:cNvCxnSpPr/>
      </xdr:nvCxnSpPr>
      <xdr:spPr>
        <a:xfrm flipV="1">
          <a:off x="2908300" y="674928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139954</xdr:rowOff>
    </xdr:from>
    <xdr:to>
      <xdr:col>20</xdr:col>
      <xdr:colOff>38100</xdr:colOff>
      <xdr:row>37</xdr:row>
      <xdr:rowOff>70104</xdr:rowOff>
    </xdr:to>
    <xdr:sp macro="" textlink="">
      <xdr:nvSpPr>
        <xdr:cNvPr id="65" name="フローチャート: 判断 64"/>
        <xdr:cNvSpPr/>
      </xdr:nvSpPr>
      <xdr:spPr>
        <a:xfrm>
          <a:off x="3746500" y="63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86631</xdr:rowOff>
    </xdr:from>
    <xdr:ext cx="469744" cy="259045"/>
    <xdr:sp macro="" textlink="">
      <xdr:nvSpPr>
        <xdr:cNvPr id="66" name="テキスト ボックス 65"/>
        <xdr:cNvSpPr txBox="1"/>
      </xdr:nvSpPr>
      <xdr:spPr>
        <a:xfrm>
          <a:off x="3562428" y="608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129032</xdr:rowOff>
    </xdr:from>
    <xdr:to>
      <xdr:col>15</xdr:col>
      <xdr:colOff>50800</xdr:colOff>
      <xdr:row>39</xdr:row>
      <xdr:rowOff>69596</xdr:rowOff>
    </xdr:to>
    <xdr:cxnSp macro="">
      <xdr:nvCxnSpPr>
        <xdr:cNvPr id="67" name="直線コネクタ 66"/>
        <xdr:cNvCxnSpPr/>
      </xdr:nvCxnSpPr>
      <xdr:spPr>
        <a:xfrm>
          <a:off x="2019300" y="6472682"/>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157480</xdr:rowOff>
    </xdr:from>
    <xdr:to>
      <xdr:col>15</xdr:col>
      <xdr:colOff>101600</xdr:colOff>
      <xdr:row>37</xdr:row>
      <xdr:rowOff>87630</xdr:rowOff>
    </xdr:to>
    <xdr:sp macro="" textlink="">
      <xdr:nvSpPr>
        <xdr:cNvPr id="68" name="フローチャート: 判断 67"/>
        <xdr:cNvSpPr/>
      </xdr:nvSpPr>
      <xdr:spPr>
        <a:xfrm>
          <a:off x="2857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104157</xdr:rowOff>
    </xdr:from>
    <xdr:ext cx="469744" cy="259045"/>
    <xdr:sp macro="" textlink="">
      <xdr:nvSpPr>
        <xdr:cNvPr id="69" name="テキスト ボックス 68"/>
        <xdr:cNvSpPr txBox="1"/>
      </xdr:nvSpPr>
      <xdr:spPr>
        <a:xfrm>
          <a:off x="2673428" y="610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129032</xdr:rowOff>
    </xdr:from>
    <xdr:to>
      <xdr:col>10</xdr:col>
      <xdr:colOff>114300</xdr:colOff>
      <xdr:row>38</xdr:row>
      <xdr:rowOff>150368</xdr:rowOff>
    </xdr:to>
    <xdr:cxnSp macro="">
      <xdr:nvCxnSpPr>
        <xdr:cNvPr id="70" name="直線コネクタ 69"/>
        <xdr:cNvCxnSpPr/>
      </xdr:nvCxnSpPr>
      <xdr:spPr>
        <a:xfrm flipV="1">
          <a:off x="1130300" y="6472682"/>
          <a:ext cx="889000" cy="19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110998</xdr:rowOff>
    </xdr:from>
    <xdr:to>
      <xdr:col>10</xdr:col>
      <xdr:colOff>165100</xdr:colOff>
      <xdr:row>35</xdr:row>
      <xdr:rowOff>41148</xdr:rowOff>
    </xdr:to>
    <xdr:sp macro="" textlink="">
      <xdr:nvSpPr>
        <xdr:cNvPr id="71" name="フローチャート: 判断 70"/>
        <xdr:cNvSpPr/>
      </xdr:nvSpPr>
      <xdr:spPr>
        <a:xfrm>
          <a:off x="1968500" y="594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57675</xdr:rowOff>
    </xdr:from>
    <xdr:ext cx="469744" cy="259045"/>
    <xdr:sp macro="" textlink="">
      <xdr:nvSpPr>
        <xdr:cNvPr id="72" name="テキスト ボックス 71"/>
        <xdr:cNvSpPr txBox="1"/>
      </xdr:nvSpPr>
      <xdr:spPr>
        <a:xfrm>
          <a:off x="1784428" y="571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162052</xdr:rowOff>
    </xdr:from>
    <xdr:to>
      <xdr:col>6</xdr:col>
      <xdr:colOff>38100</xdr:colOff>
      <xdr:row>36</xdr:row>
      <xdr:rowOff>92202</xdr:rowOff>
    </xdr:to>
    <xdr:sp macro="" textlink="">
      <xdr:nvSpPr>
        <xdr:cNvPr id="73" name="フローチャート: 判断 72"/>
        <xdr:cNvSpPr/>
      </xdr:nvSpPr>
      <xdr:spPr>
        <a:xfrm>
          <a:off x="1079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108729</xdr:rowOff>
    </xdr:from>
    <xdr:ext cx="469744" cy="259045"/>
    <xdr:sp macro="" textlink="">
      <xdr:nvSpPr>
        <xdr:cNvPr id="74" name="テキスト ボックス 73"/>
        <xdr:cNvSpPr txBox="1"/>
      </xdr:nvSpPr>
      <xdr:spPr>
        <a:xfrm>
          <a:off x="895428" y="593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117094</xdr:rowOff>
    </xdr:from>
    <xdr:to>
      <xdr:col>24</xdr:col>
      <xdr:colOff>114300</xdr:colOff>
      <xdr:row>39</xdr:row>
      <xdr:rowOff>47244</xdr:rowOff>
    </xdr:to>
    <xdr:sp macro="" textlink="">
      <xdr:nvSpPr>
        <xdr:cNvPr id="80" name="楕円 79"/>
        <xdr:cNvSpPr/>
      </xdr:nvSpPr>
      <xdr:spPr>
        <a:xfrm>
          <a:off x="4584700" y="663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95521</xdr:rowOff>
    </xdr:from>
    <xdr:ext cx="469744" cy="259045"/>
    <xdr:sp macro="" textlink="">
      <xdr:nvSpPr>
        <xdr:cNvPr id="81" name="議会費該当値テキスト"/>
        <xdr:cNvSpPr txBox="1"/>
      </xdr:nvSpPr>
      <xdr:spPr>
        <a:xfrm>
          <a:off x="4686300" y="661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11938</xdr:rowOff>
    </xdr:from>
    <xdr:to>
      <xdr:col>20</xdr:col>
      <xdr:colOff>38100</xdr:colOff>
      <xdr:row>39</xdr:row>
      <xdr:rowOff>113538</xdr:rowOff>
    </xdr:to>
    <xdr:sp macro="" textlink="">
      <xdr:nvSpPr>
        <xdr:cNvPr id="82" name="楕円 81"/>
        <xdr:cNvSpPr/>
      </xdr:nvSpPr>
      <xdr:spPr>
        <a:xfrm>
          <a:off x="3746500" y="669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104665</xdr:rowOff>
    </xdr:from>
    <xdr:ext cx="469744" cy="259045"/>
    <xdr:sp macro="" textlink="">
      <xdr:nvSpPr>
        <xdr:cNvPr id="83" name="テキスト ボックス 82"/>
        <xdr:cNvSpPr txBox="1"/>
      </xdr:nvSpPr>
      <xdr:spPr>
        <a:xfrm>
          <a:off x="3562428" y="679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18796</xdr:rowOff>
    </xdr:from>
    <xdr:to>
      <xdr:col>15</xdr:col>
      <xdr:colOff>101600</xdr:colOff>
      <xdr:row>39</xdr:row>
      <xdr:rowOff>120396</xdr:rowOff>
    </xdr:to>
    <xdr:sp macro="" textlink="">
      <xdr:nvSpPr>
        <xdr:cNvPr id="84" name="楕円 83"/>
        <xdr:cNvSpPr/>
      </xdr:nvSpPr>
      <xdr:spPr>
        <a:xfrm>
          <a:off x="2857500" y="670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111523</xdr:rowOff>
    </xdr:from>
    <xdr:ext cx="469744" cy="259045"/>
    <xdr:sp macro="" textlink="">
      <xdr:nvSpPr>
        <xdr:cNvPr id="85" name="テキスト ボックス 84"/>
        <xdr:cNvSpPr txBox="1"/>
      </xdr:nvSpPr>
      <xdr:spPr>
        <a:xfrm>
          <a:off x="2673428" y="679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78232</xdr:rowOff>
    </xdr:from>
    <xdr:to>
      <xdr:col>10</xdr:col>
      <xdr:colOff>165100</xdr:colOff>
      <xdr:row>38</xdr:row>
      <xdr:rowOff>8382</xdr:rowOff>
    </xdr:to>
    <xdr:sp macro="" textlink="">
      <xdr:nvSpPr>
        <xdr:cNvPr id="86" name="楕円 85"/>
        <xdr:cNvSpPr/>
      </xdr:nvSpPr>
      <xdr:spPr>
        <a:xfrm>
          <a:off x="1968500" y="642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170959</xdr:rowOff>
    </xdr:from>
    <xdr:ext cx="469744" cy="259045"/>
    <xdr:sp macro="" textlink="">
      <xdr:nvSpPr>
        <xdr:cNvPr id="87" name="テキスト ボックス 86"/>
        <xdr:cNvSpPr txBox="1"/>
      </xdr:nvSpPr>
      <xdr:spPr>
        <a:xfrm>
          <a:off x="1784428" y="651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99568</xdr:rowOff>
    </xdr:from>
    <xdr:to>
      <xdr:col>6</xdr:col>
      <xdr:colOff>38100</xdr:colOff>
      <xdr:row>39</xdr:row>
      <xdr:rowOff>29718</xdr:rowOff>
    </xdr:to>
    <xdr:sp macro="" textlink="">
      <xdr:nvSpPr>
        <xdr:cNvPr id="88" name="楕円 87"/>
        <xdr:cNvSpPr/>
      </xdr:nvSpPr>
      <xdr:spPr>
        <a:xfrm>
          <a:off x="1079500" y="66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20845</xdr:rowOff>
    </xdr:from>
    <xdr:ext cx="469744" cy="259045"/>
    <xdr:sp macro="" textlink="">
      <xdr:nvSpPr>
        <xdr:cNvPr id="89" name="テキスト ボックス 88"/>
        <xdr:cNvSpPr txBox="1"/>
      </xdr:nvSpPr>
      <xdr:spPr>
        <a:xfrm>
          <a:off x="895428"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15296</xdr:rowOff>
    </xdr:from>
    <xdr:to>
      <xdr:col>24</xdr:col>
      <xdr:colOff>62865</xdr:colOff>
      <xdr:row>58</xdr:row>
      <xdr:rowOff>147221</xdr:rowOff>
    </xdr:to>
    <xdr:cxnSp macro="">
      <xdr:nvCxnSpPr>
        <xdr:cNvPr id="112" name="直線コネクタ 111"/>
        <xdr:cNvCxnSpPr/>
      </xdr:nvCxnSpPr>
      <xdr:spPr>
        <a:xfrm flipV="1">
          <a:off x="4633595" y="8930696"/>
          <a:ext cx="1270" cy="116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151048</xdr:rowOff>
    </xdr:from>
    <xdr:ext cx="534377" cy="259045"/>
    <xdr:sp macro="" textlink="">
      <xdr:nvSpPr>
        <xdr:cNvPr id="113" name="総務費最小値テキスト"/>
        <xdr:cNvSpPr txBox="1"/>
      </xdr:nvSpPr>
      <xdr:spPr>
        <a:xfrm>
          <a:off x="4686300" y="1009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147221</xdr:rowOff>
    </xdr:from>
    <xdr:to>
      <xdr:col>24</xdr:col>
      <xdr:colOff>152400</xdr:colOff>
      <xdr:row>58</xdr:row>
      <xdr:rowOff>147221</xdr:rowOff>
    </xdr:to>
    <xdr:cxnSp macro="">
      <xdr:nvCxnSpPr>
        <xdr:cNvPr id="114" name="直線コネクタ 113"/>
        <xdr:cNvCxnSpPr/>
      </xdr:nvCxnSpPr>
      <xdr:spPr>
        <a:xfrm>
          <a:off x="4546600" y="10091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133423</xdr:rowOff>
    </xdr:from>
    <xdr:ext cx="599010" cy="259045"/>
    <xdr:sp macro="" textlink="">
      <xdr:nvSpPr>
        <xdr:cNvPr id="115" name="総務費最大値テキスト"/>
        <xdr:cNvSpPr txBox="1"/>
      </xdr:nvSpPr>
      <xdr:spPr>
        <a:xfrm>
          <a:off x="4686300" y="8705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15296</xdr:rowOff>
    </xdr:from>
    <xdr:to>
      <xdr:col>24</xdr:col>
      <xdr:colOff>152400</xdr:colOff>
      <xdr:row>52</xdr:row>
      <xdr:rowOff>15296</xdr:rowOff>
    </xdr:to>
    <xdr:cxnSp macro="">
      <xdr:nvCxnSpPr>
        <xdr:cNvPr id="116" name="直線コネクタ 115"/>
        <xdr:cNvCxnSpPr/>
      </xdr:nvCxnSpPr>
      <xdr:spPr>
        <a:xfrm>
          <a:off x="4546600" y="893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141620</xdr:rowOff>
    </xdr:from>
    <xdr:to>
      <xdr:col>24</xdr:col>
      <xdr:colOff>63500</xdr:colOff>
      <xdr:row>57</xdr:row>
      <xdr:rowOff>60878</xdr:rowOff>
    </xdr:to>
    <xdr:cxnSp macro="">
      <xdr:nvCxnSpPr>
        <xdr:cNvPr id="117" name="直線コネクタ 116"/>
        <xdr:cNvCxnSpPr/>
      </xdr:nvCxnSpPr>
      <xdr:spPr>
        <a:xfrm>
          <a:off x="3797300" y="9571370"/>
          <a:ext cx="838200" cy="26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151988</xdr:rowOff>
    </xdr:from>
    <xdr:ext cx="534377" cy="259045"/>
    <xdr:sp macro="" textlink="">
      <xdr:nvSpPr>
        <xdr:cNvPr id="118" name="総務費平均値テキスト"/>
        <xdr:cNvSpPr txBox="1"/>
      </xdr:nvSpPr>
      <xdr:spPr>
        <a:xfrm>
          <a:off x="4686300" y="941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129111</xdr:rowOff>
    </xdr:from>
    <xdr:to>
      <xdr:col>24</xdr:col>
      <xdr:colOff>114300</xdr:colOff>
      <xdr:row>56</xdr:row>
      <xdr:rowOff>59261</xdr:rowOff>
    </xdr:to>
    <xdr:sp macro="" textlink="">
      <xdr:nvSpPr>
        <xdr:cNvPr id="119" name="フローチャート: 判断 118"/>
        <xdr:cNvSpPr/>
      </xdr:nvSpPr>
      <xdr:spPr>
        <a:xfrm>
          <a:off x="4584700" y="955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139083</xdr:rowOff>
    </xdr:from>
    <xdr:to>
      <xdr:col>19</xdr:col>
      <xdr:colOff>177800</xdr:colOff>
      <xdr:row>55</xdr:row>
      <xdr:rowOff>141620</xdr:rowOff>
    </xdr:to>
    <xdr:cxnSp macro="">
      <xdr:nvCxnSpPr>
        <xdr:cNvPr id="120" name="直線コネクタ 119"/>
        <xdr:cNvCxnSpPr/>
      </xdr:nvCxnSpPr>
      <xdr:spPr>
        <a:xfrm>
          <a:off x="2908300" y="9054483"/>
          <a:ext cx="889000" cy="51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74887</xdr:rowOff>
    </xdr:from>
    <xdr:to>
      <xdr:col>20</xdr:col>
      <xdr:colOff>38100</xdr:colOff>
      <xdr:row>52</xdr:row>
      <xdr:rowOff>5037</xdr:rowOff>
    </xdr:to>
    <xdr:sp macro="" textlink="">
      <xdr:nvSpPr>
        <xdr:cNvPr id="121" name="フローチャート: 判断 120"/>
        <xdr:cNvSpPr/>
      </xdr:nvSpPr>
      <xdr:spPr>
        <a:xfrm>
          <a:off x="3746500" y="88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21564</xdr:rowOff>
    </xdr:from>
    <xdr:ext cx="599010" cy="259045"/>
    <xdr:sp macro="" textlink="">
      <xdr:nvSpPr>
        <xdr:cNvPr id="122" name="テキスト ボックス 121"/>
        <xdr:cNvSpPr txBox="1"/>
      </xdr:nvSpPr>
      <xdr:spPr>
        <a:xfrm>
          <a:off x="3497795" y="859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139083</xdr:rowOff>
    </xdr:from>
    <xdr:to>
      <xdr:col>15</xdr:col>
      <xdr:colOff>50800</xdr:colOff>
      <xdr:row>54</xdr:row>
      <xdr:rowOff>47689</xdr:rowOff>
    </xdr:to>
    <xdr:cxnSp macro="">
      <xdr:nvCxnSpPr>
        <xdr:cNvPr id="123" name="直線コネクタ 122"/>
        <xdr:cNvCxnSpPr/>
      </xdr:nvCxnSpPr>
      <xdr:spPr>
        <a:xfrm flipV="1">
          <a:off x="2019300" y="9054483"/>
          <a:ext cx="889000" cy="25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4341</xdr:rowOff>
    </xdr:from>
    <xdr:to>
      <xdr:col>15</xdr:col>
      <xdr:colOff>101600</xdr:colOff>
      <xdr:row>53</xdr:row>
      <xdr:rowOff>105941</xdr:rowOff>
    </xdr:to>
    <xdr:sp macro="" textlink="">
      <xdr:nvSpPr>
        <xdr:cNvPr id="124" name="フローチャート: 判断 123"/>
        <xdr:cNvSpPr/>
      </xdr:nvSpPr>
      <xdr:spPr>
        <a:xfrm>
          <a:off x="2857500" y="909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97068</xdr:rowOff>
    </xdr:from>
    <xdr:ext cx="599010" cy="259045"/>
    <xdr:sp macro="" textlink="">
      <xdr:nvSpPr>
        <xdr:cNvPr id="125" name="テキスト ボックス 124"/>
        <xdr:cNvSpPr txBox="1"/>
      </xdr:nvSpPr>
      <xdr:spPr>
        <a:xfrm>
          <a:off x="2608795" y="918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47689</xdr:rowOff>
    </xdr:from>
    <xdr:to>
      <xdr:col>10</xdr:col>
      <xdr:colOff>114300</xdr:colOff>
      <xdr:row>56</xdr:row>
      <xdr:rowOff>19434</xdr:rowOff>
    </xdr:to>
    <xdr:cxnSp macro="">
      <xdr:nvCxnSpPr>
        <xdr:cNvPr id="126" name="直線コネクタ 125"/>
        <xdr:cNvCxnSpPr/>
      </xdr:nvCxnSpPr>
      <xdr:spPr>
        <a:xfrm flipV="1">
          <a:off x="1130300" y="9305989"/>
          <a:ext cx="889000" cy="31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50</xdr:row>
      <xdr:rowOff>128379</xdr:rowOff>
    </xdr:from>
    <xdr:to>
      <xdr:col>10</xdr:col>
      <xdr:colOff>165100</xdr:colOff>
      <xdr:row>51</xdr:row>
      <xdr:rowOff>58529</xdr:rowOff>
    </xdr:to>
    <xdr:sp macro="" textlink="">
      <xdr:nvSpPr>
        <xdr:cNvPr id="127" name="フローチャート: 判断 126"/>
        <xdr:cNvSpPr/>
      </xdr:nvSpPr>
      <xdr:spPr>
        <a:xfrm>
          <a:off x="1968500" y="870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75056</xdr:rowOff>
    </xdr:from>
    <xdr:ext cx="599010" cy="259045"/>
    <xdr:sp macro="" textlink="">
      <xdr:nvSpPr>
        <xdr:cNvPr id="128" name="テキスト ボックス 127"/>
        <xdr:cNvSpPr txBox="1"/>
      </xdr:nvSpPr>
      <xdr:spPr>
        <a:xfrm>
          <a:off x="1719795" y="8476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102044</xdr:rowOff>
    </xdr:from>
    <xdr:to>
      <xdr:col>6</xdr:col>
      <xdr:colOff>38100</xdr:colOff>
      <xdr:row>56</xdr:row>
      <xdr:rowOff>32194</xdr:rowOff>
    </xdr:to>
    <xdr:sp macro="" textlink="">
      <xdr:nvSpPr>
        <xdr:cNvPr id="129" name="フローチャート: 判断 128"/>
        <xdr:cNvSpPr/>
      </xdr:nvSpPr>
      <xdr:spPr>
        <a:xfrm>
          <a:off x="1079500" y="953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48721</xdr:rowOff>
    </xdr:from>
    <xdr:ext cx="534377" cy="259045"/>
    <xdr:sp macro="" textlink="">
      <xdr:nvSpPr>
        <xdr:cNvPr id="130" name="テキスト ボックス 129"/>
        <xdr:cNvSpPr txBox="1"/>
      </xdr:nvSpPr>
      <xdr:spPr>
        <a:xfrm>
          <a:off x="863111" y="93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10078</xdr:rowOff>
    </xdr:from>
    <xdr:to>
      <xdr:col>24</xdr:col>
      <xdr:colOff>114300</xdr:colOff>
      <xdr:row>57</xdr:row>
      <xdr:rowOff>111678</xdr:rowOff>
    </xdr:to>
    <xdr:sp macro="" textlink="">
      <xdr:nvSpPr>
        <xdr:cNvPr id="136" name="楕円 135"/>
        <xdr:cNvSpPr/>
      </xdr:nvSpPr>
      <xdr:spPr>
        <a:xfrm>
          <a:off x="4584700" y="978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159955</xdr:rowOff>
    </xdr:from>
    <xdr:ext cx="534377" cy="259045"/>
    <xdr:sp macro="" textlink="">
      <xdr:nvSpPr>
        <xdr:cNvPr id="137" name="総務費該当値テキスト"/>
        <xdr:cNvSpPr txBox="1"/>
      </xdr:nvSpPr>
      <xdr:spPr>
        <a:xfrm>
          <a:off x="4686300" y="976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90820</xdr:rowOff>
    </xdr:from>
    <xdr:to>
      <xdr:col>20</xdr:col>
      <xdr:colOff>38100</xdr:colOff>
      <xdr:row>56</xdr:row>
      <xdr:rowOff>20970</xdr:rowOff>
    </xdr:to>
    <xdr:sp macro="" textlink="">
      <xdr:nvSpPr>
        <xdr:cNvPr id="138" name="楕円 137"/>
        <xdr:cNvSpPr/>
      </xdr:nvSpPr>
      <xdr:spPr>
        <a:xfrm>
          <a:off x="3746500" y="95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12097</xdr:rowOff>
    </xdr:from>
    <xdr:ext cx="534377" cy="259045"/>
    <xdr:sp macro="" textlink="">
      <xdr:nvSpPr>
        <xdr:cNvPr id="139" name="テキスト ボックス 138"/>
        <xdr:cNvSpPr txBox="1"/>
      </xdr:nvSpPr>
      <xdr:spPr>
        <a:xfrm>
          <a:off x="3530111" y="96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88283</xdr:rowOff>
    </xdr:from>
    <xdr:to>
      <xdr:col>15</xdr:col>
      <xdr:colOff>101600</xdr:colOff>
      <xdr:row>53</xdr:row>
      <xdr:rowOff>18433</xdr:rowOff>
    </xdr:to>
    <xdr:sp macro="" textlink="">
      <xdr:nvSpPr>
        <xdr:cNvPr id="140" name="楕円 139"/>
        <xdr:cNvSpPr/>
      </xdr:nvSpPr>
      <xdr:spPr>
        <a:xfrm>
          <a:off x="2857500" y="900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34960</xdr:rowOff>
    </xdr:from>
    <xdr:ext cx="599010" cy="259045"/>
    <xdr:sp macro="" textlink="">
      <xdr:nvSpPr>
        <xdr:cNvPr id="141" name="テキスト ボックス 140"/>
        <xdr:cNvSpPr txBox="1"/>
      </xdr:nvSpPr>
      <xdr:spPr>
        <a:xfrm>
          <a:off x="2608795" y="8778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168339</xdr:rowOff>
    </xdr:from>
    <xdr:to>
      <xdr:col>10</xdr:col>
      <xdr:colOff>165100</xdr:colOff>
      <xdr:row>54</xdr:row>
      <xdr:rowOff>98489</xdr:rowOff>
    </xdr:to>
    <xdr:sp macro="" textlink="">
      <xdr:nvSpPr>
        <xdr:cNvPr id="142" name="楕円 141"/>
        <xdr:cNvSpPr/>
      </xdr:nvSpPr>
      <xdr:spPr>
        <a:xfrm>
          <a:off x="1968500" y="925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89616</xdr:rowOff>
    </xdr:from>
    <xdr:ext cx="534377" cy="259045"/>
    <xdr:sp macro="" textlink="">
      <xdr:nvSpPr>
        <xdr:cNvPr id="143" name="テキスト ボックス 142"/>
        <xdr:cNvSpPr txBox="1"/>
      </xdr:nvSpPr>
      <xdr:spPr>
        <a:xfrm>
          <a:off x="1752111" y="93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140084</xdr:rowOff>
    </xdr:from>
    <xdr:to>
      <xdr:col>6</xdr:col>
      <xdr:colOff>38100</xdr:colOff>
      <xdr:row>56</xdr:row>
      <xdr:rowOff>70234</xdr:rowOff>
    </xdr:to>
    <xdr:sp macro="" textlink="">
      <xdr:nvSpPr>
        <xdr:cNvPr id="144" name="楕円 143"/>
        <xdr:cNvSpPr/>
      </xdr:nvSpPr>
      <xdr:spPr>
        <a:xfrm>
          <a:off x="1079500" y="956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61361</xdr:rowOff>
    </xdr:from>
    <xdr:ext cx="534377" cy="259045"/>
    <xdr:sp macro="" textlink="">
      <xdr:nvSpPr>
        <xdr:cNvPr id="145" name="テキスト ボックス 144"/>
        <xdr:cNvSpPr txBox="1"/>
      </xdr:nvSpPr>
      <xdr:spPr>
        <a:xfrm>
          <a:off x="863111" y="966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95428</xdr:rowOff>
    </xdr:from>
    <xdr:to>
      <xdr:col>24</xdr:col>
      <xdr:colOff>62865</xdr:colOff>
      <xdr:row>79</xdr:row>
      <xdr:rowOff>129546</xdr:rowOff>
    </xdr:to>
    <xdr:cxnSp macro="">
      <xdr:nvCxnSpPr>
        <xdr:cNvPr id="170" name="直線コネクタ 169"/>
        <xdr:cNvCxnSpPr/>
      </xdr:nvCxnSpPr>
      <xdr:spPr>
        <a:xfrm flipV="1">
          <a:off x="4633595" y="12268378"/>
          <a:ext cx="1270" cy="1405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133373</xdr:rowOff>
    </xdr:from>
    <xdr:ext cx="599010" cy="259045"/>
    <xdr:sp macro="" textlink="">
      <xdr:nvSpPr>
        <xdr:cNvPr id="171" name="民生費最小値テキスト"/>
        <xdr:cNvSpPr txBox="1"/>
      </xdr:nvSpPr>
      <xdr:spPr>
        <a:xfrm>
          <a:off x="4686300" y="1367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129546</xdr:rowOff>
    </xdr:from>
    <xdr:to>
      <xdr:col>24</xdr:col>
      <xdr:colOff>152400</xdr:colOff>
      <xdr:row>79</xdr:row>
      <xdr:rowOff>129546</xdr:rowOff>
    </xdr:to>
    <xdr:cxnSp macro="">
      <xdr:nvCxnSpPr>
        <xdr:cNvPr id="172" name="直線コネクタ 171"/>
        <xdr:cNvCxnSpPr/>
      </xdr:nvCxnSpPr>
      <xdr:spPr>
        <a:xfrm>
          <a:off x="4546600" y="136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42105</xdr:rowOff>
    </xdr:from>
    <xdr:ext cx="599010" cy="259045"/>
    <xdr:sp macro="" textlink="">
      <xdr:nvSpPr>
        <xdr:cNvPr id="173" name="民生費最大値テキスト"/>
        <xdr:cNvSpPr txBox="1"/>
      </xdr:nvSpPr>
      <xdr:spPr>
        <a:xfrm>
          <a:off x="4686300" y="1204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189,324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95428</xdr:rowOff>
    </xdr:from>
    <xdr:to>
      <xdr:col>24</xdr:col>
      <xdr:colOff>152400</xdr:colOff>
      <xdr:row>71</xdr:row>
      <xdr:rowOff>95428</xdr:rowOff>
    </xdr:to>
    <xdr:cxnSp macro="">
      <xdr:nvCxnSpPr>
        <xdr:cNvPr id="174" name="直線コネクタ 173"/>
        <xdr:cNvCxnSpPr/>
      </xdr:nvCxnSpPr>
      <xdr:spPr>
        <a:xfrm>
          <a:off x="4546600" y="12268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79311</xdr:rowOff>
    </xdr:from>
    <xdr:to>
      <xdr:col>24</xdr:col>
      <xdr:colOff>63500</xdr:colOff>
      <xdr:row>76</xdr:row>
      <xdr:rowOff>95732</xdr:rowOff>
    </xdr:to>
    <xdr:cxnSp macro="">
      <xdr:nvCxnSpPr>
        <xdr:cNvPr id="175" name="直線コネクタ 174"/>
        <xdr:cNvCxnSpPr/>
      </xdr:nvCxnSpPr>
      <xdr:spPr>
        <a:xfrm flipV="1">
          <a:off x="3797300" y="13109511"/>
          <a:ext cx="8382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34644</xdr:rowOff>
    </xdr:from>
    <xdr:ext cx="599010" cy="259045"/>
    <xdr:sp macro="" textlink="">
      <xdr:nvSpPr>
        <xdr:cNvPr id="176" name="民生費平均値テキスト"/>
        <xdr:cNvSpPr txBox="1"/>
      </xdr:nvSpPr>
      <xdr:spPr>
        <a:xfrm>
          <a:off x="4686300" y="127219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11767</xdr:rowOff>
    </xdr:from>
    <xdr:to>
      <xdr:col>24</xdr:col>
      <xdr:colOff>114300</xdr:colOff>
      <xdr:row>75</xdr:row>
      <xdr:rowOff>113367</xdr:rowOff>
    </xdr:to>
    <xdr:sp macro="" textlink="">
      <xdr:nvSpPr>
        <xdr:cNvPr id="177" name="フローチャート: 判断 176"/>
        <xdr:cNvSpPr/>
      </xdr:nvSpPr>
      <xdr:spPr>
        <a:xfrm>
          <a:off x="4584700" y="1287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40926</xdr:rowOff>
    </xdr:from>
    <xdr:to>
      <xdr:col>19</xdr:col>
      <xdr:colOff>177800</xdr:colOff>
      <xdr:row>76</xdr:row>
      <xdr:rowOff>95732</xdr:rowOff>
    </xdr:to>
    <xdr:cxnSp macro="">
      <xdr:nvCxnSpPr>
        <xdr:cNvPr id="178" name="直線コネクタ 177"/>
        <xdr:cNvCxnSpPr/>
      </xdr:nvCxnSpPr>
      <xdr:spPr>
        <a:xfrm>
          <a:off x="2908300" y="13071126"/>
          <a:ext cx="889000" cy="5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132315</xdr:rowOff>
    </xdr:from>
    <xdr:to>
      <xdr:col>20</xdr:col>
      <xdr:colOff>38100</xdr:colOff>
      <xdr:row>75</xdr:row>
      <xdr:rowOff>62465</xdr:rowOff>
    </xdr:to>
    <xdr:sp macro="" textlink="">
      <xdr:nvSpPr>
        <xdr:cNvPr id="179" name="フローチャート: 判断 178"/>
        <xdr:cNvSpPr/>
      </xdr:nvSpPr>
      <xdr:spPr>
        <a:xfrm>
          <a:off x="3746500" y="1281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78992</xdr:rowOff>
    </xdr:from>
    <xdr:ext cx="599010" cy="259045"/>
    <xdr:sp macro="" textlink="">
      <xdr:nvSpPr>
        <xdr:cNvPr id="180" name="テキスト ボックス 179"/>
        <xdr:cNvSpPr txBox="1"/>
      </xdr:nvSpPr>
      <xdr:spPr>
        <a:xfrm>
          <a:off x="3497795" y="12594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14027</xdr:rowOff>
    </xdr:from>
    <xdr:to>
      <xdr:col>15</xdr:col>
      <xdr:colOff>50800</xdr:colOff>
      <xdr:row>76</xdr:row>
      <xdr:rowOff>40926</xdr:rowOff>
    </xdr:to>
    <xdr:cxnSp macro="">
      <xdr:nvCxnSpPr>
        <xdr:cNvPr id="181" name="直線コネクタ 180"/>
        <xdr:cNvCxnSpPr/>
      </xdr:nvCxnSpPr>
      <xdr:spPr>
        <a:xfrm>
          <a:off x="2019300" y="12701327"/>
          <a:ext cx="889000" cy="36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154356</xdr:rowOff>
    </xdr:from>
    <xdr:to>
      <xdr:col>15</xdr:col>
      <xdr:colOff>101600</xdr:colOff>
      <xdr:row>75</xdr:row>
      <xdr:rowOff>84506</xdr:rowOff>
    </xdr:to>
    <xdr:sp macro="" textlink="">
      <xdr:nvSpPr>
        <xdr:cNvPr id="182" name="フローチャート: 判断 181"/>
        <xdr:cNvSpPr/>
      </xdr:nvSpPr>
      <xdr:spPr>
        <a:xfrm>
          <a:off x="2857500" y="1284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101033</xdr:rowOff>
    </xdr:from>
    <xdr:ext cx="599010" cy="259045"/>
    <xdr:sp macro="" textlink="">
      <xdr:nvSpPr>
        <xdr:cNvPr id="183" name="テキスト ボックス 182"/>
        <xdr:cNvSpPr txBox="1"/>
      </xdr:nvSpPr>
      <xdr:spPr>
        <a:xfrm>
          <a:off x="2608795" y="1261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14027</xdr:rowOff>
    </xdr:from>
    <xdr:to>
      <xdr:col>10</xdr:col>
      <xdr:colOff>114300</xdr:colOff>
      <xdr:row>76</xdr:row>
      <xdr:rowOff>143890</xdr:rowOff>
    </xdr:to>
    <xdr:cxnSp macro="">
      <xdr:nvCxnSpPr>
        <xdr:cNvPr id="184" name="直線コネクタ 183"/>
        <xdr:cNvCxnSpPr/>
      </xdr:nvCxnSpPr>
      <xdr:spPr>
        <a:xfrm flipV="1">
          <a:off x="1130300" y="12701327"/>
          <a:ext cx="889000" cy="47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167062</xdr:rowOff>
    </xdr:from>
    <xdr:to>
      <xdr:col>10</xdr:col>
      <xdr:colOff>165100</xdr:colOff>
      <xdr:row>75</xdr:row>
      <xdr:rowOff>97212</xdr:rowOff>
    </xdr:to>
    <xdr:sp macro="" textlink="">
      <xdr:nvSpPr>
        <xdr:cNvPr id="185" name="フローチャート: 判断 184"/>
        <xdr:cNvSpPr/>
      </xdr:nvSpPr>
      <xdr:spPr>
        <a:xfrm>
          <a:off x="1968500" y="1285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88339</xdr:rowOff>
    </xdr:from>
    <xdr:ext cx="599010" cy="259045"/>
    <xdr:sp macro="" textlink="">
      <xdr:nvSpPr>
        <xdr:cNvPr id="186" name="テキスト ボックス 185"/>
        <xdr:cNvSpPr txBox="1"/>
      </xdr:nvSpPr>
      <xdr:spPr>
        <a:xfrm>
          <a:off x="1719795" y="1294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39142</xdr:rowOff>
    </xdr:from>
    <xdr:to>
      <xdr:col>6</xdr:col>
      <xdr:colOff>38100</xdr:colOff>
      <xdr:row>76</xdr:row>
      <xdr:rowOff>140742</xdr:rowOff>
    </xdr:to>
    <xdr:sp macro="" textlink="">
      <xdr:nvSpPr>
        <xdr:cNvPr id="187" name="フローチャート: 判断 186"/>
        <xdr:cNvSpPr/>
      </xdr:nvSpPr>
      <xdr:spPr>
        <a:xfrm>
          <a:off x="1079500" y="130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157268</xdr:rowOff>
    </xdr:from>
    <xdr:ext cx="599010" cy="259045"/>
    <xdr:sp macro="" textlink="">
      <xdr:nvSpPr>
        <xdr:cNvPr id="188" name="テキスト ボックス 187"/>
        <xdr:cNvSpPr txBox="1"/>
      </xdr:nvSpPr>
      <xdr:spPr>
        <a:xfrm>
          <a:off x="830795" y="12844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28511</xdr:rowOff>
    </xdr:from>
    <xdr:to>
      <xdr:col>24</xdr:col>
      <xdr:colOff>114300</xdr:colOff>
      <xdr:row>76</xdr:row>
      <xdr:rowOff>130111</xdr:rowOff>
    </xdr:to>
    <xdr:sp macro="" textlink="">
      <xdr:nvSpPr>
        <xdr:cNvPr id="194" name="楕円 193"/>
        <xdr:cNvSpPr/>
      </xdr:nvSpPr>
      <xdr:spPr>
        <a:xfrm>
          <a:off x="4584700" y="1305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6938</xdr:rowOff>
    </xdr:from>
    <xdr:ext cx="599010" cy="259045"/>
    <xdr:sp macro="" textlink="">
      <xdr:nvSpPr>
        <xdr:cNvPr id="195" name="民生費該当値テキスト"/>
        <xdr:cNvSpPr txBox="1"/>
      </xdr:nvSpPr>
      <xdr:spPr>
        <a:xfrm>
          <a:off x="4686300" y="13037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44932</xdr:rowOff>
    </xdr:from>
    <xdr:to>
      <xdr:col>20</xdr:col>
      <xdr:colOff>38100</xdr:colOff>
      <xdr:row>76</xdr:row>
      <xdr:rowOff>146532</xdr:rowOff>
    </xdr:to>
    <xdr:sp macro="" textlink="">
      <xdr:nvSpPr>
        <xdr:cNvPr id="196" name="楕円 195"/>
        <xdr:cNvSpPr/>
      </xdr:nvSpPr>
      <xdr:spPr>
        <a:xfrm>
          <a:off x="3746500" y="1307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137659</xdr:rowOff>
    </xdr:from>
    <xdr:ext cx="599010" cy="259045"/>
    <xdr:sp macro="" textlink="">
      <xdr:nvSpPr>
        <xdr:cNvPr id="197" name="テキスト ボックス 196"/>
        <xdr:cNvSpPr txBox="1"/>
      </xdr:nvSpPr>
      <xdr:spPr>
        <a:xfrm>
          <a:off x="3497795" y="13167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161576</xdr:rowOff>
    </xdr:from>
    <xdr:to>
      <xdr:col>15</xdr:col>
      <xdr:colOff>101600</xdr:colOff>
      <xdr:row>76</xdr:row>
      <xdr:rowOff>91726</xdr:rowOff>
    </xdr:to>
    <xdr:sp macro="" textlink="">
      <xdr:nvSpPr>
        <xdr:cNvPr id="198" name="楕円 197"/>
        <xdr:cNvSpPr/>
      </xdr:nvSpPr>
      <xdr:spPr>
        <a:xfrm>
          <a:off x="2857500" y="1302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82853</xdr:rowOff>
    </xdr:from>
    <xdr:ext cx="599010" cy="259045"/>
    <xdr:sp macro="" textlink="">
      <xdr:nvSpPr>
        <xdr:cNvPr id="199" name="テキスト ボックス 198"/>
        <xdr:cNvSpPr txBox="1"/>
      </xdr:nvSpPr>
      <xdr:spPr>
        <a:xfrm>
          <a:off x="2608795" y="1311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134677</xdr:rowOff>
    </xdr:from>
    <xdr:to>
      <xdr:col>10</xdr:col>
      <xdr:colOff>165100</xdr:colOff>
      <xdr:row>74</xdr:row>
      <xdr:rowOff>64827</xdr:rowOff>
    </xdr:to>
    <xdr:sp macro="" textlink="">
      <xdr:nvSpPr>
        <xdr:cNvPr id="200" name="楕円 199"/>
        <xdr:cNvSpPr/>
      </xdr:nvSpPr>
      <xdr:spPr>
        <a:xfrm>
          <a:off x="1968500" y="1265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81354</xdr:rowOff>
    </xdr:from>
    <xdr:ext cx="599010" cy="259045"/>
    <xdr:sp macro="" textlink="">
      <xdr:nvSpPr>
        <xdr:cNvPr id="201" name="テキスト ボックス 200"/>
        <xdr:cNvSpPr txBox="1"/>
      </xdr:nvSpPr>
      <xdr:spPr>
        <a:xfrm>
          <a:off x="1719795" y="12425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93090</xdr:rowOff>
    </xdr:from>
    <xdr:to>
      <xdr:col>6</xdr:col>
      <xdr:colOff>38100</xdr:colOff>
      <xdr:row>77</xdr:row>
      <xdr:rowOff>23240</xdr:rowOff>
    </xdr:to>
    <xdr:sp macro="" textlink="">
      <xdr:nvSpPr>
        <xdr:cNvPr id="202" name="楕円 201"/>
        <xdr:cNvSpPr/>
      </xdr:nvSpPr>
      <xdr:spPr>
        <a:xfrm>
          <a:off x="1079500" y="1312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14367</xdr:rowOff>
    </xdr:from>
    <xdr:ext cx="599010" cy="259045"/>
    <xdr:sp macro="" textlink="">
      <xdr:nvSpPr>
        <xdr:cNvPr id="203" name="テキスト ボックス 202"/>
        <xdr:cNvSpPr txBox="1"/>
      </xdr:nvSpPr>
      <xdr:spPr>
        <a:xfrm>
          <a:off x="830795" y="1321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119583</xdr:rowOff>
    </xdr:from>
    <xdr:to>
      <xdr:col>24</xdr:col>
      <xdr:colOff>62865</xdr:colOff>
      <xdr:row>98</xdr:row>
      <xdr:rowOff>33041</xdr:rowOff>
    </xdr:to>
    <xdr:cxnSp macro="">
      <xdr:nvCxnSpPr>
        <xdr:cNvPr id="230" name="直線コネクタ 229"/>
        <xdr:cNvCxnSpPr/>
      </xdr:nvCxnSpPr>
      <xdr:spPr>
        <a:xfrm flipV="1">
          <a:off x="4633595" y="15550083"/>
          <a:ext cx="127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36868</xdr:rowOff>
    </xdr:from>
    <xdr:ext cx="534377" cy="259045"/>
    <xdr:sp macro="" textlink="">
      <xdr:nvSpPr>
        <xdr:cNvPr id="231" name="衛生費最小値テキスト"/>
        <xdr:cNvSpPr txBox="1"/>
      </xdr:nvSpPr>
      <xdr:spPr>
        <a:xfrm>
          <a:off x="4686300" y="1683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33041</xdr:rowOff>
    </xdr:from>
    <xdr:to>
      <xdr:col>24</xdr:col>
      <xdr:colOff>152400</xdr:colOff>
      <xdr:row>98</xdr:row>
      <xdr:rowOff>33041</xdr:rowOff>
    </xdr:to>
    <xdr:cxnSp macro="">
      <xdr:nvCxnSpPr>
        <xdr:cNvPr id="232" name="直線コネクタ 231"/>
        <xdr:cNvCxnSpPr/>
      </xdr:nvCxnSpPr>
      <xdr:spPr>
        <a:xfrm>
          <a:off x="4546600" y="1683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66260</xdr:rowOff>
    </xdr:from>
    <xdr:ext cx="534377" cy="259045"/>
    <xdr:sp macro="" textlink="">
      <xdr:nvSpPr>
        <xdr:cNvPr id="233" name="衛生費最大値テキスト"/>
        <xdr:cNvSpPr txBox="1"/>
      </xdr:nvSpPr>
      <xdr:spPr>
        <a:xfrm>
          <a:off x="4686300" y="153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119583</xdr:rowOff>
    </xdr:from>
    <xdr:to>
      <xdr:col>24</xdr:col>
      <xdr:colOff>152400</xdr:colOff>
      <xdr:row>90</xdr:row>
      <xdr:rowOff>119583</xdr:rowOff>
    </xdr:to>
    <xdr:cxnSp macro="">
      <xdr:nvCxnSpPr>
        <xdr:cNvPr id="234" name="直線コネクタ 233"/>
        <xdr:cNvCxnSpPr/>
      </xdr:nvCxnSpPr>
      <xdr:spPr>
        <a:xfrm>
          <a:off x="4546600" y="1555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102374</xdr:rowOff>
    </xdr:from>
    <xdr:to>
      <xdr:col>24</xdr:col>
      <xdr:colOff>63500</xdr:colOff>
      <xdr:row>95</xdr:row>
      <xdr:rowOff>16452</xdr:rowOff>
    </xdr:to>
    <xdr:cxnSp macro="">
      <xdr:nvCxnSpPr>
        <xdr:cNvPr id="235" name="直線コネクタ 234"/>
        <xdr:cNvCxnSpPr/>
      </xdr:nvCxnSpPr>
      <xdr:spPr>
        <a:xfrm flipV="1">
          <a:off x="3797300" y="16218674"/>
          <a:ext cx="838200" cy="8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55802</xdr:rowOff>
    </xdr:from>
    <xdr:ext cx="534377" cy="259045"/>
    <xdr:sp macro="" textlink="">
      <xdr:nvSpPr>
        <xdr:cNvPr id="236" name="衛生費平均値テキスト"/>
        <xdr:cNvSpPr txBox="1"/>
      </xdr:nvSpPr>
      <xdr:spPr>
        <a:xfrm>
          <a:off x="4686300" y="16000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32925</xdr:rowOff>
    </xdr:from>
    <xdr:to>
      <xdr:col>24</xdr:col>
      <xdr:colOff>114300</xdr:colOff>
      <xdr:row>94</xdr:row>
      <xdr:rowOff>134525</xdr:rowOff>
    </xdr:to>
    <xdr:sp macro="" textlink="">
      <xdr:nvSpPr>
        <xdr:cNvPr id="237" name="フローチャート: 判断 236"/>
        <xdr:cNvSpPr/>
      </xdr:nvSpPr>
      <xdr:spPr>
        <a:xfrm>
          <a:off x="4584700" y="161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16452</xdr:rowOff>
    </xdr:from>
    <xdr:to>
      <xdr:col>19</xdr:col>
      <xdr:colOff>177800</xdr:colOff>
      <xdr:row>95</xdr:row>
      <xdr:rowOff>27947</xdr:rowOff>
    </xdr:to>
    <xdr:cxnSp macro="">
      <xdr:nvCxnSpPr>
        <xdr:cNvPr id="238" name="直線コネクタ 237"/>
        <xdr:cNvCxnSpPr/>
      </xdr:nvCxnSpPr>
      <xdr:spPr>
        <a:xfrm flipV="1">
          <a:off x="2908300" y="16304202"/>
          <a:ext cx="889000" cy="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97064</xdr:rowOff>
    </xdr:from>
    <xdr:to>
      <xdr:col>20</xdr:col>
      <xdr:colOff>38100</xdr:colOff>
      <xdr:row>94</xdr:row>
      <xdr:rowOff>27214</xdr:rowOff>
    </xdr:to>
    <xdr:sp macro="" textlink="">
      <xdr:nvSpPr>
        <xdr:cNvPr id="239" name="フローチャート: 判断 238"/>
        <xdr:cNvSpPr/>
      </xdr:nvSpPr>
      <xdr:spPr>
        <a:xfrm>
          <a:off x="3746500" y="1604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43741</xdr:rowOff>
    </xdr:from>
    <xdr:ext cx="534377" cy="259045"/>
    <xdr:sp macro="" textlink="">
      <xdr:nvSpPr>
        <xdr:cNvPr id="240" name="テキスト ボックス 239"/>
        <xdr:cNvSpPr txBox="1"/>
      </xdr:nvSpPr>
      <xdr:spPr>
        <a:xfrm>
          <a:off x="3530111" y="1581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116807</xdr:rowOff>
    </xdr:from>
    <xdr:to>
      <xdr:col>15</xdr:col>
      <xdr:colOff>50800</xdr:colOff>
      <xdr:row>95</xdr:row>
      <xdr:rowOff>27947</xdr:rowOff>
    </xdr:to>
    <xdr:cxnSp macro="">
      <xdr:nvCxnSpPr>
        <xdr:cNvPr id="241" name="直線コネクタ 240"/>
        <xdr:cNvCxnSpPr/>
      </xdr:nvCxnSpPr>
      <xdr:spPr>
        <a:xfrm>
          <a:off x="2019300" y="16233107"/>
          <a:ext cx="889000" cy="8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92</xdr:row>
      <xdr:rowOff>129787</xdr:rowOff>
    </xdr:from>
    <xdr:to>
      <xdr:col>15</xdr:col>
      <xdr:colOff>101600</xdr:colOff>
      <xdr:row>93</xdr:row>
      <xdr:rowOff>59937</xdr:rowOff>
    </xdr:to>
    <xdr:sp macro="" textlink="">
      <xdr:nvSpPr>
        <xdr:cNvPr id="242" name="フローチャート: 判断 241"/>
        <xdr:cNvSpPr/>
      </xdr:nvSpPr>
      <xdr:spPr>
        <a:xfrm>
          <a:off x="2857500" y="1590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76464</xdr:rowOff>
    </xdr:from>
    <xdr:ext cx="534377" cy="259045"/>
    <xdr:sp macro="" textlink="">
      <xdr:nvSpPr>
        <xdr:cNvPr id="243" name="テキスト ボックス 242"/>
        <xdr:cNvSpPr txBox="1"/>
      </xdr:nvSpPr>
      <xdr:spPr>
        <a:xfrm>
          <a:off x="2641111" y="1567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116807</xdr:rowOff>
    </xdr:from>
    <xdr:to>
      <xdr:col>10</xdr:col>
      <xdr:colOff>114300</xdr:colOff>
      <xdr:row>94</xdr:row>
      <xdr:rowOff>158837</xdr:rowOff>
    </xdr:to>
    <xdr:cxnSp macro="">
      <xdr:nvCxnSpPr>
        <xdr:cNvPr id="244" name="直線コネクタ 243"/>
        <xdr:cNvCxnSpPr/>
      </xdr:nvCxnSpPr>
      <xdr:spPr>
        <a:xfrm flipV="1">
          <a:off x="1130300" y="16233107"/>
          <a:ext cx="889000" cy="4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150884</xdr:rowOff>
    </xdr:from>
    <xdr:to>
      <xdr:col>10</xdr:col>
      <xdr:colOff>165100</xdr:colOff>
      <xdr:row>94</xdr:row>
      <xdr:rowOff>81034</xdr:rowOff>
    </xdr:to>
    <xdr:sp macro="" textlink="">
      <xdr:nvSpPr>
        <xdr:cNvPr id="245" name="フローチャート: 判断 244"/>
        <xdr:cNvSpPr/>
      </xdr:nvSpPr>
      <xdr:spPr>
        <a:xfrm>
          <a:off x="1968500" y="1609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97561</xdr:rowOff>
    </xdr:from>
    <xdr:ext cx="534377" cy="259045"/>
    <xdr:sp macro="" textlink="">
      <xdr:nvSpPr>
        <xdr:cNvPr id="246" name="テキスト ボックス 245"/>
        <xdr:cNvSpPr txBox="1"/>
      </xdr:nvSpPr>
      <xdr:spPr>
        <a:xfrm>
          <a:off x="1752111" y="1587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145690</xdr:rowOff>
    </xdr:from>
    <xdr:to>
      <xdr:col>6</xdr:col>
      <xdr:colOff>38100</xdr:colOff>
      <xdr:row>95</xdr:row>
      <xdr:rowOff>75840</xdr:rowOff>
    </xdr:to>
    <xdr:sp macro="" textlink="">
      <xdr:nvSpPr>
        <xdr:cNvPr id="247" name="フローチャート: 判断 246"/>
        <xdr:cNvSpPr/>
      </xdr:nvSpPr>
      <xdr:spPr>
        <a:xfrm>
          <a:off x="1079500" y="1626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66967</xdr:rowOff>
    </xdr:from>
    <xdr:ext cx="534377" cy="259045"/>
    <xdr:sp macro="" textlink="">
      <xdr:nvSpPr>
        <xdr:cNvPr id="248" name="テキスト ボックス 247"/>
        <xdr:cNvSpPr txBox="1"/>
      </xdr:nvSpPr>
      <xdr:spPr>
        <a:xfrm>
          <a:off x="863111" y="1635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51574</xdr:rowOff>
    </xdr:from>
    <xdr:to>
      <xdr:col>24</xdr:col>
      <xdr:colOff>114300</xdr:colOff>
      <xdr:row>94</xdr:row>
      <xdr:rowOff>153174</xdr:rowOff>
    </xdr:to>
    <xdr:sp macro="" textlink="">
      <xdr:nvSpPr>
        <xdr:cNvPr id="254" name="楕円 253"/>
        <xdr:cNvSpPr/>
      </xdr:nvSpPr>
      <xdr:spPr>
        <a:xfrm>
          <a:off x="4584700" y="1616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30001</xdr:rowOff>
    </xdr:from>
    <xdr:ext cx="534377" cy="259045"/>
    <xdr:sp macro="" textlink="">
      <xdr:nvSpPr>
        <xdr:cNvPr id="255" name="衛生費該当値テキスト"/>
        <xdr:cNvSpPr txBox="1"/>
      </xdr:nvSpPr>
      <xdr:spPr>
        <a:xfrm>
          <a:off x="4686300" y="161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137102</xdr:rowOff>
    </xdr:from>
    <xdr:to>
      <xdr:col>20</xdr:col>
      <xdr:colOff>38100</xdr:colOff>
      <xdr:row>95</xdr:row>
      <xdr:rowOff>67252</xdr:rowOff>
    </xdr:to>
    <xdr:sp macro="" textlink="">
      <xdr:nvSpPr>
        <xdr:cNvPr id="256" name="楕円 255"/>
        <xdr:cNvSpPr/>
      </xdr:nvSpPr>
      <xdr:spPr>
        <a:xfrm>
          <a:off x="3746500" y="1625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58379</xdr:rowOff>
    </xdr:from>
    <xdr:ext cx="534377" cy="259045"/>
    <xdr:sp macro="" textlink="">
      <xdr:nvSpPr>
        <xdr:cNvPr id="257" name="テキスト ボックス 256"/>
        <xdr:cNvSpPr txBox="1"/>
      </xdr:nvSpPr>
      <xdr:spPr>
        <a:xfrm>
          <a:off x="3530111" y="1634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148597</xdr:rowOff>
    </xdr:from>
    <xdr:to>
      <xdr:col>15</xdr:col>
      <xdr:colOff>101600</xdr:colOff>
      <xdr:row>95</xdr:row>
      <xdr:rowOff>78747</xdr:rowOff>
    </xdr:to>
    <xdr:sp macro="" textlink="">
      <xdr:nvSpPr>
        <xdr:cNvPr id="258" name="楕円 257"/>
        <xdr:cNvSpPr/>
      </xdr:nvSpPr>
      <xdr:spPr>
        <a:xfrm>
          <a:off x="2857500" y="1626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69874</xdr:rowOff>
    </xdr:from>
    <xdr:ext cx="534377" cy="259045"/>
    <xdr:sp macro="" textlink="">
      <xdr:nvSpPr>
        <xdr:cNvPr id="259" name="テキスト ボックス 258"/>
        <xdr:cNvSpPr txBox="1"/>
      </xdr:nvSpPr>
      <xdr:spPr>
        <a:xfrm>
          <a:off x="2641111" y="1635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66007</xdr:rowOff>
    </xdr:from>
    <xdr:to>
      <xdr:col>10</xdr:col>
      <xdr:colOff>165100</xdr:colOff>
      <xdr:row>94</xdr:row>
      <xdr:rowOff>167607</xdr:rowOff>
    </xdr:to>
    <xdr:sp macro="" textlink="">
      <xdr:nvSpPr>
        <xdr:cNvPr id="260" name="楕円 259"/>
        <xdr:cNvSpPr/>
      </xdr:nvSpPr>
      <xdr:spPr>
        <a:xfrm>
          <a:off x="1968500" y="1618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158734</xdr:rowOff>
    </xdr:from>
    <xdr:ext cx="534377" cy="259045"/>
    <xdr:sp macro="" textlink="">
      <xdr:nvSpPr>
        <xdr:cNvPr id="261" name="テキスト ボックス 260"/>
        <xdr:cNvSpPr txBox="1"/>
      </xdr:nvSpPr>
      <xdr:spPr>
        <a:xfrm>
          <a:off x="1752111" y="1627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108037</xdr:rowOff>
    </xdr:from>
    <xdr:to>
      <xdr:col>6</xdr:col>
      <xdr:colOff>38100</xdr:colOff>
      <xdr:row>95</xdr:row>
      <xdr:rowOff>38187</xdr:rowOff>
    </xdr:to>
    <xdr:sp macro="" textlink="">
      <xdr:nvSpPr>
        <xdr:cNvPr id="262" name="楕円 261"/>
        <xdr:cNvSpPr/>
      </xdr:nvSpPr>
      <xdr:spPr>
        <a:xfrm>
          <a:off x="1079500" y="1622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54714</xdr:rowOff>
    </xdr:from>
    <xdr:ext cx="534377" cy="259045"/>
    <xdr:sp macro="" textlink="">
      <xdr:nvSpPr>
        <xdr:cNvPr id="263" name="テキスト ボックス 262"/>
        <xdr:cNvSpPr txBox="1"/>
      </xdr:nvSpPr>
      <xdr:spPr>
        <a:xfrm>
          <a:off x="863111" y="1599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7" name="テキスト ボックス 276"/>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139700</xdr:rowOff>
    </xdr:from>
    <xdr:to>
      <xdr:col>54</xdr:col>
      <xdr:colOff>189865</xdr:colOff>
      <xdr:row>39</xdr:row>
      <xdr:rowOff>44450</xdr:rowOff>
    </xdr:to>
    <xdr:cxnSp macro="">
      <xdr:nvCxnSpPr>
        <xdr:cNvPr id="287" name="直線コネクタ 286"/>
        <xdr:cNvCxnSpPr/>
      </xdr:nvCxnSpPr>
      <xdr:spPr>
        <a:xfrm flipV="1">
          <a:off x="10475595" y="5969000"/>
          <a:ext cx="1270" cy="762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86377</xdr:rowOff>
    </xdr:from>
    <xdr:ext cx="469744" cy="259045"/>
    <xdr:sp macro="" textlink="">
      <xdr:nvSpPr>
        <xdr:cNvPr id="290" name="労働費最大値テキスト"/>
        <xdr:cNvSpPr txBox="1"/>
      </xdr:nvSpPr>
      <xdr:spPr>
        <a:xfrm>
          <a:off x="105283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34</xdr:row>
      <xdr:rowOff>139700</xdr:rowOff>
    </xdr:from>
    <xdr:to>
      <xdr:col>55</xdr:col>
      <xdr:colOff>88900</xdr:colOff>
      <xdr:row>34</xdr:row>
      <xdr:rowOff>139700</xdr:rowOff>
    </xdr:to>
    <xdr:cxnSp macro="">
      <xdr:nvCxnSpPr>
        <xdr:cNvPr id="291" name="直線コネクタ 290"/>
        <xdr:cNvCxnSpPr/>
      </xdr:nvCxnSpPr>
      <xdr:spPr>
        <a:xfrm>
          <a:off x="10388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62738</xdr:rowOff>
    </xdr:from>
    <xdr:to>
      <xdr:col>55</xdr:col>
      <xdr:colOff>0</xdr:colOff>
      <xdr:row>34</xdr:row>
      <xdr:rowOff>139700</xdr:rowOff>
    </xdr:to>
    <xdr:cxnSp macro="">
      <xdr:nvCxnSpPr>
        <xdr:cNvPr id="292" name="直線コネクタ 291"/>
        <xdr:cNvCxnSpPr/>
      </xdr:nvCxnSpPr>
      <xdr:spPr>
        <a:xfrm>
          <a:off x="9639300" y="5892038"/>
          <a:ext cx="8382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157243</xdr:rowOff>
    </xdr:from>
    <xdr:ext cx="378565" cy="259045"/>
    <xdr:sp macro="" textlink="">
      <xdr:nvSpPr>
        <xdr:cNvPr id="293" name="労働費平均値テキスト"/>
        <xdr:cNvSpPr txBox="1"/>
      </xdr:nvSpPr>
      <xdr:spPr>
        <a:xfrm>
          <a:off x="10528300" y="63294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7366</xdr:rowOff>
    </xdr:from>
    <xdr:to>
      <xdr:col>55</xdr:col>
      <xdr:colOff>50800</xdr:colOff>
      <xdr:row>37</xdr:row>
      <xdr:rowOff>108966</xdr:rowOff>
    </xdr:to>
    <xdr:sp macro="" textlink="">
      <xdr:nvSpPr>
        <xdr:cNvPr id="294" name="フローチャート: 判断 293"/>
        <xdr:cNvSpPr/>
      </xdr:nvSpPr>
      <xdr:spPr>
        <a:xfrm>
          <a:off x="10426700" y="635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19304</xdr:rowOff>
    </xdr:from>
    <xdr:to>
      <xdr:col>50</xdr:col>
      <xdr:colOff>114300</xdr:colOff>
      <xdr:row>34</xdr:row>
      <xdr:rowOff>62738</xdr:rowOff>
    </xdr:to>
    <xdr:cxnSp macro="">
      <xdr:nvCxnSpPr>
        <xdr:cNvPr id="295" name="直線コネクタ 294"/>
        <xdr:cNvCxnSpPr/>
      </xdr:nvCxnSpPr>
      <xdr:spPr>
        <a:xfrm>
          <a:off x="8750300" y="584860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1270</xdr:rowOff>
    </xdr:from>
    <xdr:to>
      <xdr:col>50</xdr:col>
      <xdr:colOff>165100</xdr:colOff>
      <xdr:row>37</xdr:row>
      <xdr:rowOff>102870</xdr:rowOff>
    </xdr:to>
    <xdr:sp macro="" textlink="">
      <xdr:nvSpPr>
        <xdr:cNvPr id="296" name="フローチャート: 判断 295"/>
        <xdr:cNvSpPr/>
      </xdr:nvSpPr>
      <xdr:spPr>
        <a:xfrm>
          <a:off x="9588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93997</xdr:rowOff>
    </xdr:from>
    <xdr:ext cx="378565" cy="259045"/>
    <xdr:sp macro="" textlink="">
      <xdr:nvSpPr>
        <xdr:cNvPr id="297" name="テキスト ボックス 296"/>
        <xdr:cNvSpPr txBox="1"/>
      </xdr:nvSpPr>
      <xdr:spPr>
        <a:xfrm>
          <a:off x="9450017" y="6437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170180</xdr:rowOff>
    </xdr:from>
    <xdr:to>
      <xdr:col>45</xdr:col>
      <xdr:colOff>177800</xdr:colOff>
      <xdr:row>34</xdr:row>
      <xdr:rowOff>19304</xdr:rowOff>
    </xdr:to>
    <xdr:cxnSp macro="">
      <xdr:nvCxnSpPr>
        <xdr:cNvPr id="298" name="直線コネクタ 297"/>
        <xdr:cNvCxnSpPr/>
      </xdr:nvCxnSpPr>
      <xdr:spPr>
        <a:xfrm>
          <a:off x="7861300" y="5313680"/>
          <a:ext cx="889000" cy="53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82042</xdr:rowOff>
    </xdr:from>
    <xdr:to>
      <xdr:col>46</xdr:col>
      <xdr:colOff>38100</xdr:colOff>
      <xdr:row>37</xdr:row>
      <xdr:rowOff>12192</xdr:rowOff>
    </xdr:to>
    <xdr:sp macro="" textlink="">
      <xdr:nvSpPr>
        <xdr:cNvPr id="299" name="フローチャート: 判断 298"/>
        <xdr:cNvSpPr/>
      </xdr:nvSpPr>
      <xdr:spPr>
        <a:xfrm>
          <a:off x="8699500" y="625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3319</xdr:rowOff>
    </xdr:from>
    <xdr:ext cx="378565" cy="259045"/>
    <xdr:sp macro="" textlink="">
      <xdr:nvSpPr>
        <xdr:cNvPr id="300" name="テキスト ボックス 299"/>
        <xdr:cNvSpPr txBox="1"/>
      </xdr:nvSpPr>
      <xdr:spPr>
        <a:xfrm>
          <a:off x="8561017" y="6346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170180</xdr:rowOff>
    </xdr:from>
    <xdr:to>
      <xdr:col>41</xdr:col>
      <xdr:colOff>50800</xdr:colOff>
      <xdr:row>32</xdr:row>
      <xdr:rowOff>1778</xdr:rowOff>
    </xdr:to>
    <xdr:cxnSp macro="">
      <xdr:nvCxnSpPr>
        <xdr:cNvPr id="301" name="直線コネクタ 300"/>
        <xdr:cNvCxnSpPr/>
      </xdr:nvCxnSpPr>
      <xdr:spPr>
        <a:xfrm flipV="1">
          <a:off x="6972300" y="5313680"/>
          <a:ext cx="889000" cy="17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135382</xdr:rowOff>
    </xdr:from>
    <xdr:to>
      <xdr:col>41</xdr:col>
      <xdr:colOff>101600</xdr:colOff>
      <xdr:row>36</xdr:row>
      <xdr:rowOff>65532</xdr:rowOff>
    </xdr:to>
    <xdr:sp macro="" textlink="">
      <xdr:nvSpPr>
        <xdr:cNvPr id="302" name="フローチャート: 判断 301"/>
        <xdr:cNvSpPr/>
      </xdr:nvSpPr>
      <xdr:spPr>
        <a:xfrm>
          <a:off x="7810500" y="613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56659</xdr:rowOff>
    </xdr:from>
    <xdr:ext cx="378565" cy="259045"/>
    <xdr:sp macro="" textlink="">
      <xdr:nvSpPr>
        <xdr:cNvPr id="303" name="テキスト ボックス 302"/>
        <xdr:cNvSpPr txBox="1"/>
      </xdr:nvSpPr>
      <xdr:spPr>
        <a:xfrm>
          <a:off x="7672017" y="6228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83566</xdr:rowOff>
    </xdr:from>
    <xdr:to>
      <xdr:col>36</xdr:col>
      <xdr:colOff>165100</xdr:colOff>
      <xdr:row>35</xdr:row>
      <xdr:rowOff>13716</xdr:rowOff>
    </xdr:to>
    <xdr:sp macro="" textlink="">
      <xdr:nvSpPr>
        <xdr:cNvPr id="304" name="フローチャート: 判断 303"/>
        <xdr:cNvSpPr/>
      </xdr:nvSpPr>
      <xdr:spPr>
        <a:xfrm>
          <a:off x="6921500" y="591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4843</xdr:rowOff>
    </xdr:from>
    <xdr:ext cx="469744" cy="259045"/>
    <xdr:sp macro="" textlink="">
      <xdr:nvSpPr>
        <xdr:cNvPr id="305" name="テキスト ボックス 304"/>
        <xdr:cNvSpPr txBox="1"/>
      </xdr:nvSpPr>
      <xdr:spPr>
        <a:xfrm>
          <a:off x="6737428" y="600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88900</xdr:rowOff>
    </xdr:from>
    <xdr:to>
      <xdr:col>55</xdr:col>
      <xdr:colOff>50800</xdr:colOff>
      <xdr:row>35</xdr:row>
      <xdr:rowOff>19050</xdr:rowOff>
    </xdr:to>
    <xdr:sp macro="" textlink="">
      <xdr:nvSpPr>
        <xdr:cNvPr id="311" name="楕円 310"/>
        <xdr:cNvSpPr/>
      </xdr:nvSpPr>
      <xdr:spPr>
        <a:xfrm>
          <a:off x="104267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41927</xdr:rowOff>
    </xdr:from>
    <xdr:ext cx="469744" cy="259045"/>
    <xdr:sp macro="" textlink="">
      <xdr:nvSpPr>
        <xdr:cNvPr id="312" name="労働費該当値テキスト"/>
        <xdr:cNvSpPr txBox="1"/>
      </xdr:nvSpPr>
      <xdr:spPr>
        <a:xfrm>
          <a:off x="10528300" y="587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11938</xdr:rowOff>
    </xdr:from>
    <xdr:to>
      <xdr:col>50</xdr:col>
      <xdr:colOff>165100</xdr:colOff>
      <xdr:row>34</xdr:row>
      <xdr:rowOff>113538</xdr:rowOff>
    </xdr:to>
    <xdr:sp macro="" textlink="">
      <xdr:nvSpPr>
        <xdr:cNvPr id="313" name="楕円 312"/>
        <xdr:cNvSpPr/>
      </xdr:nvSpPr>
      <xdr:spPr>
        <a:xfrm>
          <a:off x="9588500" y="584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130065</xdr:rowOff>
    </xdr:from>
    <xdr:ext cx="469744" cy="259045"/>
    <xdr:sp macro="" textlink="">
      <xdr:nvSpPr>
        <xdr:cNvPr id="314" name="テキスト ボックス 313"/>
        <xdr:cNvSpPr txBox="1"/>
      </xdr:nvSpPr>
      <xdr:spPr>
        <a:xfrm>
          <a:off x="9404428" y="561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139954</xdr:rowOff>
    </xdr:from>
    <xdr:to>
      <xdr:col>46</xdr:col>
      <xdr:colOff>38100</xdr:colOff>
      <xdr:row>34</xdr:row>
      <xdr:rowOff>70104</xdr:rowOff>
    </xdr:to>
    <xdr:sp macro="" textlink="">
      <xdr:nvSpPr>
        <xdr:cNvPr id="315" name="楕円 314"/>
        <xdr:cNvSpPr/>
      </xdr:nvSpPr>
      <xdr:spPr>
        <a:xfrm>
          <a:off x="8699500" y="579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86631</xdr:rowOff>
    </xdr:from>
    <xdr:ext cx="469744" cy="259045"/>
    <xdr:sp macro="" textlink="">
      <xdr:nvSpPr>
        <xdr:cNvPr id="316" name="テキスト ボックス 315"/>
        <xdr:cNvSpPr txBox="1"/>
      </xdr:nvSpPr>
      <xdr:spPr>
        <a:xfrm>
          <a:off x="8515428" y="557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119380</xdr:rowOff>
    </xdr:from>
    <xdr:to>
      <xdr:col>41</xdr:col>
      <xdr:colOff>101600</xdr:colOff>
      <xdr:row>31</xdr:row>
      <xdr:rowOff>49530</xdr:rowOff>
    </xdr:to>
    <xdr:sp macro="" textlink="">
      <xdr:nvSpPr>
        <xdr:cNvPr id="317" name="楕円 316"/>
        <xdr:cNvSpPr/>
      </xdr:nvSpPr>
      <xdr:spPr>
        <a:xfrm>
          <a:off x="7810500" y="52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66057</xdr:rowOff>
    </xdr:from>
    <xdr:ext cx="469744" cy="259045"/>
    <xdr:sp macro="" textlink="">
      <xdr:nvSpPr>
        <xdr:cNvPr id="318" name="テキスト ボックス 317"/>
        <xdr:cNvSpPr txBox="1"/>
      </xdr:nvSpPr>
      <xdr:spPr>
        <a:xfrm>
          <a:off x="7626428" y="50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122428</xdr:rowOff>
    </xdr:from>
    <xdr:to>
      <xdr:col>36</xdr:col>
      <xdr:colOff>165100</xdr:colOff>
      <xdr:row>32</xdr:row>
      <xdr:rowOff>52578</xdr:rowOff>
    </xdr:to>
    <xdr:sp macro="" textlink="">
      <xdr:nvSpPr>
        <xdr:cNvPr id="319" name="楕円 318"/>
        <xdr:cNvSpPr/>
      </xdr:nvSpPr>
      <xdr:spPr>
        <a:xfrm>
          <a:off x="6921500" y="54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69105</xdr:rowOff>
    </xdr:from>
    <xdr:ext cx="469744" cy="259045"/>
    <xdr:sp macro="" textlink="">
      <xdr:nvSpPr>
        <xdr:cNvPr id="320" name="テキスト ボックス 319"/>
        <xdr:cNvSpPr txBox="1"/>
      </xdr:nvSpPr>
      <xdr:spPr>
        <a:xfrm>
          <a:off x="6737428" y="521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167965</xdr:rowOff>
    </xdr:from>
    <xdr:to>
      <xdr:col>54</xdr:col>
      <xdr:colOff>189865</xdr:colOff>
      <xdr:row>59</xdr:row>
      <xdr:rowOff>116677</xdr:rowOff>
    </xdr:to>
    <xdr:cxnSp macro="">
      <xdr:nvCxnSpPr>
        <xdr:cNvPr id="347" name="直線コネクタ 346"/>
        <xdr:cNvCxnSpPr/>
      </xdr:nvCxnSpPr>
      <xdr:spPr>
        <a:xfrm flipV="1">
          <a:off x="10475595" y="8740465"/>
          <a:ext cx="1270" cy="1491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120504</xdr:rowOff>
    </xdr:from>
    <xdr:ext cx="534377" cy="259045"/>
    <xdr:sp macro="" textlink="">
      <xdr:nvSpPr>
        <xdr:cNvPr id="348" name="農林水産業費最小値テキスト"/>
        <xdr:cNvSpPr txBox="1"/>
      </xdr:nvSpPr>
      <xdr:spPr>
        <a:xfrm>
          <a:off x="10528300" y="1023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116677</xdr:rowOff>
    </xdr:from>
    <xdr:to>
      <xdr:col>55</xdr:col>
      <xdr:colOff>88900</xdr:colOff>
      <xdr:row>59</xdr:row>
      <xdr:rowOff>116677</xdr:rowOff>
    </xdr:to>
    <xdr:cxnSp macro="">
      <xdr:nvCxnSpPr>
        <xdr:cNvPr id="349" name="直線コネクタ 348"/>
        <xdr:cNvCxnSpPr/>
      </xdr:nvCxnSpPr>
      <xdr:spPr>
        <a:xfrm>
          <a:off x="10388600" y="10232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114642</xdr:rowOff>
    </xdr:from>
    <xdr:ext cx="599010" cy="259045"/>
    <xdr:sp macro="" textlink="">
      <xdr:nvSpPr>
        <xdr:cNvPr id="350" name="農林水産業費最大値テキスト"/>
        <xdr:cNvSpPr txBox="1"/>
      </xdr:nvSpPr>
      <xdr:spPr>
        <a:xfrm>
          <a:off x="10528300" y="8515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167965</xdr:rowOff>
    </xdr:from>
    <xdr:to>
      <xdr:col>55</xdr:col>
      <xdr:colOff>88900</xdr:colOff>
      <xdr:row>50</xdr:row>
      <xdr:rowOff>167965</xdr:rowOff>
    </xdr:to>
    <xdr:cxnSp macro="">
      <xdr:nvCxnSpPr>
        <xdr:cNvPr id="351" name="直線コネクタ 350"/>
        <xdr:cNvCxnSpPr/>
      </xdr:nvCxnSpPr>
      <xdr:spPr>
        <a:xfrm>
          <a:off x="10388600" y="874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86861</xdr:rowOff>
    </xdr:from>
    <xdr:to>
      <xdr:col>55</xdr:col>
      <xdr:colOff>0</xdr:colOff>
      <xdr:row>56</xdr:row>
      <xdr:rowOff>113281</xdr:rowOff>
    </xdr:to>
    <xdr:cxnSp macro="">
      <xdr:nvCxnSpPr>
        <xdr:cNvPr id="352" name="直線コネクタ 351"/>
        <xdr:cNvCxnSpPr/>
      </xdr:nvCxnSpPr>
      <xdr:spPr>
        <a:xfrm>
          <a:off x="9639300" y="9688061"/>
          <a:ext cx="838200" cy="2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144320</xdr:rowOff>
    </xdr:from>
    <xdr:ext cx="534377" cy="259045"/>
    <xdr:sp macro="" textlink="">
      <xdr:nvSpPr>
        <xdr:cNvPr id="353" name="農林水産業費平均値テキスト"/>
        <xdr:cNvSpPr txBox="1"/>
      </xdr:nvSpPr>
      <xdr:spPr>
        <a:xfrm>
          <a:off x="10528300" y="9402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121443</xdr:rowOff>
    </xdr:from>
    <xdr:to>
      <xdr:col>55</xdr:col>
      <xdr:colOff>50800</xdr:colOff>
      <xdr:row>56</xdr:row>
      <xdr:rowOff>51593</xdr:rowOff>
    </xdr:to>
    <xdr:sp macro="" textlink="">
      <xdr:nvSpPr>
        <xdr:cNvPr id="354" name="フローチャート: 判断 353"/>
        <xdr:cNvSpPr/>
      </xdr:nvSpPr>
      <xdr:spPr>
        <a:xfrm>
          <a:off x="10426700" y="95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23539</xdr:rowOff>
    </xdr:from>
    <xdr:to>
      <xdr:col>50</xdr:col>
      <xdr:colOff>114300</xdr:colOff>
      <xdr:row>56</xdr:row>
      <xdr:rowOff>86861</xdr:rowOff>
    </xdr:to>
    <xdr:cxnSp macro="">
      <xdr:nvCxnSpPr>
        <xdr:cNvPr id="355" name="直線コネクタ 354"/>
        <xdr:cNvCxnSpPr/>
      </xdr:nvCxnSpPr>
      <xdr:spPr>
        <a:xfrm>
          <a:off x="8750300" y="9281839"/>
          <a:ext cx="889000" cy="40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35048</xdr:rowOff>
    </xdr:from>
    <xdr:to>
      <xdr:col>50</xdr:col>
      <xdr:colOff>165100</xdr:colOff>
      <xdr:row>56</xdr:row>
      <xdr:rowOff>136648</xdr:rowOff>
    </xdr:to>
    <xdr:sp macro="" textlink="">
      <xdr:nvSpPr>
        <xdr:cNvPr id="356" name="フローチャート: 判断 355"/>
        <xdr:cNvSpPr/>
      </xdr:nvSpPr>
      <xdr:spPr>
        <a:xfrm>
          <a:off x="9588500" y="963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153175</xdr:rowOff>
    </xdr:from>
    <xdr:ext cx="534377" cy="259045"/>
    <xdr:sp macro="" textlink="">
      <xdr:nvSpPr>
        <xdr:cNvPr id="357" name="テキスト ボックス 356"/>
        <xdr:cNvSpPr txBox="1"/>
      </xdr:nvSpPr>
      <xdr:spPr>
        <a:xfrm>
          <a:off x="9372111" y="941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23539</xdr:rowOff>
    </xdr:from>
    <xdr:to>
      <xdr:col>45</xdr:col>
      <xdr:colOff>177800</xdr:colOff>
      <xdr:row>56</xdr:row>
      <xdr:rowOff>160144</xdr:rowOff>
    </xdr:to>
    <xdr:cxnSp macro="">
      <xdr:nvCxnSpPr>
        <xdr:cNvPr id="358" name="直線コネクタ 357"/>
        <xdr:cNvCxnSpPr/>
      </xdr:nvCxnSpPr>
      <xdr:spPr>
        <a:xfrm flipV="1">
          <a:off x="7861300" y="9281839"/>
          <a:ext cx="889000" cy="47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111564</xdr:rowOff>
    </xdr:from>
    <xdr:to>
      <xdr:col>46</xdr:col>
      <xdr:colOff>38100</xdr:colOff>
      <xdr:row>56</xdr:row>
      <xdr:rowOff>41714</xdr:rowOff>
    </xdr:to>
    <xdr:sp macro="" textlink="">
      <xdr:nvSpPr>
        <xdr:cNvPr id="359" name="フローチャート: 判断 358"/>
        <xdr:cNvSpPr/>
      </xdr:nvSpPr>
      <xdr:spPr>
        <a:xfrm>
          <a:off x="8699500" y="95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32841</xdr:rowOff>
    </xdr:from>
    <xdr:ext cx="534377" cy="259045"/>
    <xdr:sp macro="" textlink="">
      <xdr:nvSpPr>
        <xdr:cNvPr id="360" name="テキスト ボックス 359"/>
        <xdr:cNvSpPr txBox="1"/>
      </xdr:nvSpPr>
      <xdr:spPr>
        <a:xfrm>
          <a:off x="8483111" y="963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160144</xdr:rowOff>
    </xdr:from>
    <xdr:to>
      <xdr:col>41</xdr:col>
      <xdr:colOff>50800</xdr:colOff>
      <xdr:row>57</xdr:row>
      <xdr:rowOff>10264</xdr:rowOff>
    </xdr:to>
    <xdr:cxnSp macro="">
      <xdr:nvCxnSpPr>
        <xdr:cNvPr id="361" name="直線コネクタ 360"/>
        <xdr:cNvCxnSpPr/>
      </xdr:nvCxnSpPr>
      <xdr:spPr>
        <a:xfrm flipV="1">
          <a:off x="6972300" y="9761344"/>
          <a:ext cx="889000" cy="2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72572</xdr:rowOff>
    </xdr:from>
    <xdr:to>
      <xdr:col>41</xdr:col>
      <xdr:colOff>101600</xdr:colOff>
      <xdr:row>56</xdr:row>
      <xdr:rowOff>2722</xdr:rowOff>
    </xdr:to>
    <xdr:sp macro="" textlink="">
      <xdr:nvSpPr>
        <xdr:cNvPr id="362" name="フローチャート: 判断 361"/>
        <xdr:cNvSpPr/>
      </xdr:nvSpPr>
      <xdr:spPr>
        <a:xfrm>
          <a:off x="7810500" y="950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19249</xdr:rowOff>
    </xdr:from>
    <xdr:ext cx="534377" cy="259045"/>
    <xdr:sp macro="" textlink="">
      <xdr:nvSpPr>
        <xdr:cNvPr id="363" name="テキスト ボックス 362"/>
        <xdr:cNvSpPr txBox="1"/>
      </xdr:nvSpPr>
      <xdr:spPr>
        <a:xfrm>
          <a:off x="7594111" y="927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23455</xdr:rowOff>
    </xdr:from>
    <xdr:to>
      <xdr:col>36</xdr:col>
      <xdr:colOff>165100</xdr:colOff>
      <xdr:row>57</xdr:row>
      <xdr:rowOff>125055</xdr:rowOff>
    </xdr:to>
    <xdr:sp macro="" textlink="">
      <xdr:nvSpPr>
        <xdr:cNvPr id="364" name="フローチャート: 判断 363"/>
        <xdr:cNvSpPr/>
      </xdr:nvSpPr>
      <xdr:spPr>
        <a:xfrm>
          <a:off x="6921500" y="979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116182</xdr:rowOff>
    </xdr:from>
    <xdr:ext cx="534377" cy="259045"/>
    <xdr:sp macro="" textlink="">
      <xdr:nvSpPr>
        <xdr:cNvPr id="365" name="テキスト ボックス 364"/>
        <xdr:cNvSpPr txBox="1"/>
      </xdr:nvSpPr>
      <xdr:spPr>
        <a:xfrm>
          <a:off x="6705111" y="988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62481</xdr:rowOff>
    </xdr:from>
    <xdr:to>
      <xdr:col>55</xdr:col>
      <xdr:colOff>50800</xdr:colOff>
      <xdr:row>56</xdr:row>
      <xdr:rowOff>164081</xdr:rowOff>
    </xdr:to>
    <xdr:sp macro="" textlink="">
      <xdr:nvSpPr>
        <xdr:cNvPr id="371" name="楕円 370"/>
        <xdr:cNvSpPr/>
      </xdr:nvSpPr>
      <xdr:spPr>
        <a:xfrm>
          <a:off x="10426700" y="966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40908</xdr:rowOff>
    </xdr:from>
    <xdr:ext cx="534377" cy="259045"/>
    <xdr:sp macro="" textlink="">
      <xdr:nvSpPr>
        <xdr:cNvPr id="372" name="農林水産業費該当値テキスト"/>
        <xdr:cNvSpPr txBox="1"/>
      </xdr:nvSpPr>
      <xdr:spPr>
        <a:xfrm>
          <a:off x="10528300" y="964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36061</xdr:rowOff>
    </xdr:from>
    <xdr:to>
      <xdr:col>50</xdr:col>
      <xdr:colOff>165100</xdr:colOff>
      <xdr:row>56</xdr:row>
      <xdr:rowOff>137661</xdr:rowOff>
    </xdr:to>
    <xdr:sp macro="" textlink="">
      <xdr:nvSpPr>
        <xdr:cNvPr id="373" name="楕円 372"/>
        <xdr:cNvSpPr/>
      </xdr:nvSpPr>
      <xdr:spPr>
        <a:xfrm>
          <a:off x="9588500" y="963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128788</xdr:rowOff>
    </xdr:from>
    <xdr:ext cx="534377" cy="259045"/>
    <xdr:sp macro="" textlink="">
      <xdr:nvSpPr>
        <xdr:cNvPr id="374" name="テキスト ボックス 373"/>
        <xdr:cNvSpPr txBox="1"/>
      </xdr:nvSpPr>
      <xdr:spPr>
        <a:xfrm>
          <a:off x="9372111" y="972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144189</xdr:rowOff>
    </xdr:from>
    <xdr:to>
      <xdr:col>46</xdr:col>
      <xdr:colOff>38100</xdr:colOff>
      <xdr:row>54</xdr:row>
      <xdr:rowOff>74339</xdr:rowOff>
    </xdr:to>
    <xdr:sp macro="" textlink="">
      <xdr:nvSpPr>
        <xdr:cNvPr id="375" name="楕円 374"/>
        <xdr:cNvSpPr/>
      </xdr:nvSpPr>
      <xdr:spPr>
        <a:xfrm>
          <a:off x="8699500" y="923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90866</xdr:rowOff>
    </xdr:from>
    <xdr:ext cx="534377" cy="259045"/>
    <xdr:sp macro="" textlink="">
      <xdr:nvSpPr>
        <xdr:cNvPr id="376" name="テキスト ボックス 375"/>
        <xdr:cNvSpPr txBox="1"/>
      </xdr:nvSpPr>
      <xdr:spPr>
        <a:xfrm>
          <a:off x="8483111" y="900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109344</xdr:rowOff>
    </xdr:from>
    <xdr:to>
      <xdr:col>41</xdr:col>
      <xdr:colOff>101600</xdr:colOff>
      <xdr:row>57</xdr:row>
      <xdr:rowOff>39494</xdr:rowOff>
    </xdr:to>
    <xdr:sp macro="" textlink="">
      <xdr:nvSpPr>
        <xdr:cNvPr id="377" name="楕円 376"/>
        <xdr:cNvSpPr/>
      </xdr:nvSpPr>
      <xdr:spPr>
        <a:xfrm>
          <a:off x="7810500" y="971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30621</xdr:rowOff>
    </xdr:from>
    <xdr:ext cx="534377" cy="259045"/>
    <xdr:sp macro="" textlink="">
      <xdr:nvSpPr>
        <xdr:cNvPr id="378" name="テキスト ボックス 377"/>
        <xdr:cNvSpPr txBox="1"/>
      </xdr:nvSpPr>
      <xdr:spPr>
        <a:xfrm>
          <a:off x="7594111" y="980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130914</xdr:rowOff>
    </xdr:from>
    <xdr:to>
      <xdr:col>36</xdr:col>
      <xdr:colOff>165100</xdr:colOff>
      <xdr:row>57</xdr:row>
      <xdr:rowOff>61064</xdr:rowOff>
    </xdr:to>
    <xdr:sp macro="" textlink="">
      <xdr:nvSpPr>
        <xdr:cNvPr id="379" name="楕円 378"/>
        <xdr:cNvSpPr/>
      </xdr:nvSpPr>
      <xdr:spPr>
        <a:xfrm>
          <a:off x="6921500" y="973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77591</xdr:rowOff>
    </xdr:from>
    <xdr:ext cx="534377" cy="259045"/>
    <xdr:sp macro="" textlink="">
      <xdr:nvSpPr>
        <xdr:cNvPr id="380" name="テキスト ボックス 379"/>
        <xdr:cNvSpPr txBox="1"/>
      </xdr:nvSpPr>
      <xdr:spPr>
        <a:xfrm>
          <a:off x="6705111" y="95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91" name="テキスト ボックス 390"/>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128106</xdr:rowOff>
    </xdr:from>
    <xdr:ext cx="467179" cy="259045"/>
    <xdr:sp macro="" textlink="">
      <xdr:nvSpPr>
        <xdr:cNvPr id="393" name="テキスト ボックス 392"/>
        <xdr:cNvSpPr txBox="1"/>
      </xdr:nvSpPr>
      <xdr:spPr>
        <a:xfrm>
          <a:off x="6136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144434</xdr:rowOff>
    </xdr:from>
    <xdr:ext cx="467179" cy="259045"/>
    <xdr:sp macro="" textlink="">
      <xdr:nvSpPr>
        <xdr:cNvPr id="395" name="テキスト ボックス 394"/>
        <xdr:cNvSpPr txBox="1"/>
      </xdr:nvSpPr>
      <xdr:spPr>
        <a:xfrm>
          <a:off x="6136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160762</xdr:rowOff>
    </xdr:from>
    <xdr:ext cx="467179" cy="259045"/>
    <xdr:sp macro="" textlink="">
      <xdr:nvSpPr>
        <xdr:cNvPr id="397" name="テキスト ボックス 396"/>
        <xdr:cNvSpPr txBox="1"/>
      </xdr:nvSpPr>
      <xdr:spPr>
        <a:xfrm>
          <a:off x="6136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15277</xdr:rowOff>
    </xdr:from>
    <xdr:to>
      <xdr:col>54</xdr:col>
      <xdr:colOff>189865</xdr:colOff>
      <xdr:row>79</xdr:row>
      <xdr:rowOff>168329</xdr:rowOff>
    </xdr:to>
    <xdr:cxnSp macro="">
      <xdr:nvCxnSpPr>
        <xdr:cNvPr id="407" name="直線コネクタ 406"/>
        <xdr:cNvCxnSpPr/>
      </xdr:nvCxnSpPr>
      <xdr:spPr>
        <a:xfrm flipV="1">
          <a:off x="10475595" y="12188227"/>
          <a:ext cx="1270" cy="152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80</xdr:row>
      <xdr:rowOff>706</xdr:rowOff>
    </xdr:from>
    <xdr:ext cx="469744" cy="259045"/>
    <xdr:sp macro="" textlink="">
      <xdr:nvSpPr>
        <xdr:cNvPr id="408" name="商工費最小値テキスト"/>
        <xdr:cNvSpPr txBox="1"/>
      </xdr:nvSpPr>
      <xdr:spPr>
        <a:xfrm>
          <a:off x="10528300" y="1371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168329</xdr:rowOff>
    </xdr:from>
    <xdr:to>
      <xdr:col>55</xdr:col>
      <xdr:colOff>88900</xdr:colOff>
      <xdr:row>79</xdr:row>
      <xdr:rowOff>168329</xdr:rowOff>
    </xdr:to>
    <xdr:cxnSp macro="">
      <xdr:nvCxnSpPr>
        <xdr:cNvPr id="409" name="直線コネクタ 408"/>
        <xdr:cNvCxnSpPr/>
      </xdr:nvCxnSpPr>
      <xdr:spPr>
        <a:xfrm>
          <a:off x="10388600" y="13712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133404</xdr:rowOff>
    </xdr:from>
    <xdr:ext cx="534377" cy="259045"/>
    <xdr:sp macro="" textlink="">
      <xdr:nvSpPr>
        <xdr:cNvPr id="410" name="商工費最大値テキスト"/>
        <xdr:cNvSpPr txBox="1"/>
      </xdr:nvSpPr>
      <xdr:spPr>
        <a:xfrm>
          <a:off x="10528300" y="1196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15277</xdr:rowOff>
    </xdr:from>
    <xdr:to>
      <xdr:col>55</xdr:col>
      <xdr:colOff>88900</xdr:colOff>
      <xdr:row>71</xdr:row>
      <xdr:rowOff>15277</xdr:rowOff>
    </xdr:to>
    <xdr:cxnSp macro="">
      <xdr:nvCxnSpPr>
        <xdr:cNvPr id="411" name="直線コネクタ 410"/>
        <xdr:cNvCxnSpPr/>
      </xdr:nvCxnSpPr>
      <xdr:spPr>
        <a:xfrm>
          <a:off x="10388600" y="121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112268</xdr:rowOff>
    </xdr:from>
    <xdr:to>
      <xdr:col>55</xdr:col>
      <xdr:colOff>0</xdr:colOff>
      <xdr:row>76</xdr:row>
      <xdr:rowOff>145904</xdr:rowOff>
    </xdr:to>
    <xdr:cxnSp macro="">
      <xdr:nvCxnSpPr>
        <xdr:cNvPr id="412" name="直線コネクタ 411"/>
        <xdr:cNvCxnSpPr/>
      </xdr:nvCxnSpPr>
      <xdr:spPr>
        <a:xfrm flipV="1">
          <a:off x="9639300" y="13142468"/>
          <a:ext cx="838200" cy="3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132677</xdr:rowOff>
    </xdr:from>
    <xdr:ext cx="534377" cy="259045"/>
    <xdr:sp macro="" textlink="">
      <xdr:nvSpPr>
        <xdr:cNvPr id="413" name="商工費平均値テキスト"/>
        <xdr:cNvSpPr txBox="1"/>
      </xdr:nvSpPr>
      <xdr:spPr>
        <a:xfrm>
          <a:off x="10528300" y="12648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109800</xdr:rowOff>
    </xdr:from>
    <xdr:to>
      <xdr:col>55</xdr:col>
      <xdr:colOff>50800</xdr:colOff>
      <xdr:row>75</xdr:row>
      <xdr:rowOff>39950</xdr:rowOff>
    </xdr:to>
    <xdr:sp macro="" textlink="">
      <xdr:nvSpPr>
        <xdr:cNvPr id="414" name="フローチャート: 判断 413"/>
        <xdr:cNvSpPr/>
      </xdr:nvSpPr>
      <xdr:spPr>
        <a:xfrm>
          <a:off x="10426700" y="1279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145904</xdr:rowOff>
    </xdr:from>
    <xdr:to>
      <xdr:col>50</xdr:col>
      <xdr:colOff>114300</xdr:colOff>
      <xdr:row>76</xdr:row>
      <xdr:rowOff>155375</xdr:rowOff>
    </xdr:to>
    <xdr:cxnSp macro="">
      <xdr:nvCxnSpPr>
        <xdr:cNvPr id="415" name="直線コネクタ 414"/>
        <xdr:cNvCxnSpPr/>
      </xdr:nvCxnSpPr>
      <xdr:spPr>
        <a:xfrm flipV="1">
          <a:off x="8750300" y="13176104"/>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151602</xdr:rowOff>
    </xdr:from>
    <xdr:to>
      <xdr:col>50</xdr:col>
      <xdr:colOff>165100</xdr:colOff>
      <xdr:row>76</xdr:row>
      <xdr:rowOff>81752</xdr:rowOff>
    </xdr:to>
    <xdr:sp macro="" textlink="">
      <xdr:nvSpPr>
        <xdr:cNvPr id="416" name="フローチャート: 判断 415"/>
        <xdr:cNvSpPr/>
      </xdr:nvSpPr>
      <xdr:spPr>
        <a:xfrm>
          <a:off x="9588500" y="1301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98279</xdr:rowOff>
    </xdr:from>
    <xdr:ext cx="469744" cy="259045"/>
    <xdr:sp macro="" textlink="">
      <xdr:nvSpPr>
        <xdr:cNvPr id="417" name="テキスト ボックス 416"/>
        <xdr:cNvSpPr txBox="1"/>
      </xdr:nvSpPr>
      <xdr:spPr>
        <a:xfrm>
          <a:off x="9404428" y="1278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78305</xdr:rowOff>
    </xdr:from>
    <xdr:to>
      <xdr:col>45</xdr:col>
      <xdr:colOff>177800</xdr:colOff>
      <xdr:row>76</xdr:row>
      <xdr:rowOff>155375</xdr:rowOff>
    </xdr:to>
    <xdr:cxnSp macro="">
      <xdr:nvCxnSpPr>
        <xdr:cNvPr id="418" name="直線コネクタ 417"/>
        <xdr:cNvCxnSpPr/>
      </xdr:nvCxnSpPr>
      <xdr:spPr>
        <a:xfrm>
          <a:off x="7861300" y="12937055"/>
          <a:ext cx="889000" cy="24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103378</xdr:rowOff>
    </xdr:from>
    <xdr:to>
      <xdr:col>46</xdr:col>
      <xdr:colOff>38100</xdr:colOff>
      <xdr:row>76</xdr:row>
      <xdr:rowOff>33528</xdr:rowOff>
    </xdr:to>
    <xdr:sp macro="" textlink="">
      <xdr:nvSpPr>
        <xdr:cNvPr id="419" name="フローチャート: 判断 418"/>
        <xdr:cNvSpPr/>
      </xdr:nvSpPr>
      <xdr:spPr>
        <a:xfrm>
          <a:off x="8699500" y="1296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50055</xdr:rowOff>
    </xdr:from>
    <xdr:ext cx="469744" cy="259045"/>
    <xdr:sp macro="" textlink="">
      <xdr:nvSpPr>
        <xdr:cNvPr id="420" name="テキスト ボックス 419"/>
        <xdr:cNvSpPr txBox="1"/>
      </xdr:nvSpPr>
      <xdr:spPr>
        <a:xfrm>
          <a:off x="8515428" y="1273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78305</xdr:rowOff>
    </xdr:from>
    <xdr:to>
      <xdr:col>41</xdr:col>
      <xdr:colOff>50800</xdr:colOff>
      <xdr:row>76</xdr:row>
      <xdr:rowOff>134257</xdr:rowOff>
    </xdr:to>
    <xdr:cxnSp macro="">
      <xdr:nvCxnSpPr>
        <xdr:cNvPr id="421" name="直線コネクタ 420"/>
        <xdr:cNvCxnSpPr/>
      </xdr:nvCxnSpPr>
      <xdr:spPr>
        <a:xfrm flipV="1">
          <a:off x="6972300" y="12937055"/>
          <a:ext cx="889000" cy="22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72</xdr:row>
      <xdr:rowOff>133205</xdr:rowOff>
    </xdr:from>
    <xdr:to>
      <xdr:col>41</xdr:col>
      <xdr:colOff>101600</xdr:colOff>
      <xdr:row>73</xdr:row>
      <xdr:rowOff>63355</xdr:rowOff>
    </xdr:to>
    <xdr:sp macro="" textlink="">
      <xdr:nvSpPr>
        <xdr:cNvPr id="422" name="フローチャート: 判断 421"/>
        <xdr:cNvSpPr/>
      </xdr:nvSpPr>
      <xdr:spPr>
        <a:xfrm>
          <a:off x="7810500" y="1247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79882</xdr:rowOff>
    </xdr:from>
    <xdr:ext cx="534377" cy="259045"/>
    <xdr:sp macro="" textlink="">
      <xdr:nvSpPr>
        <xdr:cNvPr id="423" name="テキスト ボックス 422"/>
        <xdr:cNvSpPr txBox="1"/>
      </xdr:nvSpPr>
      <xdr:spPr>
        <a:xfrm>
          <a:off x="7594111" y="1225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15639</xdr:rowOff>
    </xdr:from>
    <xdr:to>
      <xdr:col>36</xdr:col>
      <xdr:colOff>165100</xdr:colOff>
      <xdr:row>75</xdr:row>
      <xdr:rowOff>117239</xdr:rowOff>
    </xdr:to>
    <xdr:sp macro="" textlink="">
      <xdr:nvSpPr>
        <xdr:cNvPr id="424" name="フローチャート: 判断 423"/>
        <xdr:cNvSpPr/>
      </xdr:nvSpPr>
      <xdr:spPr>
        <a:xfrm>
          <a:off x="6921500" y="1287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73</xdr:row>
      <xdr:rowOff>133766</xdr:rowOff>
    </xdr:from>
    <xdr:ext cx="469744" cy="259045"/>
    <xdr:sp macro="" textlink="">
      <xdr:nvSpPr>
        <xdr:cNvPr id="425" name="テキスト ボックス 424"/>
        <xdr:cNvSpPr txBox="1"/>
      </xdr:nvSpPr>
      <xdr:spPr>
        <a:xfrm>
          <a:off x="6737428" y="1264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61468</xdr:rowOff>
    </xdr:from>
    <xdr:to>
      <xdr:col>55</xdr:col>
      <xdr:colOff>50800</xdr:colOff>
      <xdr:row>76</xdr:row>
      <xdr:rowOff>163068</xdr:rowOff>
    </xdr:to>
    <xdr:sp macro="" textlink="">
      <xdr:nvSpPr>
        <xdr:cNvPr id="431" name="楕円 430"/>
        <xdr:cNvSpPr/>
      </xdr:nvSpPr>
      <xdr:spPr>
        <a:xfrm>
          <a:off x="10426700" y="1309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39895</xdr:rowOff>
    </xdr:from>
    <xdr:ext cx="469744" cy="259045"/>
    <xdr:sp macro="" textlink="">
      <xdr:nvSpPr>
        <xdr:cNvPr id="432" name="商工費該当値テキスト"/>
        <xdr:cNvSpPr txBox="1"/>
      </xdr:nvSpPr>
      <xdr:spPr>
        <a:xfrm>
          <a:off x="10528300" y="1307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95104</xdr:rowOff>
    </xdr:from>
    <xdr:to>
      <xdr:col>50</xdr:col>
      <xdr:colOff>165100</xdr:colOff>
      <xdr:row>77</xdr:row>
      <xdr:rowOff>25254</xdr:rowOff>
    </xdr:to>
    <xdr:sp macro="" textlink="">
      <xdr:nvSpPr>
        <xdr:cNvPr id="433" name="楕円 432"/>
        <xdr:cNvSpPr/>
      </xdr:nvSpPr>
      <xdr:spPr>
        <a:xfrm>
          <a:off x="9588500" y="131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16381</xdr:rowOff>
    </xdr:from>
    <xdr:ext cx="469744" cy="259045"/>
    <xdr:sp macro="" textlink="">
      <xdr:nvSpPr>
        <xdr:cNvPr id="434" name="テキスト ボックス 433"/>
        <xdr:cNvSpPr txBox="1"/>
      </xdr:nvSpPr>
      <xdr:spPr>
        <a:xfrm>
          <a:off x="9404428" y="13218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104575</xdr:rowOff>
    </xdr:from>
    <xdr:to>
      <xdr:col>46</xdr:col>
      <xdr:colOff>38100</xdr:colOff>
      <xdr:row>77</xdr:row>
      <xdr:rowOff>34725</xdr:rowOff>
    </xdr:to>
    <xdr:sp macro="" textlink="">
      <xdr:nvSpPr>
        <xdr:cNvPr id="435" name="楕円 434"/>
        <xdr:cNvSpPr/>
      </xdr:nvSpPr>
      <xdr:spPr>
        <a:xfrm>
          <a:off x="8699500" y="1313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25852</xdr:rowOff>
    </xdr:from>
    <xdr:ext cx="469744" cy="259045"/>
    <xdr:sp macro="" textlink="">
      <xdr:nvSpPr>
        <xdr:cNvPr id="436" name="テキスト ボックス 435"/>
        <xdr:cNvSpPr txBox="1"/>
      </xdr:nvSpPr>
      <xdr:spPr>
        <a:xfrm>
          <a:off x="8515428" y="1322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27505</xdr:rowOff>
    </xdr:from>
    <xdr:to>
      <xdr:col>41</xdr:col>
      <xdr:colOff>101600</xdr:colOff>
      <xdr:row>75</xdr:row>
      <xdr:rowOff>129105</xdr:rowOff>
    </xdr:to>
    <xdr:sp macro="" textlink="">
      <xdr:nvSpPr>
        <xdr:cNvPr id="437" name="楕円 436"/>
        <xdr:cNvSpPr/>
      </xdr:nvSpPr>
      <xdr:spPr>
        <a:xfrm>
          <a:off x="7810500" y="128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120232</xdr:rowOff>
    </xdr:from>
    <xdr:ext cx="469744" cy="259045"/>
    <xdr:sp macro="" textlink="">
      <xdr:nvSpPr>
        <xdr:cNvPr id="438" name="テキスト ボックス 437"/>
        <xdr:cNvSpPr txBox="1"/>
      </xdr:nvSpPr>
      <xdr:spPr>
        <a:xfrm>
          <a:off x="7626428" y="1297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83457</xdr:rowOff>
    </xdr:from>
    <xdr:to>
      <xdr:col>36</xdr:col>
      <xdr:colOff>165100</xdr:colOff>
      <xdr:row>77</xdr:row>
      <xdr:rowOff>13607</xdr:rowOff>
    </xdr:to>
    <xdr:sp macro="" textlink="">
      <xdr:nvSpPr>
        <xdr:cNvPr id="439" name="楕円 438"/>
        <xdr:cNvSpPr/>
      </xdr:nvSpPr>
      <xdr:spPr>
        <a:xfrm>
          <a:off x="6921500" y="1311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4734</xdr:rowOff>
    </xdr:from>
    <xdr:ext cx="469744" cy="259045"/>
    <xdr:sp macro="" textlink="">
      <xdr:nvSpPr>
        <xdr:cNvPr id="440" name="テキスト ボックス 439"/>
        <xdr:cNvSpPr txBox="1"/>
      </xdr:nvSpPr>
      <xdr:spPr>
        <a:xfrm>
          <a:off x="6737428" y="1320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3" name="テキスト ボックス 452"/>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9" name="テキスト ボックス 45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83579</xdr:rowOff>
    </xdr:from>
    <xdr:to>
      <xdr:col>54</xdr:col>
      <xdr:colOff>189865</xdr:colOff>
      <xdr:row>97</xdr:row>
      <xdr:rowOff>57130</xdr:rowOff>
    </xdr:to>
    <xdr:cxnSp macro="">
      <xdr:nvCxnSpPr>
        <xdr:cNvPr id="463" name="直線コネクタ 462"/>
        <xdr:cNvCxnSpPr/>
      </xdr:nvCxnSpPr>
      <xdr:spPr>
        <a:xfrm flipV="1">
          <a:off x="10475595" y="15514079"/>
          <a:ext cx="1270" cy="117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60957</xdr:rowOff>
    </xdr:from>
    <xdr:ext cx="534377" cy="259045"/>
    <xdr:sp macro="" textlink="">
      <xdr:nvSpPr>
        <xdr:cNvPr id="464" name="土木費最小値テキスト"/>
        <xdr:cNvSpPr txBox="1"/>
      </xdr:nvSpPr>
      <xdr:spPr>
        <a:xfrm>
          <a:off x="10528300" y="1669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57130</xdr:rowOff>
    </xdr:from>
    <xdr:to>
      <xdr:col>55</xdr:col>
      <xdr:colOff>88900</xdr:colOff>
      <xdr:row>97</xdr:row>
      <xdr:rowOff>57130</xdr:rowOff>
    </xdr:to>
    <xdr:cxnSp macro="">
      <xdr:nvCxnSpPr>
        <xdr:cNvPr id="465" name="直線コネクタ 464"/>
        <xdr:cNvCxnSpPr/>
      </xdr:nvCxnSpPr>
      <xdr:spPr>
        <a:xfrm>
          <a:off x="10388600" y="16687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30256</xdr:rowOff>
    </xdr:from>
    <xdr:ext cx="534377" cy="259045"/>
    <xdr:sp macro="" textlink="">
      <xdr:nvSpPr>
        <xdr:cNvPr id="466" name="土木費最大値テキスト"/>
        <xdr:cNvSpPr txBox="1"/>
      </xdr:nvSpPr>
      <xdr:spPr>
        <a:xfrm>
          <a:off x="10528300" y="1528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82,455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83579</xdr:rowOff>
    </xdr:from>
    <xdr:to>
      <xdr:col>55</xdr:col>
      <xdr:colOff>88900</xdr:colOff>
      <xdr:row>90</xdr:row>
      <xdr:rowOff>83579</xdr:rowOff>
    </xdr:to>
    <xdr:cxnSp macro="">
      <xdr:nvCxnSpPr>
        <xdr:cNvPr id="467" name="直線コネクタ 466"/>
        <xdr:cNvCxnSpPr/>
      </xdr:nvCxnSpPr>
      <xdr:spPr>
        <a:xfrm>
          <a:off x="10388600" y="1551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146329</xdr:rowOff>
    </xdr:from>
    <xdr:to>
      <xdr:col>55</xdr:col>
      <xdr:colOff>0</xdr:colOff>
      <xdr:row>95</xdr:row>
      <xdr:rowOff>86254</xdr:rowOff>
    </xdr:to>
    <xdr:cxnSp macro="">
      <xdr:nvCxnSpPr>
        <xdr:cNvPr id="468" name="直線コネクタ 467"/>
        <xdr:cNvCxnSpPr/>
      </xdr:nvCxnSpPr>
      <xdr:spPr>
        <a:xfrm>
          <a:off x="9639300" y="16262629"/>
          <a:ext cx="838200" cy="11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169338</xdr:rowOff>
    </xdr:from>
    <xdr:ext cx="534377" cy="259045"/>
    <xdr:sp macro="" textlink="">
      <xdr:nvSpPr>
        <xdr:cNvPr id="469" name="土木費平均値テキスト"/>
        <xdr:cNvSpPr txBox="1"/>
      </xdr:nvSpPr>
      <xdr:spPr>
        <a:xfrm>
          <a:off x="10528300" y="16114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146461</xdr:rowOff>
    </xdr:from>
    <xdr:to>
      <xdr:col>55</xdr:col>
      <xdr:colOff>50800</xdr:colOff>
      <xdr:row>95</xdr:row>
      <xdr:rowOff>76611</xdr:rowOff>
    </xdr:to>
    <xdr:sp macro="" textlink="">
      <xdr:nvSpPr>
        <xdr:cNvPr id="470" name="フローチャート: 判断 469"/>
        <xdr:cNvSpPr/>
      </xdr:nvSpPr>
      <xdr:spPr>
        <a:xfrm>
          <a:off x="10426700" y="162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146329</xdr:rowOff>
    </xdr:from>
    <xdr:to>
      <xdr:col>50</xdr:col>
      <xdr:colOff>114300</xdr:colOff>
      <xdr:row>95</xdr:row>
      <xdr:rowOff>82893</xdr:rowOff>
    </xdr:to>
    <xdr:cxnSp macro="">
      <xdr:nvCxnSpPr>
        <xdr:cNvPr id="471" name="直線コネクタ 470"/>
        <xdr:cNvCxnSpPr/>
      </xdr:nvCxnSpPr>
      <xdr:spPr>
        <a:xfrm flipV="1">
          <a:off x="8750300" y="16262629"/>
          <a:ext cx="889000" cy="10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50701</xdr:rowOff>
    </xdr:from>
    <xdr:to>
      <xdr:col>50</xdr:col>
      <xdr:colOff>165100</xdr:colOff>
      <xdr:row>95</xdr:row>
      <xdr:rowOff>152301</xdr:rowOff>
    </xdr:to>
    <xdr:sp macro="" textlink="">
      <xdr:nvSpPr>
        <xdr:cNvPr id="472" name="フローチャート: 判断 471"/>
        <xdr:cNvSpPr/>
      </xdr:nvSpPr>
      <xdr:spPr>
        <a:xfrm>
          <a:off x="9588500" y="1633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143428</xdr:rowOff>
    </xdr:from>
    <xdr:ext cx="534377" cy="259045"/>
    <xdr:sp macro="" textlink="">
      <xdr:nvSpPr>
        <xdr:cNvPr id="473" name="テキスト ボックス 472"/>
        <xdr:cNvSpPr txBox="1"/>
      </xdr:nvSpPr>
      <xdr:spPr>
        <a:xfrm>
          <a:off x="9372111" y="1643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82893</xdr:rowOff>
    </xdr:from>
    <xdr:to>
      <xdr:col>45</xdr:col>
      <xdr:colOff>177800</xdr:colOff>
      <xdr:row>96</xdr:row>
      <xdr:rowOff>72743</xdr:rowOff>
    </xdr:to>
    <xdr:cxnSp macro="">
      <xdr:nvCxnSpPr>
        <xdr:cNvPr id="474" name="直線コネクタ 473"/>
        <xdr:cNvCxnSpPr/>
      </xdr:nvCxnSpPr>
      <xdr:spPr>
        <a:xfrm flipV="1">
          <a:off x="7861300" y="16370643"/>
          <a:ext cx="889000" cy="16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166692</xdr:rowOff>
    </xdr:from>
    <xdr:to>
      <xdr:col>46</xdr:col>
      <xdr:colOff>38100</xdr:colOff>
      <xdr:row>95</xdr:row>
      <xdr:rowOff>96842</xdr:rowOff>
    </xdr:to>
    <xdr:sp macro="" textlink="">
      <xdr:nvSpPr>
        <xdr:cNvPr id="475" name="フローチャート: 判断 474"/>
        <xdr:cNvSpPr/>
      </xdr:nvSpPr>
      <xdr:spPr>
        <a:xfrm>
          <a:off x="8699500" y="162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113369</xdr:rowOff>
    </xdr:from>
    <xdr:ext cx="534377" cy="259045"/>
    <xdr:sp macro="" textlink="">
      <xdr:nvSpPr>
        <xdr:cNvPr id="476" name="テキスト ボックス 475"/>
        <xdr:cNvSpPr txBox="1"/>
      </xdr:nvSpPr>
      <xdr:spPr>
        <a:xfrm>
          <a:off x="8483111" y="1605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72743</xdr:rowOff>
    </xdr:from>
    <xdr:to>
      <xdr:col>41</xdr:col>
      <xdr:colOff>50800</xdr:colOff>
      <xdr:row>96</xdr:row>
      <xdr:rowOff>163131</xdr:rowOff>
    </xdr:to>
    <xdr:cxnSp macro="">
      <xdr:nvCxnSpPr>
        <xdr:cNvPr id="477" name="直線コネクタ 476"/>
        <xdr:cNvCxnSpPr/>
      </xdr:nvCxnSpPr>
      <xdr:spPr>
        <a:xfrm flipV="1">
          <a:off x="6972300" y="16531943"/>
          <a:ext cx="889000" cy="9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35133</xdr:rowOff>
    </xdr:from>
    <xdr:to>
      <xdr:col>41</xdr:col>
      <xdr:colOff>101600</xdr:colOff>
      <xdr:row>95</xdr:row>
      <xdr:rowOff>136733</xdr:rowOff>
    </xdr:to>
    <xdr:sp macro="" textlink="">
      <xdr:nvSpPr>
        <xdr:cNvPr id="478" name="フローチャート: 判断 477"/>
        <xdr:cNvSpPr/>
      </xdr:nvSpPr>
      <xdr:spPr>
        <a:xfrm>
          <a:off x="7810500" y="163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153260</xdr:rowOff>
    </xdr:from>
    <xdr:ext cx="534377" cy="259045"/>
    <xdr:sp macro="" textlink="">
      <xdr:nvSpPr>
        <xdr:cNvPr id="479" name="テキスト ボックス 478"/>
        <xdr:cNvSpPr txBox="1"/>
      </xdr:nvSpPr>
      <xdr:spPr>
        <a:xfrm>
          <a:off x="7594111" y="1609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105794</xdr:rowOff>
    </xdr:from>
    <xdr:to>
      <xdr:col>36</xdr:col>
      <xdr:colOff>165100</xdr:colOff>
      <xdr:row>96</xdr:row>
      <xdr:rowOff>35944</xdr:rowOff>
    </xdr:to>
    <xdr:sp macro="" textlink="">
      <xdr:nvSpPr>
        <xdr:cNvPr id="480" name="フローチャート: 判断 479"/>
        <xdr:cNvSpPr/>
      </xdr:nvSpPr>
      <xdr:spPr>
        <a:xfrm>
          <a:off x="6921500" y="1639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52471</xdr:rowOff>
    </xdr:from>
    <xdr:ext cx="534377" cy="259045"/>
    <xdr:sp macro="" textlink="">
      <xdr:nvSpPr>
        <xdr:cNvPr id="481" name="テキスト ボックス 480"/>
        <xdr:cNvSpPr txBox="1"/>
      </xdr:nvSpPr>
      <xdr:spPr>
        <a:xfrm>
          <a:off x="6705111" y="1616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35454</xdr:rowOff>
    </xdr:from>
    <xdr:to>
      <xdr:col>55</xdr:col>
      <xdr:colOff>50800</xdr:colOff>
      <xdr:row>95</xdr:row>
      <xdr:rowOff>137054</xdr:rowOff>
    </xdr:to>
    <xdr:sp macro="" textlink="">
      <xdr:nvSpPr>
        <xdr:cNvPr id="487" name="楕円 486"/>
        <xdr:cNvSpPr/>
      </xdr:nvSpPr>
      <xdr:spPr>
        <a:xfrm>
          <a:off x="10426700" y="163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13881</xdr:rowOff>
    </xdr:from>
    <xdr:ext cx="534377" cy="259045"/>
    <xdr:sp macro="" textlink="">
      <xdr:nvSpPr>
        <xdr:cNvPr id="488" name="土木費該当値テキスト"/>
        <xdr:cNvSpPr txBox="1"/>
      </xdr:nvSpPr>
      <xdr:spPr>
        <a:xfrm>
          <a:off x="10528300" y="1630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95529</xdr:rowOff>
    </xdr:from>
    <xdr:to>
      <xdr:col>50</xdr:col>
      <xdr:colOff>165100</xdr:colOff>
      <xdr:row>95</xdr:row>
      <xdr:rowOff>25679</xdr:rowOff>
    </xdr:to>
    <xdr:sp macro="" textlink="">
      <xdr:nvSpPr>
        <xdr:cNvPr id="489" name="楕円 488"/>
        <xdr:cNvSpPr/>
      </xdr:nvSpPr>
      <xdr:spPr>
        <a:xfrm>
          <a:off x="9588500" y="1621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42206</xdr:rowOff>
    </xdr:from>
    <xdr:ext cx="534377" cy="259045"/>
    <xdr:sp macro="" textlink="">
      <xdr:nvSpPr>
        <xdr:cNvPr id="490" name="テキスト ボックス 489"/>
        <xdr:cNvSpPr txBox="1"/>
      </xdr:nvSpPr>
      <xdr:spPr>
        <a:xfrm>
          <a:off x="9372111" y="1598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32093</xdr:rowOff>
    </xdr:from>
    <xdr:to>
      <xdr:col>46</xdr:col>
      <xdr:colOff>38100</xdr:colOff>
      <xdr:row>95</xdr:row>
      <xdr:rowOff>133693</xdr:rowOff>
    </xdr:to>
    <xdr:sp macro="" textlink="">
      <xdr:nvSpPr>
        <xdr:cNvPr id="491" name="楕円 490"/>
        <xdr:cNvSpPr/>
      </xdr:nvSpPr>
      <xdr:spPr>
        <a:xfrm>
          <a:off x="8699500" y="1631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124820</xdr:rowOff>
    </xdr:from>
    <xdr:ext cx="534377" cy="259045"/>
    <xdr:sp macro="" textlink="">
      <xdr:nvSpPr>
        <xdr:cNvPr id="492" name="テキスト ボックス 491"/>
        <xdr:cNvSpPr txBox="1"/>
      </xdr:nvSpPr>
      <xdr:spPr>
        <a:xfrm>
          <a:off x="8483111" y="164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21943</xdr:rowOff>
    </xdr:from>
    <xdr:to>
      <xdr:col>41</xdr:col>
      <xdr:colOff>101600</xdr:colOff>
      <xdr:row>96</xdr:row>
      <xdr:rowOff>123543</xdr:rowOff>
    </xdr:to>
    <xdr:sp macro="" textlink="">
      <xdr:nvSpPr>
        <xdr:cNvPr id="493" name="楕円 492"/>
        <xdr:cNvSpPr/>
      </xdr:nvSpPr>
      <xdr:spPr>
        <a:xfrm>
          <a:off x="7810500" y="1648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114670</xdr:rowOff>
    </xdr:from>
    <xdr:ext cx="534377" cy="259045"/>
    <xdr:sp macro="" textlink="">
      <xdr:nvSpPr>
        <xdr:cNvPr id="494" name="テキスト ボックス 493"/>
        <xdr:cNvSpPr txBox="1"/>
      </xdr:nvSpPr>
      <xdr:spPr>
        <a:xfrm>
          <a:off x="7594111" y="1657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112331</xdr:rowOff>
    </xdr:from>
    <xdr:to>
      <xdr:col>36</xdr:col>
      <xdr:colOff>165100</xdr:colOff>
      <xdr:row>97</xdr:row>
      <xdr:rowOff>42481</xdr:rowOff>
    </xdr:to>
    <xdr:sp macro="" textlink="">
      <xdr:nvSpPr>
        <xdr:cNvPr id="495" name="楕円 494"/>
        <xdr:cNvSpPr/>
      </xdr:nvSpPr>
      <xdr:spPr>
        <a:xfrm>
          <a:off x="6921500" y="165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33608</xdr:rowOff>
    </xdr:from>
    <xdr:ext cx="534377" cy="259045"/>
    <xdr:sp macro="" textlink="">
      <xdr:nvSpPr>
        <xdr:cNvPr id="496" name="テキスト ボックス 495"/>
        <xdr:cNvSpPr txBox="1"/>
      </xdr:nvSpPr>
      <xdr:spPr>
        <a:xfrm>
          <a:off x="6705111" y="1666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7" name="テキスト ボックス 506"/>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9" name="テキスト ボックス 50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146101</xdr:rowOff>
    </xdr:from>
    <xdr:to>
      <xdr:col>85</xdr:col>
      <xdr:colOff>126364</xdr:colOff>
      <xdr:row>38</xdr:row>
      <xdr:rowOff>157988</xdr:rowOff>
    </xdr:to>
    <xdr:cxnSp macro="">
      <xdr:nvCxnSpPr>
        <xdr:cNvPr id="521" name="直線コネクタ 520"/>
        <xdr:cNvCxnSpPr/>
      </xdr:nvCxnSpPr>
      <xdr:spPr>
        <a:xfrm flipV="1">
          <a:off x="16317595" y="5632501"/>
          <a:ext cx="1269" cy="104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161815</xdr:rowOff>
    </xdr:from>
    <xdr:ext cx="534377" cy="259045"/>
    <xdr:sp macro="" textlink="">
      <xdr:nvSpPr>
        <xdr:cNvPr id="522" name="消防費最小値テキスト"/>
        <xdr:cNvSpPr txBox="1"/>
      </xdr:nvSpPr>
      <xdr:spPr>
        <a:xfrm>
          <a:off x="16370300" y="667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157988</xdr:rowOff>
    </xdr:from>
    <xdr:to>
      <xdr:col>86</xdr:col>
      <xdr:colOff>25400</xdr:colOff>
      <xdr:row>38</xdr:row>
      <xdr:rowOff>157988</xdr:rowOff>
    </xdr:to>
    <xdr:cxnSp macro="">
      <xdr:nvCxnSpPr>
        <xdr:cNvPr id="523" name="直線コネクタ 522"/>
        <xdr:cNvCxnSpPr/>
      </xdr:nvCxnSpPr>
      <xdr:spPr>
        <a:xfrm>
          <a:off x="16230600" y="6673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92778</xdr:rowOff>
    </xdr:from>
    <xdr:ext cx="534377" cy="259045"/>
    <xdr:sp macro="" textlink="">
      <xdr:nvSpPr>
        <xdr:cNvPr id="524" name="消防費最大値テキスト"/>
        <xdr:cNvSpPr txBox="1"/>
      </xdr:nvSpPr>
      <xdr:spPr>
        <a:xfrm>
          <a:off x="16370300" y="540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146101</xdr:rowOff>
    </xdr:from>
    <xdr:to>
      <xdr:col>86</xdr:col>
      <xdr:colOff>25400</xdr:colOff>
      <xdr:row>32</xdr:row>
      <xdr:rowOff>146101</xdr:rowOff>
    </xdr:to>
    <xdr:cxnSp macro="">
      <xdr:nvCxnSpPr>
        <xdr:cNvPr id="525" name="直線コネクタ 524"/>
        <xdr:cNvCxnSpPr/>
      </xdr:nvCxnSpPr>
      <xdr:spPr>
        <a:xfrm>
          <a:off x="16230600" y="563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146101</xdr:rowOff>
    </xdr:from>
    <xdr:to>
      <xdr:col>85</xdr:col>
      <xdr:colOff>127000</xdr:colOff>
      <xdr:row>34</xdr:row>
      <xdr:rowOff>30581</xdr:rowOff>
    </xdr:to>
    <xdr:cxnSp macro="">
      <xdr:nvCxnSpPr>
        <xdr:cNvPr id="526" name="直線コネクタ 525"/>
        <xdr:cNvCxnSpPr/>
      </xdr:nvCxnSpPr>
      <xdr:spPr>
        <a:xfrm flipV="1">
          <a:off x="15481300" y="5632501"/>
          <a:ext cx="838200" cy="2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126915</xdr:rowOff>
    </xdr:from>
    <xdr:ext cx="534377" cy="259045"/>
    <xdr:sp macro="" textlink="">
      <xdr:nvSpPr>
        <xdr:cNvPr id="527" name="消防費平均値テキスト"/>
        <xdr:cNvSpPr txBox="1"/>
      </xdr:nvSpPr>
      <xdr:spPr>
        <a:xfrm>
          <a:off x="16370300" y="5956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148488</xdr:rowOff>
    </xdr:from>
    <xdr:to>
      <xdr:col>85</xdr:col>
      <xdr:colOff>177800</xdr:colOff>
      <xdr:row>35</xdr:row>
      <xdr:rowOff>78638</xdr:rowOff>
    </xdr:to>
    <xdr:sp macro="" textlink="">
      <xdr:nvSpPr>
        <xdr:cNvPr id="528" name="フローチャート: 判断 527"/>
        <xdr:cNvSpPr/>
      </xdr:nvSpPr>
      <xdr:spPr>
        <a:xfrm>
          <a:off x="16268700" y="597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19990</xdr:rowOff>
    </xdr:from>
    <xdr:to>
      <xdr:col>81</xdr:col>
      <xdr:colOff>50800</xdr:colOff>
      <xdr:row>34</xdr:row>
      <xdr:rowOff>30581</xdr:rowOff>
    </xdr:to>
    <xdr:cxnSp macro="">
      <xdr:nvCxnSpPr>
        <xdr:cNvPr id="529" name="直線コネクタ 528"/>
        <xdr:cNvCxnSpPr/>
      </xdr:nvCxnSpPr>
      <xdr:spPr>
        <a:xfrm>
          <a:off x="14592300" y="5677840"/>
          <a:ext cx="889000" cy="18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76251</xdr:rowOff>
    </xdr:from>
    <xdr:to>
      <xdr:col>81</xdr:col>
      <xdr:colOff>101600</xdr:colOff>
      <xdr:row>34</xdr:row>
      <xdr:rowOff>6401</xdr:rowOff>
    </xdr:to>
    <xdr:sp macro="" textlink="">
      <xdr:nvSpPr>
        <xdr:cNvPr id="530" name="フローチャート: 判断 529"/>
        <xdr:cNvSpPr/>
      </xdr:nvSpPr>
      <xdr:spPr>
        <a:xfrm>
          <a:off x="15430500" y="573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22928</xdr:rowOff>
    </xdr:from>
    <xdr:ext cx="534377" cy="259045"/>
    <xdr:sp macro="" textlink="">
      <xdr:nvSpPr>
        <xdr:cNvPr id="531" name="テキスト ボックス 530"/>
        <xdr:cNvSpPr txBox="1"/>
      </xdr:nvSpPr>
      <xdr:spPr>
        <a:xfrm>
          <a:off x="15214111" y="550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19990</xdr:rowOff>
    </xdr:from>
    <xdr:to>
      <xdr:col>76</xdr:col>
      <xdr:colOff>114300</xdr:colOff>
      <xdr:row>33</xdr:row>
      <xdr:rowOff>111658</xdr:rowOff>
    </xdr:to>
    <xdr:cxnSp macro="">
      <xdr:nvCxnSpPr>
        <xdr:cNvPr id="532" name="直線コネクタ 531"/>
        <xdr:cNvCxnSpPr/>
      </xdr:nvCxnSpPr>
      <xdr:spPr>
        <a:xfrm flipV="1">
          <a:off x="13703300" y="5677840"/>
          <a:ext cx="889000" cy="9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xdr:rowOff>
    </xdr:from>
    <xdr:to>
      <xdr:col>76</xdr:col>
      <xdr:colOff>165100</xdr:colOff>
      <xdr:row>35</xdr:row>
      <xdr:rowOff>101727</xdr:rowOff>
    </xdr:to>
    <xdr:sp macro="" textlink="">
      <xdr:nvSpPr>
        <xdr:cNvPr id="533" name="フローチャート: 判断 532"/>
        <xdr:cNvSpPr/>
      </xdr:nvSpPr>
      <xdr:spPr>
        <a:xfrm>
          <a:off x="145415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92854</xdr:rowOff>
    </xdr:from>
    <xdr:ext cx="534377" cy="259045"/>
    <xdr:sp macro="" textlink="">
      <xdr:nvSpPr>
        <xdr:cNvPr id="534" name="テキスト ボックス 533"/>
        <xdr:cNvSpPr txBox="1"/>
      </xdr:nvSpPr>
      <xdr:spPr>
        <a:xfrm>
          <a:off x="14325111" y="609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129565</xdr:rowOff>
    </xdr:from>
    <xdr:to>
      <xdr:col>71</xdr:col>
      <xdr:colOff>177800</xdr:colOff>
      <xdr:row>33</xdr:row>
      <xdr:rowOff>111658</xdr:rowOff>
    </xdr:to>
    <xdr:cxnSp macro="">
      <xdr:nvCxnSpPr>
        <xdr:cNvPr id="535" name="直線コネクタ 534"/>
        <xdr:cNvCxnSpPr/>
      </xdr:nvCxnSpPr>
      <xdr:spPr>
        <a:xfrm>
          <a:off x="12814300" y="5444515"/>
          <a:ext cx="889000" cy="32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81356</xdr:rowOff>
    </xdr:from>
    <xdr:to>
      <xdr:col>72</xdr:col>
      <xdr:colOff>38100</xdr:colOff>
      <xdr:row>35</xdr:row>
      <xdr:rowOff>11506</xdr:rowOff>
    </xdr:to>
    <xdr:sp macro="" textlink="">
      <xdr:nvSpPr>
        <xdr:cNvPr id="536" name="フローチャート: 判断 535"/>
        <xdr:cNvSpPr/>
      </xdr:nvSpPr>
      <xdr:spPr>
        <a:xfrm>
          <a:off x="13652500" y="591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2633</xdr:rowOff>
    </xdr:from>
    <xdr:ext cx="534377" cy="259045"/>
    <xdr:sp macro="" textlink="">
      <xdr:nvSpPr>
        <xdr:cNvPr id="537" name="テキスト ボックス 536"/>
        <xdr:cNvSpPr txBox="1"/>
      </xdr:nvSpPr>
      <xdr:spPr>
        <a:xfrm>
          <a:off x="13436111" y="600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43790</xdr:rowOff>
    </xdr:from>
    <xdr:to>
      <xdr:col>67</xdr:col>
      <xdr:colOff>101600</xdr:colOff>
      <xdr:row>32</xdr:row>
      <xdr:rowOff>145390</xdr:rowOff>
    </xdr:to>
    <xdr:sp macro="" textlink="">
      <xdr:nvSpPr>
        <xdr:cNvPr id="538" name="フローチャート: 判断 537"/>
        <xdr:cNvSpPr/>
      </xdr:nvSpPr>
      <xdr:spPr>
        <a:xfrm>
          <a:off x="12763500" y="553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136517</xdr:rowOff>
    </xdr:from>
    <xdr:ext cx="534377" cy="259045"/>
    <xdr:sp macro="" textlink="">
      <xdr:nvSpPr>
        <xdr:cNvPr id="539" name="テキスト ボックス 538"/>
        <xdr:cNvSpPr txBox="1"/>
      </xdr:nvSpPr>
      <xdr:spPr>
        <a:xfrm>
          <a:off x="12547111" y="562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95301</xdr:rowOff>
    </xdr:from>
    <xdr:to>
      <xdr:col>85</xdr:col>
      <xdr:colOff>177800</xdr:colOff>
      <xdr:row>33</xdr:row>
      <xdr:rowOff>25451</xdr:rowOff>
    </xdr:to>
    <xdr:sp macro="" textlink="">
      <xdr:nvSpPr>
        <xdr:cNvPr id="545" name="楕円 544"/>
        <xdr:cNvSpPr/>
      </xdr:nvSpPr>
      <xdr:spPr>
        <a:xfrm>
          <a:off x="16268700" y="558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48328</xdr:rowOff>
    </xdr:from>
    <xdr:ext cx="534377" cy="259045"/>
    <xdr:sp macro="" textlink="">
      <xdr:nvSpPr>
        <xdr:cNvPr id="546" name="消防費該当値テキスト"/>
        <xdr:cNvSpPr txBox="1"/>
      </xdr:nvSpPr>
      <xdr:spPr>
        <a:xfrm>
          <a:off x="16370300" y="553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151231</xdr:rowOff>
    </xdr:from>
    <xdr:to>
      <xdr:col>81</xdr:col>
      <xdr:colOff>101600</xdr:colOff>
      <xdr:row>34</xdr:row>
      <xdr:rowOff>81381</xdr:rowOff>
    </xdr:to>
    <xdr:sp macro="" textlink="">
      <xdr:nvSpPr>
        <xdr:cNvPr id="547" name="楕円 546"/>
        <xdr:cNvSpPr/>
      </xdr:nvSpPr>
      <xdr:spPr>
        <a:xfrm>
          <a:off x="15430500" y="58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72508</xdr:rowOff>
    </xdr:from>
    <xdr:ext cx="534377" cy="259045"/>
    <xdr:sp macro="" textlink="">
      <xdr:nvSpPr>
        <xdr:cNvPr id="548" name="テキスト ボックス 547"/>
        <xdr:cNvSpPr txBox="1"/>
      </xdr:nvSpPr>
      <xdr:spPr>
        <a:xfrm>
          <a:off x="15214111" y="590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140640</xdr:rowOff>
    </xdr:from>
    <xdr:to>
      <xdr:col>76</xdr:col>
      <xdr:colOff>165100</xdr:colOff>
      <xdr:row>33</xdr:row>
      <xdr:rowOff>70790</xdr:rowOff>
    </xdr:to>
    <xdr:sp macro="" textlink="">
      <xdr:nvSpPr>
        <xdr:cNvPr id="549" name="楕円 548"/>
        <xdr:cNvSpPr/>
      </xdr:nvSpPr>
      <xdr:spPr>
        <a:xfrm>
          <a:off x="14541500" y="562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87317</xdr:rowOff>
    </xdr:from>
    <xdr:ext cx="534377" cy="259045"/>
    <xdr:sp macro="" textlink="">
      <xdr:nvSpPr>
        <xdr:cNvPr id="550" name="テキスト ボックス 549"/>
        <xdr:cNvSpPr txBox="1"/>
      </xdr:nvSpPr>
      <xdr:spPr>
        <a:xfrm>
          <a:off x="14325111" y="540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60858</xdr:rowOff>
    </xdr:from>
    <xdr:to>
      <xdr:col>72</xdr:col>
      <xdr:colOff>38100</xdr:colOff>
      <xdr:row>33</xdr:row>
      <xdr:rowOff>162458</xdr:rowOff>
    </xdr:to>
    <xdr:sp macro="" textlink="">
      <xdr:nvSpPr>
        <xdr:cNvPr id="551" name="楕円 550"/>
        <xdr:cNvSpPr/>
      </xdr:nvSpPr>
      <xdr:spPr>
        <a:xfrm>
          <a:off x="13652500" y="571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7535</xdr:rowOff>
    </xdr:from>
    <xdr:ext cx="534377" cy="259045"/>
    <xdr:sp macro="" textlink="">
      <xdr:nvSpPr>
        <xdr:cNvPr id="552" name="テキスト ボックス 551"/>
        <xdr:cNvSpPr txBox="1"/>
      </xdr:nvSpPr>
      <xdr:spPr>
        <a:xfrm>
          <a:off x="13436111" y="549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78765</xdr:rowOff>
    </xdr:from>
    <xdr:to>
      <xdr:col>67</xdr:col>
      <xdr:colOff>101600</xdr:colOff>
      <xdr:row>32</xdr:row>
      <xdr:rowOff>8915</xdr:rowOff>
    </xdr:to>
    <xdr:sp macro="" textlink="">
      <xdr:nvSpPr>
        <xdr:cNvPr id="553" name="楕円 552"/>
        <xdr:cNvSpPr/>
      </xdr:nvSpPr>
      <xdr:spPr>
        <a:xfrm>
          <a:off x="12763500" y="539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25442</xdr:rowOff>
    </xdr:from>
    <xdr:ext cx="534377" cy="259045"/>
    <xdr:sp macro="" textlink="">
      <xdr:nvSpPr>
        <xdr:cNvPr id="554" name="テキスト ボックス 553"/>
        <xdr:cNvSpPr txBox="1"/>
      </xdr:nvSpPr>
      <xdr:spPr>
        <a:xfrm>
          <a:off x="12547111" y="516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3" name="テキスト ボックス 57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162789</xdr:rowOff>
    </xdr:from>
    <xdr:to>
      <xdr:col>85</xdr:col>
      <xdr:colOff>126364</xdr:colOff>
      <xdr:row>57</xdr:row>
      <xdr:rowOff>159679</xdr:rowOff>
    </xdr:to>
    <xdr:cxnSp macro="">
      <xdr:nvCxnSpPr>
        <xdr:cNvPr id="577" name="直線コネクタ 576"/>
        <xdr:cNvCxnSpPr/>
      </xdr:nvCxnSpPr>
      <xdr:spPr>
        <a:xfrm flipV="1">
          <a:off x="16317595" y="8906739"/>
          <a:ext cx="1269" cy="102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163506</xdr:rowOff>
    </xdr:from>
    <xdr:ext cx="534377" cy="259045"/>
    <xdr:sp macro="" textlink="">
      <xdr:nvSpPr>
        <xdr:cNvPr id="578" name="教育費最小値テキスト"/>
        <xdr:cNvSpPr txBox="1"/>
      </xdr:nvSpPr>
      <xdr:spPr>
        <a:xfrm>
          <a:off x="16370300" y="993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159679</xdr:rowOff>
    </xdr:from>
    <xdr:to>
      <xdr:col>86</xdr:col>
      <xdr:colOff>25400</xdr:colOff>
      <xdr:row>57</xdr:row>
      <xdr:rowOff>159679</xdr:rowOff>
    </xdr:to>
    <xdr:cxnSp macro="">
      <xdr:nvCxnSpPr>
        <xdr:cNvPr id="579" name="直線コネクタ 578"/>
        <xdr:cNvCxnSpPr/>
      </xdr:nvCxnSpPr>
      <xdr:spPr>
        <a:xfrm>
          <a:off x="16230600" y="9932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109466</xdr:rowOff>
    </xdr:from>
    <xdr:ext cx="534377" cy="259045"/>
    <xdr:sp macro="" textlink="">
      <xdr:nvSpPr>
        <xdr:cNvPr id="580" name="教育費最大値テキスト"/>
        <xdr:cNvSpPr txBox="1"/>
      </xdr:nvSpPr>
      <xdr:spPr>
        <a:xfrm>
          <a:off x="16370300" y="868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65,745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162789</xdr:rowOff>
    </xdr:from>
    <xdr:to>
      <xdr:col>86</xdr:col>
      <xdr:colOff>25400</xdr:colOff>
      <xdr:row>51</xdr:row>
      <xdr:rowOff>162789</xdr:rowOff>
    </xdr:to>
    <xdr:cxnSp macro="">
      <xdr:nvCxnSpPr>
        <xdr:cNvPr id="581" name="直線コネクタ 580"/>
        <xdr:cNvCxnSpPr/>
      </xdr:nvCxnSpPr>
      <xdr:spPr>
        <a:xfrm>
          <a:off x="16230600" y="890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159679</xdr:rowOff>
    </xdr:from>
    <xdr:to>
      <xdr:col>85</xdr:col>
      <xdr:colOff>127000</xdr:colOff>
      <xdr:row>57</xdr:row>
      <xdr:rowOff>159725</xdr:rowOff>
    </xdr:to>
    <xdr:cxnSp macro="">
      <xdr:nvCxnSpPr>
        <xdr:cNvPr id="582" name="直線コネクタ 581"/>
        <xdr:cNvCxnSpPr/>
      </xdr:nvCxnSpPr>
      <xdr:spPr>
        <a:xfrm flipV="1">
          <a:off x="15481300" y="9932329"/>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77395</xdr:rowOff>
    </xdr:from>
    <xdr:ext cx="534377" cy="259045"/>
    <xdr:sp macro="" textlink="">
      <xdr:nvSpPr>
        <xdr:cNvPr id="583" name="教育費平均値テキスト"/>
        <xdr:cNvSpPr txBox="1"/>
      </xdr:nvSpPr>
      <xdr:spPr>
        <a:xfrm>
          <a:off x="16370300" y="9335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54518</xdr:rowOff>
    </xdr:from>
    <xdr:to>
      <xdr:col>85</xdr:col>
      <xdr:colOff>177800</xdr:colOff>
      <xdr:row>55</xdr:row>
      <xdr:rowOff>156118</xdr:rowOff>
    </xdr:to>
    <xdr:sp macro="" textlink="">
      <xdr:nvSpPr>
        <xdr:cNvPr id="584" name="フローチャート: 判断 583"/>
        <xdr:cNvSpPr/>
      </xdr:nvSpPr>
      <xdr:spPr>
        <a:xfrm>
          <a:off x="16268700" y="948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159725</xdr:rowOff>
    </xdr:from>
    <xdr:to>
      <xdr:col>81</xdr:col>
      <xdr:colOff>50800</xdr:colOff>
      <xdr:row>57</xdr:row>
      <xdr:rowOff>159862</xdr:rowOff>
    </xdr:to>
    <xdr:cxnSp macro="">
      <xdr:nvCxnSpPr>
        <xdr:cNvPr id="585" name="直線コネクタ 584"/>
        <xdr:cNvCxnSpPr/>
      </xdr:nvCxnSpPr>
      <xdr:spPr>
        <a:xfrm flipV="1">
          <a:off x="14592300" y="9932375"/>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150347</xdr:rowOff>
    </xdr:from>
    <xdr:to>
      <xdr:col>81</xdr:col>
      <xdr:colOff>101600</xdr:colOff>
      <xdr:row>56</xdr:row>
      <xdr:rowOff>80497</xdr:rowOff>
    </xdr:to>
    <xdr:sp macro="" textlink="">
      <xdr:nvSpPr>
        <xdr:cNvPr id="586" name="フローチャート: 判断 585"/>
        <xdr:cNvSpPr/>
      </xdr:nvSpPr>
      <xdr:spPr>
        <a:xfrm>
          <a:off x="15430500" y="9580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97024</xdr:rowOff>
    </xdr:from>
    <xdr:ext cx="534377" cy="259045"/>
    <xdr:sp macro="" textlink="">
      <xdr:nvSpPr>
        <xdr:cNvPr id="587" name="テキスト ボックス 586"/>
        <xdr:cNvSpPr txBox="1"/>
      </xdr:nvSpPr>
      <xdr:spPr>
        <a:xfrm>
          <a:off x="15214111" y="935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159862</xdr:rowOff>
    </xdr:from>
    <xdr:to>
      <xdr:col>76</xdr:col>
      <xdr:colOff>114300</xdr:colOff>
      <xdr:row>59</xdr:row>
      <xdr:rowOff>47894</xdr:rowOff>
    </xdr:to>
    <xdr:cxnSp macro="">
      <xdr:nvCxnSpPr>
        <xdr:cNvPr id="588" name="直線コネクタ 587"/>
        <xdr:cNvCxnSpPr/>
      </xdr:nvCxnSpPr>
      <xdr:spPr>
        <a:xfrm flipV="1">
          <a:off x="13703300" y="9932512"/>
          <a:ext cx="889000" cy="23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99827</xdr:rowOff>
    </xdr:from>
    <xdr:to>
      <xdr:col>76</xdr:col>
      <xdr:colOff>165100</xdr:colOff>
      <xdr:row>55</xdr:row>
      <xdr:rowOff>29977</xdr:rowOff>
    </xdr:to>
    <xdr:sp macro="" textlink="">
      <xdr:nvSpPr>
        <xdr:cNvPr id="589" name="フローチャート: 判断 588"/>
        <xdr:cNvSpPr/>
      </xdr:nvSpPr>
      <xdr:spPr>
        <a:xfrm>
          <a:off x="14541500" y="93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46504</xdr:rowOff>
    </xdr:from>
    <xdr:ext cx="534377" cy="259045"/>
    <xdr:sp macro="" textlink="">
      <xdr:nvSpPr>
        <xdr:cNvPr id="590" name="テキスト ボックス 589"/>
        <xdr:cNvSpPr txBox="1"/>
      </xdr:nvSpPr>
      <xdr:spPr>
        <a:xfrm>
          <a:off x="14325111" y="913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86162</xdr:rowOff>
    </xdr:from>
    <xdr:to>
      <xdr:col>71</xdr:col>
      <xdr:colOff>177800</xdr:colOff>
      <xdr:row>59</xdr:row>
      <xdr:rowOff>47894</xdr:rowOff>
    </xdr:to>
    <xdr:cxnSp macro="">
      <xdr:nvCxnSpPr>
        <xdr:cNvPr id="591" name="直線コネクタ 590"/>
        <xdr:cNvCxnSpPr/>
      </xdr:nvCxnSpPr>
      <xdr:spPr>
        <a:xfrm>
          <a:off x="12814300" y="10030262"/>
          <a:ext cx="889000" cy="13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59502</xdr:rowOff>
    </xdr:from>
    <xdr:to>
      <xdr:col>72</xdr:col>
      <xdr:colOff>38100</xdr:colOff>
      <xdr:row>55</xdr:row>
      <xdr:rowOff>161102</xdr:rowOff>
    </xdr:to>
    <xdr:sp macro="" textlink="">
      <xdr:nvSpPr>
        <xdr:cNvPr id="592" name="フローチャート: 判断 591"/>
        <xdr:cNvSpPr/>
      </xdr:nvSpPr>
      <xdr:spPr>
        <a:xfrm>
          <a:off x="13652500" y="94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6179</xdr:rowOff>
    </xdr:from>
    <xdr:ext cx="534377" cy="259045"/>
    <xdr:sp macro="" textlink="">
      <xdr:nvSpPr>
        <xdr:cNvPr id="593" name="テキスト ボックス 592"/>
        <xdr:cNvSpPr txBox="1"/>
      </xdr:nvSpPr>
      <xdr:spPr>
        <a:xfrm>
          <a:off x="13436111" y="92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110892</xdr:rowOff>
    </xdr:from>
    <xdr:to>
      <xdr:col>67</xdr:col>
      <xdr:colOff>101600</xdr:colOff>
      <xdr:row>55</xdr:row>
      <xdr:rowOff>41042</xdr:rowOff>
    </xdr:to>
    <xdr:sp macro="" textlink="">
      <xdr:nvSpPr>
        <xdr:cNvPr id="594" name="フローチャート: 判断 593"/>
        <xdr:cNvSpPr/>
      </xdr:nvSpPr>
      <xdr:spPr>
        <a:xfrm>
          <a:off x="12763500" y="936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57569</xdr:rowOff>
    </xdr:from>
    <xdr:ext cx="534377" cy="259045"/>
    <xdr:sp macro="" textlink="">
      <xdr:nvSpPr>
        <xdr:cNvPr id="595" name="テキスト ボックス 594"/>
        <xdr:cNvSpPr txBox="1"/>
      </xdr:nvSpPr>
      <xdr:spPr>
        <a:xfrm>
          <a:off x="12547111" y="914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108879</xdr:rowOff>
    </xdr:from>
    <xdr:to>
      <xdr:col>85</xdr:col>
      <xdr:colOff>177800</xdr:colOff>
      <xdr:row>58</xdr:row>
      <xdr:rowOff>39029</xdr:rowOff>
    </xdr:to>
    <xdr:sp macro="" textlink="">
      <xdr:nvSpPr>
        <xdr:cNvPr id="601" name="楕円 600"/>
        <xdr:cNvSpPr/>
      </xdr:nvSpPr>
      <xdr:spPr>
        <a:xfrm>
          <a:off x="16268700" y="988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23806</xdr:rowOff>
    </xdr:from>
    <xdr:ext cx="534377" cy="259045"/>
    <xdr:sp macro="" textlink="">
      <xdr:nvSpPr>
        <xdr:cNvPr id="602" name="教育費該当値テキスト"/>
        <xdr:cNvSpPr txBox="1"/>
      </xdr:nvSpPr>
      <xdr:spPr>
        <a:xfrm>
          <a:off x="16370300" y="979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108925</xdr:rowOff>
    </xdr:from>
    <xdr:to>
      <xdr:col>81</xdr:col>
      <xdr:colOff>101600</xdr:colOff>
      <xdr:row>58</xdr:row>
      <xdr:rowOff>39075</xdr:rowOff>
    </xdr:to>
    <xdr:sp macro="" textlink="">
      <xdr:nvSpPr>
        <xdr:cNvPr id="603" name="楕円 602"/>
        <xdr:cNvSpPr/>
      </xdr:nvSpPr>
      <xdr:spPr>
        <a:xfrm>
          <a:off x="15430500" y="988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30202</xdr:rowOff>
    </xdr:from>
    <xdr:ext cx="534377" cy="259045"/>
    <xdr:sp macro="" textlink="">
      <xdr:nvSpPr>
        <xdr:cNvPr id="604" name="テキスト ボックス 603"/>
        <xdr:cNvSpPr txBox="1"/>
      </xdr:nvSpPr>
      <xdr:spPr>
        <a:xfrm>
          <a:off x="15214111" y="9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109062</xdr:rowOff>
    </xdr:from>
    <xdr:to>
      <xdr:col>76</xdr:col>
      <xdr:colOff>165100</xdr:colOff>
      <xdr:row>58</xdr:row>
      <xdr:rowOff>39212</xdr:rowOff>
    </xdr:to>
    <xdr:sp macro="" textlink="">
      <xdr:nvSpPr>
        <xdr:cNvPr id="605" name="楕円 604"/>
        <xdr:cNvSpPr/>
      </xdr:nvSpPr>
      <xdr:spPr>
        <a:xfrm>
          <a:off x="14541500" y="988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30339</xdr:rowOff>
    </xdr:from>
    <xdr:ext cx="534377" cy="259045"/>
    <xdr:sp macro="" textlink="">
      <xdr:nvSpPr>
        <xdr:cNvPr id="606" name="テキスト ボックス 605"/>
        <xdr:cNvSpPr txBox="1"/>
      </xdr:nvSpPr>
      <xdr:spPr>
        <a:xfrm>
          <a:off x="14325111" y="997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168544</xdr:rowOff>
    </xdr:from>
    <xdr:to>
      <xdr:col>72</xdr:col>
      <xdr:colOff>38100</xdr:colOff>
      <xdr:row>59</xdr:row>
      <xdr:rowOff>98694</xdr:rowOff>
    </xdr:to>
    <xdr:sp macro="" textlink="">
      <xdr:nvSpPr>
        <xdr:cNvPr id="607" name="楕円 606"/>
        <xdr:cNvSpPr/>
      </xdr:nvSpPr>
      <xdr:spPr>
        <a:xfrm>
          <a:off x="13652500" y="1011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89821</xdr:rowOff>
    </xdr:from>
    <xdr:ext cx="534377" cy="259045"/>
    <xdr:sp macro="" textlink="">
      <xdr:nvSpPr>
        <xdr:cNvPr id="608" name="テキスト ボックス 607"/>
        <xdr:cNvSpPr txBox="1"/>
      </xdr:nvSpPr>
      <xdr:spPr>
        <a:xfrm>
          <a:off x="13436111" y="1020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35362</xdr:rowOff>
    </xdr:from>
    <xdr:to>
      <xdr:col>67</xdr:col>
      <xdr:colOff>101600</xdr:colOff>
      <xdr:row>58</xdr:row>
      <xdr:rowOff>136962</xdr:rowOff>
    </xdr:to>
    <xdr:sp macro="" textlink="">
      <xdr:nvSpPr>
        <xdr:cNvPr id="609" name="楕円 608"/>
        <xdr:cNvSpPr/>
      </xdr:nvSpPr>
      <xdr:spPr>
        <a:xfrm>
          <a:off x="12763500" y="997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128089</xdr:rowOff>
    </xdr:from>
    <xdr:ext cx="534377" cy="259045"/>
    <xdr:sp macro="" textlink="">
      <xdr:nvSpPr>
        <xdr:cNvPr id="610" name="テキスト ボックス 609"/>
        <xdr:cNvSpPr txBox="1"/>
      </xdr:nvSpPr>
      <xdr:spPr>
        <a:xfrm>
          <a:off x="12547111" y="1007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1" name="直線コネクタ 62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2" name="テキスト ボックス 62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3" name="直線コネクタ 62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4" name="テキスト ボックス 623"/>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5" name="直線コネクタ 62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6" name="テキスト ボックス 62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7" name="直線コネクタ 62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8" name="テキスト ボックス 62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82367</xdr:rowOff>
    </xdr:from>
    <xdr:to>
      <xdr:col>85</xdr:col>
      <xdr:colOff>126364</xdr:colOff>
      <xdr:row>78</xdr:row>
      <xdr:rowOff>139700</xdr:rowOff>
    </xdr:to>
    <xdr:cxnSp macro="">
      <xdr:nvCxnSpPr>
        <xdr:cNvPr id="632" name="直線コネクタ 631"/>
        <xdr:cNvCxnSpPr/>
      </xdr:nvCxnSpPr>
      <xdr:spPr>
        <a:xfrm flipV="1">
          <a:off x="16317595" y="12083867"/>
          <a:ext cx="1269" cy="142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3"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4" name="直線コネクタ 63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29044</xdr:rowOff>
    </xdr:from>
    <xdr:ext cx="534377" cy="259045"/>
    <xdr:sp macro="" textlink="">
      <xdr:nvSpPr>
        <xdr:cNvPr id="635" name="災害復旧費最大値テキスト"/>
        <xdr:cNvSpPr txBox="1"/>
      </xdr:nvSpPr>
      <xdr:spPr>
        <a:xfrm>
          <a:off x="16370300" y="1185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82367</xdr:rowOff>
    </xdr:from>
    <xdr:to>
      <xdr:col>86</xdr:col>
      <xdr:colOff>25400</xdr:colOff>
      <xdr:row>70</xdr:row>
      <xdr:rowOff>82367</xdr:rowOff>
    </xdr:to>
    <xdr:cxnSp macro="">
      <xdr:nvCxnSpPr>
        <xdr:cNvPr id="636" name="直線コネクタ 635"/>
        <xdr:cNvCxnSpPr/>
      </xdr:nvCxnSpPr>
      <xdr:spPr>
        <a:xfrm>
          <a:off x="16230600" y="1208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82367</xdr:rowOff>
    </xdr:from>
    <xdr:to>
      <xdr:col>85</xdr:col>
      <xdr:colOff>127000</xdr:colOff>
      <xdr:row>76</xdr:row>
      <xdr:rowOff>122509</xdr:rowOff>
    </xdr:to>
    <xdr:cxnSp macro="">
      <xdr:nvCxnSpPr>
        <xdr:cNvPr id="637" name="直線コネクタ 636"/>
        <xdr:cNvCxnSpPr/>
      </xdr:nvCxnSpPr>
      <xdr:spPr>
        <a:xfrm flipV="1">
          <a:off x="15481300" y="12083867"/>
          <a:ext cx="838200" cy="106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31025</xdr:rowOff>
    </xdr:from>
    <xdr:ext cx="469744" cy="259045"/>
    <xdr:sp macro="" textlink="">
      <xdr:nvSpPr>
        <xdr:cNvPr id="638" name="災害復旧費平均値テキスト"/>
        <xdr:cNvSpPr txBox="1"/>
      </xdr:nvSpPr>
      <xdr:spPr>
        <a:xfrm>
          <a:off x="16370300" y="12889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52598</xdr:rowOff>
    </xdr:from>
    <xdr:to>
      <xdr:col>85</xdr:col>
      <xdr:colOff>177800</xdr:colOff>
      <xdr:row>75</xdr:row>
      <xdr:rowOff>154198</xdr:rowOff>
    </xdr:to>
    <xdr:sp macro="" textlink="">
      <xdr:nvSpPr>
        <xdr:cNvPr id="639" name="フローチャート: 判断 638"/>
        <xdr:cNvSpPr/>
      </xdr:nvSpPr>
      <xdr:spPr>
        <a:xfrm>
          <a:off x="16268700" y="1291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122509</xdr:rowOff>
    </xdr:from>
    <xdr:to>
      <xdr:col>81</xdr:col>
      <xdr:colOff>50800</xdr:colOff>
      <xdr:row>77</xdr:row>
      <xdr:rowOff>13238</xdr:rowOff>
    </xdr:to>
    <xdr:cxnSp macro="">
      <xdr:nvCxnSpPr>
        <xdr:cNvPr id="640" name="直線コネクタ 639"/>
        <xdr:cNvCxnSpPr/>
      </xdr:nvCxnSpPr>
      <xdr:spPr>
        <a:xfrm flipV="1">
          <a:off x="14592300" y="13152709"/>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81859</xdr:rowOff>
    </xdr:from>
    <xdr:to>
      <xdr:col>81</xdr:col>
      <xdr:colOff>101600</xdr:colOff>
      <xdr:row>78</xdr:row>
      <xdr:rowOff>12009</xdr:rowOff>
    </xdr:to>
    <xdr:sp macro="" textlink="">
      <xdr:nvSpPr>
        <xdr:cNvPr id="641" name="フローチャート: 判断 640"/>
        <xdr:cNvSpPr/>
      </xdr:nvSpPr>
      <xdr:spPr>
        <a:xfrm>
          <a:off x="15430500" y="1328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3136</xdr:rowOff>
    </xdr:from>
    <xdr:ext cx="469744" cy="259045"/>
    <xdr:sp macro="" textlink="">
      <xdr:nvSpPr>
        <xdr:cNvPr id="642" name="テキスト ボックス 641"/>
        <xdr:cNvSpPr txBox="1"/>
      </xdr:nvSpPr>
      <xdr:spPr>
        <a:xfrm>
          <a:off x="15246428" y="1337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72126</xdr:rowOff>
    </xdr:from>
    <xdr:to>
      <xdr:col>76</xdr:col>
      <xdr:colOff>114300</xdr:colOff>
      <xdr:row>77</xdr:row>
      <xdr:rowOff>13238</xdr:rowOff>
    </xdr:to>
    <xdr:cxnSp macro="">
      <xdr:nvCxnSpPr>
        <xdr:cNvPr id="643" name="直線コネクタ 642"/>
        <xdr:cNvCxnSpPr/>
      </xdr:nvCxnSpPr>
      <xdr:spPr>
        <a:xfrm>
          <a:off x="13703300" y="12073626"/>
          <a:ext cx="889000" cy="11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14559</xdr:rowOff>
    </xdr:from>
    <xdr:to>
      <xdr:col>76</xdr:col>
      <xdr:colOff>165100</xdr:colOff>
      <xdr:row>76</xdr:row>
      <xdr:rowOff>116159</xdr:rowOff>
    </xdr:to>
    <xdr:sp macro="" textlink="">
      <xdr:nvSpPr>
        <xdr:cNvPr id="644" name="フローチャート: 判断 643"/>
        <xdr:cNvSpPr/>
      </xdr:nvSpPr>
      <xdr:spPr>
        <a:xfrm>
          <a:off x="14541500" y="1304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132687</xdr:rowOff>
    </xdr:from>
    <xdr:ext cx="469744" cy="259045"/>
    <xdr:sp macro="" textlink="">
      <xdr:nvSpPr>
        <xdr:cNvPr id="645" name="テキスト ボックス 644"/>
        <xdr:cNvSpPr txBox="1"/>
      </xdr:nvSpPr>
      <xdr:spPr>
        <a:xfrm>
          <a:off x="14357428" y="128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72126</xdr:rowOff>
    </xdr:from>
    <xdr:to>
      <xdr:col>71</xdr:col>
      <xdr:colOff>177800</xdr:colOff>
      <xdr:row>72</xdr:row>
      <xdr:rowOff>37195</xdr:rowOff>
    </xdr:to>
    <xdr:cxnSp macro="">
      <xdr:nvCxnSpPr>
        <xdr:cNvPr id="646" name="直線コネクタ 645"/>
        <xdr:cNvCxnSpPr/>
      </xdr:nvCxnSpPr>
      <xdr:spPr>
        <a:xfrm flipV="1">
          <a:off x="12814300" y="12073626"/>
          <a:ext cx="889000" cy="30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84877</xdr:rowOff>
    </xdr:from>
    <xdr:to>
      <xdr:col>72</xdr:col>
      <xdr:colOff>38100</xdr:colOff>
      <xdr:row>77</xdr:row>
      <xdr:rowOff>15027</xdr:rowOff>
    </xdr:to>
    <xdr:sp macro="" textlink="">
      <xdr:nvSpPr>
        <xdr:cNvPr id="647" name="フローチャート: 判断 646"/>
        <xdr:cNvSpPr/>
      </xdr:nvSpPr>
      <xdr:spPr>
        <a:xfrm>
          <a:off x="13652500" y="131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6154</xdr:rowOff>
    </xdr:from>
    <xdr:ext cx="469744" cy="259045"/>
    <xdr:sp macro="" textlink="">
      <xdr:nvSpPr>
        <xdr:cNvPr id="648" name="テキスト ボックス 647"/>
        <xdr:cNvSpPr txBox="1"/>
      </xdr:nvSpPr>
      <xdr:spPr>
        <a:xfrm>
          <a:off x="13468428" y="1320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16297</xdr:rowOff>
    </xdr:from>
    <xdr:to>
      <xdr:col>67</xdr:col>
      <xdr:colOff>101600</xdr:colOff>
      <xdr:row>77</xdr:row>
      <xdr:rowOff>117897</xdr:rowOff>
    </xdr:to>
    <xdr:sp macro="" textlink="">
      <xdr:nvSpPr>
        <xdr:cNvPr id="649" name="フローチャート: 判断 648"/>
        <xdr:cNvSpPr/>
      </xdr:nvSpPr>
      <xdr:spPr>
        <a:xfrm>
          <a:off x="12763500" y="1321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109024</xdr:rowOff>
    </xdr:from>
    <xdr:ext cx="469744" cy="259045"/>
    <xdr:sp macro="" textlink="">
      <xdr:nvSpPr>
        <xdr:cNvPr id="650" name="テキスト ボックス 649"/>
        <xdr:cNvSpPr txBox="1"/>
      </xdr:nvSpPr>
      <xdr:spPr>
        <a:xfrm>
          <a:off x="12579428" y="1331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31567</xdr:rowOff>
    </xdr:from>
    <xdr:to>
      <xdr:col>85</xdr:col>
      <xdr:colOff>177800</xdr:colOff>
      <xdr:row>70</xdr:row>
      <xdr:rowOff>133167</xdr:rowOff>
    </xdr:to>
    <xdr:sp macro="" textlink="">
      <xdr:nvSpPr>
        <xdr:cNvPr id="656" name="楕円 655"/>
        <xdr:cNvSpPr/>
      </xdr:nvSpPr>
      <xdr:spPr>
        <a:xfrm>
          <a:off x="16268700" y="1203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156044</xdr:rowOff>
    </xdr:from>
    <xdr:ext cx="534377" cy="259045"/>
    <xdr:sp macro="" textlink="">
      <xdr:nvSpPr>
        <xdr:cNvPr id="657" name="災害復旧費該当値テキスト"/>
        <xdr:cNvSpPr txBox="1"/>
      </xdr:nvSpPr>
      <xdr:spPr>
        <a:xfrm>
          <a:off x="16370300" y="1198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71709</xdr:rowOff>
    </xdr:from>
    <xdr:to>
      <xdr:col>81</xdr:col>
      <xdr:colOff>101600</xdr:colOff>
      <xdr:row>77</xdr:row>
      <xdr:rowOff>1859</xdr:rowOff>
    </xdr:to>
    <xdr:sp macro="" textlink="">
      <xdr:nvSpPr>
        <xdr:cNvPr id="658" name="楕円 657"/>
        <xdr:cNvSpPr/>
      </xdr:nvSpPr>
      <xdr:spPr>
        <a:xfrm>
          <a:off x="15430500" y="1310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18387</xdr:rowOff>
    </xdr:from>
    <xdr:ext cx="469744" cy="259045"/>
    <xdr:sp macro="" textlink="">
      <xdr:nvSpPr>
        <xdr:cNvPr id="659" name="テキスト ボックス 658"/>
        <xdr:cNvSpPr txBox="1"/>
      </xdr:nvSpPr>
      <xdr:spPr>
        <a:xfrm>
          <a:off x="15246428" y="1287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133888</xdr:rowOff>
    </xdr:from>
    <xdr:to>
      <xdr:col>76</xdr:col>
      <xdr:colOff>165100</xdr:colOff>
      <xdr:row>77</xdr:row>
      <xdr:rowOff>64038</xdr:rowOff>
    </xdr:to>
    <xdr:sp macro="" textlink="">
      <xdr:nvSpPr>
        <xdr:cNvPr id="660" name="楕円 659"/>
        <xdr:cNvSpPr/>
      </xdr:nvSpPr>
      <xdr:spPr>
        <a:xfrm>
          <a:off x="14541500" y="1316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55165</xdr:rowOff>
    </xdr:from>
    <xdr:ext cx="469744" cy="259045"/>
    <xdr:sp macro="" textlink="">
      <xdr:nvSpPr>
        <xdr:cNvPr id="661" name="テキスト ボックス 660"/>
        <xdr:cNvSpPr txBox="1"/>
      </xdr:nvSpPr>
      <xdr:spPr>
        <a:xfrm>
          <a:off x="14357428" y="132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21326</xdr:rowOff>
    </xdr:from>
    <xdr:to>
      <xdr:col>72</xdr:col>
      <xdr:colOff>38100</xdr:colOff>
      <xdr:row>70</xdr:row>
      <xdr:rowOff>122926</xdr:rowOff>
    </xdr:to>
    <xdr:sp macro="" textlink="">
      <xdr:nvSpPr>
        <xdr:cNvPr id="662" name="楕円 661"/>
        <xdr:cNvSpPr/>
      </xdr:nvSpPr>
      <xdr:spPr>
        <a:xfrm>
          <a:off x="13652500" y="1202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68</xdr:row>
      <xdr:rowOff>139453</xdr:rowOff>
    </xdr:from>
    <xdr:ext cx="534377" cy="259045"/>
    <xdr:sp macro="" textlink="">
      <xdr:nvSpPr>
        <xdr:cNvPr id="663" name="テキスト ボックス 662"/>
        <xdr:cNvSpPr txBox="1"/>
      </xdr:nvSpPr>
      <xdr:spPr>
        <a:xfrm>
          <a:off x="13436111" y="1179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157845</xdr:rowOff>
    </xdr:from>
    <xdr:to>
      <xdr:col>67</xdr:col>
      <xdr:colOff>101600</xdr:colOff>
      <xdr:row>72</xdr:row>
      <xdr:rowOff>87995</xdr:rowOff>
    </xdr:to>
    <xdr:sp macro="" textlink="">
      <xdr:nvSpPr>
        <xdr:cNvPr id="664" name="楕円 663"/>
        <xdr:cNvSpPr/>
      </xdr:nvSpPr>
      <xdr:spPr>
        <a:xfrm>
          <a:off x="12763500" y="1233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104522</xdr:rowOff>
    </xdr:from>
    <xdr:ext cx="534377" cy="259045"/>
    <xdr:sp macro="" textlink="">
      <xdr:nvSpPr>
        <xdr:cNvPr id="665" name="テキスト ボックス 664"/>
        <xdr:cNvSpPr txBox="1"/>
      </xdr:nvSpPr>
      <xdr:spPr>
        <a:xfrm>
          <a:off x="12547111" y="1210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8" name="テキスト ボックス 677"/>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6" name="テキスト ボックス 68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137120</xdr:rowOff>
    </xdr:from>
    <xdr:to>
      <xdr:col>85</xdr:col>
      <xdr:colOff>126364</xdr:colOff>
      <xdr:row>98</xdr:row>
      <xdr:rowOff>142165</xdr:rowOff>
    </xdr:to>
    <xdr:cxnSp macro="">
      <xdr:nvCxnSpPr>
        <xdr:cNvPr id="692" name="直線コネクタ 691"/>
        <xdr:cNvCxnSpPr/>
      </xdr:nvCxnSpPr>
      <xdr:spPr>
        <a:xfrm flipV="1">
          <a:off x="16317595" y="15396170"/>
          <a:ext cx="1269" cy="154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145992</xdr:rowOff>
    </xdr:from>
    <xdr:ext cx="534377" cy="259045"/>
    <xdr:sp macro="" textlink="">
      <xdr:nvSpPr>
        <xdr:cNvPr id="693" name="公債費最小値テキスト"/>
        <xdr:cNvSpPr txBox="1"/>
      </xdr:nvSpPr>
      <xdr:spPr>
        <a:xfrm>
          <a:off x="16370300" y="1694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142165</xdr:rowOff>
    </xdr:from>
    <xdr:to>
      <xdr:col>86</xdr:col>
      <xdr:colOff>25400</xdr:colOff>
      <xdr:row>98</xdr:row>
      <xdr:rowOff>142165</xdr:rowOff>
    </xdr:to>
    <xdr:cxnSp macro="">
      <xdr:nvCxnSpPr>
        <xdr:cNvPr id="694" name="直線コネクタ 693"/>
        <xdr:cNvCxnSpPr/>
      </xdr:nvCxnSpPr>
      <xdr:spPr>
        <a:xfrm>
          <a:off x="16230600" y="1694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83797</xdr:rowOff>
    </xdr:from>
    <xdr:ext cx="599010" cy="259045"/>
    <xdr:sp macro="" textlink="">
      <xdr:nvSpPr>
        <xdr:cNvPr id="695" name="公債費最大値テキスト"/>
        <xdr:cNvSpPr txBox="1"/>
      </xdr:nvSpPr>
      <xdr:spPr>
        <a:xfrm>
          <a:off x="16370300" y="1517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137120</xdr:rowOff>
    </xdr:from>
    <xdr:to>
      <xdr:col>86</xdr:col>
      <xdr:colOff>25400</xdr:colOff>
      <xdr:row>89</xdr:row>
      <xdr:rowOff>137120</xdr:rowOff>
    </xdr:to>
    <xdr:cxnSp macro="">
      <xdr:nvCxnSpPr>
        <xdr:cNvPr id="696" name="直線コネクタ 695"/>
        <xdr:cNvCxnSpPr/>
      </xdr:nvCxnSpPr>
      <xdr:spPr>
        <a:xfrm>
          <a:off x="16230600" y="1539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89</xdr:row>
      <xdr:rowOff>137120</xdr:rowOff>
    </xdr:from>
    <xdr:to>
      <xdr:col>85</xdr:col>
      <xdr:colOff>127000</xdr:colOff>
      <xdr:row>91</xdr:row>
      <xdr:rowOff>135978</xdr:rowOff>
    </xdr:to>
    <xdr:cxnSp macro="">
      <xdr:nvCxnSpPr>
        <xdr:cNvPr id="697" name="直線コネクタ 696"/>
        <xdr:cNvCxnSpPr/>
      </xdr:nvCxnSpPr>
      <xdr:spPr>
        <a:xfrm flipV="1">
          <a:off x="15481300" y="15396170"/>
          <a:ext cx="838200" cy="34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7025</xdr:rowOff>
    </xdr:from>
    <xdr:ext cx="534377" cy="259045"/>
    <xdr:sp macro="" textlink="">
      <xdr:nvSpPr>
        <xdr:cNvPr id="698" name="公債費平均値テキスト"/>
        <xdr:cNvSpPr txBox="1"/>
      </xdr:nvSpPr>
      <xdr:spPr>
        <a:xfrm>
          <a:off x="16370300" y="15951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28598</xdr:rowOff>
    </xdr:from>
    <xdr:to>
      <xdr:col>85</xdr:col>
      <xdr:colOff>177800</xdr:colOff>
      <xdr:row>93</xdr:row>
      <xdr:rowOff>130198</xdr:rowOff>
    </xdr:to>
    <xdr:sp macro="" textlink="">
      <xdr:nvSpPr>
        <xdr:cNvPr id="699" name="フローチャート: 判断 698"/>
        <xdr:cNvSpPr/>
      </xdr:nvSpPr>
      <xdr:spPr>
        <a:xfrm>
          <a:off x="16268700" y="1597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135978</xdr:rowOff>
    </xdr:from>
    <xdr:to>
      <xdr:col>81</xdr:col>
      <xdr:colOff>50800</xdr:colOff>
      <xdr:row>92</xdr:row>
      <xdr:rowOff>63381</xdr:rowOff>
    </xdr:to>
    <xdr:cxnSp macro="">
      <xdr:nvCxnSpPr>
        <xdr:cNvPr id="700" name="直線コネクタ 699"/>
        <xdr:cNvCxnSpPr/>
      </xdr:nvCxnSpPr>
      <xdr:spPr>
        <a:xfrm flipV="1">
          <a:off x="14592300" y="15737928"/>
          <a:ext cx="889000" cy="9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55328</xdr:rowOff>
    </xdr:from>
    <xdr:to>
      <xdr:col>81</xdr:col>
      <xdr:colOff>101600</xdr:colOff>
      <xdr:row>93</xdr:row>
      <xdr:rowOff>156928</xdr:rowOff>
    </xdr:to>
    <xdr:sp macro="" textlink="">
      <xdr:nvSpPr>
        <xdr:cNvPr id="701" name="フローチャート: 判断 700"/>
        <xdr:cNvSpPr/>
      </xdr:nvSpPr>
      <xdr:spPr>
        <a:xfrm>
          <a:off x="15430500" y="160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148055</xdr:rowOff>
    </xdr:from>
    <xdr:ext cx="534377" cy="259045"/>
    <xdr:sp macro="" textlink="">
      <xdr:nvSpPr>
        <xdr:cNvPr id="702" name="テキスト ボックス 701"/>
        <xdr:cNvSpPr txBox="1"/>
      </xdr:nvSpPr>
      <xdr:spPr>
        <a:xfrm>
          <a:off x="15214111" y="1609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63381</xdr:rowOff>
    </xdr:from>
    <xdr:to>
      <xdr:col>76</xdr:col>
      <xdr:colOff>114300</xdr:colOff>
      <xdr:row>92</xdr:row>
      <xdr:rowOff>82125</xdr:rowOff>
    </xdr:to>
    <xdr:cxnSp macro="">
      <xdr:nvCxnSpPr>
        <xdr:cNvPr id="703" name="直線コネクタ 702"/>
        <xdr:cNvCxnSpPr/>
      </xdr:nvCxnSpPr>
      <xdr:spPr>
        <a:xfrm flipV="1">
          <a:off x="13703300" y="15836781"/>
          <a:ext cx="8890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114650</xdr:rowOff>
    </xdr:from>
    <xdr:to>
      <xdr:col>76</xdr:col>
      <xdr:colOff>165100</xdr:colOff>
      <xdr:row>94</xdr:row>
      <xdr:rowOff>44800</xdr:rowOff>
    </xdr:to>
    <xdr:sp macro="" textlink="">
      <xdr:nvSpPr>
        <xdr:cNvPr id="704" name="フローチャート: 判断 703"/>
        <xdr:cNvSpPr/>
      </xdr:nvSpPr>
      <xdr:spPr>
        <a:xfrm>
          <a:off x="14541500" y="160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35927</xdr:rowOff>
    </xdr:from>
    <xdr:ext cx="534377" cy="259045"/>
    <xdr:sp macro="" textlink="">
      <xdr:nvSpPr>
        <xdr:cNvPr id="705" name="テキスト ボックス 704"/>
        <xdr:cNvSpPr txBox="1"/>
      </xdr:nvSpPr>
      <xdr:spPr>
        <a:xfrm>
          <a:off x="14325111" y="1615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82125</xdr:rowOff>
    </xdr:from>
    <xdr:to>
      <xdr:col>71</xdr:col>
      <xdr:colOff>177800</xdr:colOff>
      <xdr:row>92</xdr:row>
      <xdr:rowOff>145464</xdr:rowOff>
    </xdr:to>
    <xdr:cxnSp macro="">
      <xdr:nvCxnSpPr>
        <xdr:cNvPr id="706" name="直線コネクタ 705"/>
        <xdr:cNvCxnSpPr/>
      </xdr:nvCxnSpPr>
      <xdr:spPr>
        <a:xfrm flipV="1">
          <a:off x="12814300" y="15855525"/>
          <a:ext cx="889000" cy="6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141216</xdr:rowOff>
    </xdr:from>
    <xdr:to>
      <xdr:col>72</xdr:col>
      <xdr:colOff>38100</xdr:colOff>
      <xdr:row>94</xdr:row>
      <xdr:rowOff>71366</xdr:rowOff>
    </xdr:to>
    <xdr:sp macro="" textlink="">
      <xdr:nvSpPr>
        <xdr:cNvPr id="707" name="フローチャート: 判断 706"/>
        <xdr:cNvSpPr/>
      </xdr:nvSpPr>
      <xdr:spPr>
        <a:xfrm>
          <a:off x="13652500" y="1608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62493</xdr:rowOff>
    </xdr:from>
    <xdr:ext cx="534377" cy="259045"/>
    <xdr:sp macro="" textlink="">
      <xdr:nvSpPr>
        <xdr:cNvPr id="708" name="テキスト ボックス 707"/>
        <xdr:cNvSpPr txBox="1"/>
      </xdr:nvSpPr>
      <xdr:spPr>
        <a:xfrm>
          <a:off x="13436111" y="161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59492</xdr:rowOff>
    </xdr:from>
    <xdr:to>
      <xdr:col>67</xdr:col>
      <xdr:colOff>101600</xdr:colOff>
      <xdr:row>94</xdr:row>
      <xdr:rowOff>161092</xdr:rowOff>
    </xdr:to>
    <xdr:sp macro="" textlink="">
      <xdr:nvSpPr>
        <xdr:cNvPr id="709" name="フローチャート: 判断 708"/>
        <xdr:cNvSpPr/>
      </xdr:nvSpPr>
      <xdr:spPr>
        <a:xfrm>
          <a:off x="12763500" y="1617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152219</xdr:rowOff>
    </xdr:from>
    <xdr:ext cx="534377" cy="259045"/>
    <xdr:sp macro="" textlink="">
      <xdr:nvSpPr>
        <xdr:cNvPr id="710" name="テキスト ボックス 709"/>
        <xdr:cNvSpPr txBox="1"/>
      </xdr:nvSpPr>
      <xdr:spPr>
        <a:xfrm>
          <a:off x="12547111" y="1626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86320</xdr:rowOff>
    </xdr:from>
    <xdr:to>
      <xdr:col>85</xdr:col>
      <xdr:colOff>177800</xdr:colOff>
      <xdr:row>90</xdr:row>
      <xdr:rowOff>16470</xdr:rowOff>
    </xdr:to>
    <xdr:sp macro="" textlink="">
      <xdr:nvSpPr>
        <xdr:cNvPr id="716" name="楕円 715"/>
        <xdr:cNvSpPr/>
      </xdr:nvSpPr>
      <xdr:spPr>
        <a:xfrm>
          <a:off x="16268700" y="153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39347</xdr:rowOff>
    </xdr:from>
    <xdr:ext cx="599010" cy="259045"/>
    <xdr:sp macro="" textlink="">
      <xdr:nvSpPr>
        <xdr:cNvPr id="717" name="公債費該当値テキスト"/>
        <xdr:cNvSpPr txBox="1"/>
      </xdr:nvSpPr>
      <xdr:spPr>
        <a:xfrm>
          <a:off x="16370300" y="15298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85178</xdr:rowOff>
    </xdr:from>
    <xdr:to>
      <xdr:col>81</xdr:col>
      <xdr:colOff>101600</xdr:colOff>
      <xdr:row>92</xdr:row>
      <xdr:rowOff>15328</xdr:rowOff>
    </xdr:to>
    <xdr:sp macro="" textlink="">
      <xdr:nvSpPr>
        <xdr:cNvPr id="718" name="楕円 717"/>
        <xdr:cNvSpPr/>
      </xdr:nvSpPr>
      <xdr:spPr>
        <a:xfrm>
          <a:off x="15430500" y="156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31855</xdr:rowOff>
    </xdr:from>
    <xdr:ext cx="599010" cy="259045"/>
    <xdr:sp macro="" textlink="">
      <xdr:nvSpPr>
        <xdr:cNvPr id="719" name="テキスト ボックス 718"/>
        <xdr:cNvSpPr txBox="1"/>
      </xdr:nvSpPr>
      <xdr:spPr>
        <a:xfrm>
          <a:off x="15181795" y="1546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12581</xdr:rowOff>
    </xdr:from>
    <xdr:to>
      <xdr:col>76</xdr:col>
      <xdr:colOff>165100</xdr:colOff>
      <xdr:row>92</xdr:row>
      <xdr:rowOff>114181</xdr:rowOff>
    </xdr:to>
    <xdr:sp macro="" textlink="">
      <xdr:nvSpPr>
        <xdr:cNvPr id="720" name="楕円 719"/>
        <xdr:cNvSpPr/>
      </xdr:nvSpPr>
      <xdr:spPr>
        <a:xfrm>
          <a:off x="14541500" y="1578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130708</xdr:rowOff>
    </xdr:from>
    <xdr:ext cx="534377" cy="259045"/>
    <xdr:sp macro="" textlink="">
      <xdr:nvSpPr>
        <xdr:cNvPr id="721" name="テキスト ボックス 720"/>
        <xdr:cNvSpPr txBox="1"/>
      </xdr:nvSpPr>
      <xdr:spPr>
        <a:xfrm>
          <a:off x="14325111" y="1556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31325</xdr:rowOff>
    </xdr:from>
    <xdr:to>
      <xdr:col>72</xdr:col>
      <xdr:colOff>38100</xdr:colOff>
      <xdr:row>92</xdr:row>
      <xdr:rowOff>132925</xdr:rowOff>
    </xdr:to>
    <xdr:sp macro="" textlink="">
      <xdr:nvSpPr>
        <xdr:cNvPr id="722" name="楕円 721"/>
        <xdr:cNvSpPr/>
      </xdr:nvSpPr>
      <xdr:spPr>
        <a:xfrm>
          <a:off x="13652500" y="1580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149452</xdr:rowOff>
    </xdr:from>
    <xdr:ext cx="534377" cy="259045"/>
    <xdr:sp macro="" textlink="">
      <xdr:nvSpPr>
        <xdr:cNvPr id="723" name="テキスト ボックス 722"/>
        <xdr:cNvSpPr txBox="1"/>
      </xdr:nvSpPr>
      <xdr:spPr>
        <a:xfrm>
          <a:off x="13436111" y="1557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94664</xdr:rowOff>
    </xdr:from>
    <xdr:to>
      <xdr:col>67</xdr:col>
      <xdr:colOff>101600</xdr:colOff>
      <xdr:row>93</xdr:row>
      <xdr:rowOff>24814</xdr:rowOff>
    </xdr:to>
    <xdr:sp macro="" textlink="">
      <xdr:nvSpPr>
        <xdr:cNvPr id="724" name="楕円 723"/>
        <xdr:cNvSpPr/>
      </xdr:nvSpPr>
      <xdr:spPr>
        <a:xfrm>
          <a:off x="12763500" y="1586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41341</xdr:rowOff>
    </xdr:from>
    <xdr:ext cx="534377" cy="259045"/>
    <xdr:sp macro="" textlink="">
      <xdr:nvSpPr>
        <xdr:cNvPr id="725" name="テキスト ボックス 724"/>
        <xdr:cNvSpPr txBox="1"/>
      </xdr:nvSpPr>
      <xdr:spPr>
        <a:xfrm>
          <a:off x="12547111" y="1564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146748</xdr:rowOff>
    </xdr:from>
    <xdr:to>
      <xdr:col>116</xdr:col>
      <xdr:colOff>62864</xdr:colOff>
      <xdr:row>39</xdr:row>
      <xdr:rowOff>44450</xdr:rowOff>
    </xdr:to>
    <xdr:cxnSp macro="">
      <xdr:nvCxnSpPr>
        <xdr:cNvPr id="749" name="直線コネクタ 748"/>
        <xdr:cNvCxnSpPr/>
      </xdr:nvCxnSpPr>
      <xdr:spPr>
        <a:xfrm flipV="1">
          <a:off x="22159595" y="5118798"/>
          <a:ext cx="1269" cy="1612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93425</xdr:rowOff>
    </xdr:from>
    <xdr:ext cx="469744" cy="259045"/>
    <xdr:sp macro="" textlink="">
      <xdr:nvSpPr>
        <xdr:cNvPr id="752" name="諸支出金最大値テキスト"/>
        <xdr:cNvSpPr txBox="1"/>
      </xdr:nvSpPr>
      <xdr:spPr>
        <a:xfrm>
          <a:off x="22212300" y="489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146748</xdr:rowOff>
    </xdr:from>
    <xdr:to>
      <xdr:col>116</xdr:col>
      <xdr:colOff>152400</xdr:colOff>
      <xdr:row>29</xdr:row>
      <xdr:rowOff>146748</xdr:rowOff>
    </xdr:to>
    <xdr:cxnSp macro="">
      <xdr:nvCxnSpPr>
        <xdr:cNvPr id="753" name="直線コネクタ 752"/>
        <xdr:cNvCxnSpPr/>
      </xdr:nvCxnSpPr>
      <xdr:spPr>
        <a:xfrm>
          <a:off x="22072600" y="511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21290</xdr:rowOff>
    </xdr:from>
    <xdr:ext cx="469744" cy="259045"/>
    <xdr:sp macro="" textlink="">
      <xdr:nvSpPr>
        <xdr:cNvPr id="755" name="諸支出金平均値テキスト"/>
        <xdr:cNvSpPr txBox="1"/>
      </xdr:nvSpPr>
      <xdr:spPr>
        <a:xfrm>
          <a:off x="22212300" y="6193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169863</xdr:rowOff>
    </xdr:from>
    <xdr:to>
      <xdr:col>116</xdr:col>
      <xdr:colOff>114300</xdr:colOff>
      <xdr:row>37</xdr:row>
      <xdr:rowOff>100013</xdr:rowOff>
    </xdr:to>
    <xdr:sp macro="" textlink="">
      <xdr:nvSpPr>
        <xdr:cNvPr id="756" name="フローチャート: 判断 755"/>
        <xdr:cNvSpPr/>
      </xdr:nvSpPr>
      <xdr:spPr>
        <a:xfrm>
          <a:off x="22110700" y="634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18605</xdr:rowOff>
    </xdr:from>
    <xdr:to>
      <xdr:col>112</xdr:col>
      <xdr:colOff>38100</xdr:colOff>
      <xdr:row>37</xdr:row>
      <xdr:rowOff>120205</xdr:rowOff>
    </xdr:to>
    <xdr:sp macro="" textlink="">
      <xdr:nvSpPr>
        <xdr:cNvPr id="758" name="フローチャート: 判断 757"/>
        <xdr:cNvSpPr/>
      </xdr:nvSpPr>
      <xdr:spPr>
        <a:xfrm>
          <a:off x="21272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136732</xdr:rowOff>
    </xdr:from>
    <xdr:ext cx="469744" cy="259045"/>
    <xdr:sp macro="" textlink="">
      <xdr:nvSpPr>
        <xdr:cNvPr id="759" name="テキスト ボックス 758"/>
        <xdr:cNvSpPr txBox="1"/>
      </xdr:nvSpPr>
      <xdr:spPr>
        <a:xfrm>
          <a:off x="21088428" y="613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133668</xdr:rowOff>
    </xdr:from>
    <xdr:to>
      <xdr:col>107</xdr:col>
      <xdr:colOff>101600</xdr:colOff>
      <xdr:row>39</xdr:row>
      <xdr:rowOff>63818</xdr:rowOff>
    </xdr:to>
    <xdr:sp macro="" textlink="">
      <xdr:nvSpPr>
        <xdr:cNvPr id="761" name="フローチャート: 判断 760"/>
        <xdr:cNvSpPr/>
      </xdr:nvSpPr>
      <xdr:spPr>
        <a:xfrm>
          <a:off x="20383500" y="66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80344</xdr:rowOff>
    </xdr:from>
    <xdr:ext cx="378565" cy="259045"/>
    <xdr:sp macro="" textlink="">
      <xdr:nvSpPr>
        <xdr:cNvPr id="762" name="テキスト ボックス 761"/>
        <xdr:cNvSpPr txBox="1"/>
      </xdr:nvSpPr>
      <xdr:spPr>
        <a:xfrm>
          <a:off x="20245017" y="6423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137096</xdr:rowOff>
    </xdr:from>
    <xdr:to>
      <xdr:col>102</xdr:col>
      <xdr:colOff>165100</xdr:colOff>
      <xdr:row>39</xdr:row>
      <xdr:rowOff>67246</xdr:rowOff>
    </xdr:to>
    <xdr:sp macro="" textlink="">
      <xdr:nvSpPr>
        <xdr:cNvPr id="764" name="フローチャート: 判断 763"/>
        <xdr:cNvSpPr/>
      </xdr:nvSpPr>
      <xdr:spPr>
        <a:xfrm>
          <a:off x="19494500" y="665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83774</xdr:rowOff>
    </xdr:from>
    <xdr:ext cx="378565" cy="259045"/>
    <xdr:sp macro="" textlink="">
      <xdr:nvSpPr>
        <xdr:cNvPr id="765" name="テキスト ボックス 764"/>
        <xdr:cNvSpPr txBox="1"/>
      </xdr:nvSpPr>
      <xdr:spPr>
        <a:xfrm>
          <a:off x="19356017" y="6427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145097</xdr:rowOff>
    </xdr:from>
    <xdr:to>
      <xdr:col>98</xdr:col>
      <xdr:colOff>38100</xdr:colOff>
      <xdr:row>39</xdr:row>
      <xdr:rowOff>75247</xdr:rowOff>
    </xdr:to>
    <xdr:sp macro="" textlink="">
      <xdr:nvSpPr>
        <xdr:cNvPr id="766" name="フローチャート: 判断 765"/>
        <xdr:cNvSpPr/>
      </xdr:nvSpPr>
      <xdr:spPr>
        <a:xfrm>
          <a:off x="18605500" y="666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91774</xdr:rowOff>
    </xdr:from>
    <xdr:ext cx="378565" cy="259045"/>
    <xdr:sp macro="" textlink="">
      <xdr:nvSpPr>
        <xdr:cNvPr id="767" name="テキスト ボックス 766"/>
        <xdr:cNvSpPr txBox="1"/>
      </xdr:nvSpPr>
      <xdr:spPr>
        <a:xfrm>
          <a:off x="18467017" y="643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4"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581,395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円となり、類似団体平均値</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571,043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円と比較すると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なっている。労働費は住民一人当たり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円となっており、全国、県、類似団体に比べ高い水準となっているが、雇用創出推進基金を活用し、</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離職した失業者等の雇用機会を創出する取り組みを実施してきたことによるものであり、昨年度と比較すれば減少している。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消防</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29,416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円となっており、類似団体に比べ高い水準となっており、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消防ポンプ自動車の更新や消防団詰所の改修をしたことにより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前年度と比較して増加している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44,838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円となっており、類似団体平均とほぼ同水準であり、今後は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維持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更新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経費を平準化させるために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公共施設等総合管理計画に基づき、公共施設等の長寿命化や更新時期の分散化等に取り組む必要がある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。災害復旧費は住民一人当たり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15,627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平成３０年７月豪雨・台風２０号及び２１号により、町内各所において被害が発生したことにより災害復旧費が増加</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、類似団体と比較すれば災害被害が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多かった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と推測される。公債費は住民一人当たり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122,658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過去に銀行等金融機関から借り入れた高利率の地方債を繰上償還（</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631,442</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千円）したことにより住民一人当たり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23,747</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円の増となっているのが大きな要因であり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合併特例債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等の償還により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一時的に増加傾向となるため、起債事業の見直しや取捨選択を図り、起債発行額を抑制し地方債残高の縮小を図っていく。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・実質収支額については、継続的に同程度の黒字を確保している。実質単年度収支について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昨年度と比較して、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過去に銀行等金融機関から借り入れた高利率の地方債を繰上償還（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631,442</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千円）したことなどにより大幅に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黒字となった。また、財政調整基金については、運用利子を積立しているものの、取崩しはしていない。今後も普通交付税合併算定替え終了に伴う財源補てんのため、中長期的な見通しのもと基金残高を維持する必要があることから、事務事業のスクラップ＆ビルドによる歳出削減を行い、健全な行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におけるすべての会計について赤字額はない。法適用企業である水道事業会計については、一般会計からの基準外繰入額はなく独立採算で事業を展開しており黒字経営を維持しているが、今後、水道施設更新等を実施していくことから、持続的な経営の健全化を図る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国民健康保険事業、介護保険事業、後期高齢者医療に係る特別会計については黒字を維持しているが、</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今後は超</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高齢化社会</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の進行により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医療費や介護サービス等利用者の増加が懸念されるため、保険税（料）の適正化や、健康増進</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予防推進のための施策を実施するなど、経営の安定化を図る必要がある。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また、公営企業会計（法非適用）については、基準内繰入及び財源不足額（基準外繰入等）に一般会計繰出金を</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充当して</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赤字の発生を抑えている状況である。赤字補てん額を最小限に</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抑制できるよう</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、今後は修繕等を必要最小限のものに抑え、施設</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の統廃合</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などを視野にいれながら維持管理費全体の精査を実施し、経営の健全化を図っていく必要がある。</a:t>
          </a:r>
          <a:endPar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532;&#65298;&#22238;&#30446;/&#12304;&#36001;&#25919;&#29366;&#27841;&#36039;&#26009;&#38598;&#12305;_303666_&#26377;&#30000;&#24029;&#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33.1</v>
          </cell>
          <cell r="CN51">
            <v>15</v>
          </cell>
          <cell r="CV51">
            <v>8.6</v>
          </cell>
        </row>
        <row r="53">
          <cell r="CF53">
            <v>52.2</v>
          </cell>
          <cell r="CN53">
            <v>53.3</v>
          </cell>
          <cell r="CV53">
            <v>54.4</v>
          </cell>
        </row>
        <row r="55">
          <cell r="AN55" t="str">
            <v>類似団体内平均値</v>
          </cell>
          <cell r="CF55">
            <v>42</v>
          </cell>
          <cell r="CN55">
            <v>38.200000000000003</v>
          </cell>
          <cell r="CV55">
            <v>29.7</v>
          </cell>
        </row>
        <row r="57">
          <cell r="CF57">
            <v>51.3</v>
          </cell>
          <cell r="CN57">
            <v>53.6</v>
          </cell>
          <cell r="CV57">
            <v>55.1</v>
          </cell>
        </row>
        <row r="72">
          <cell r="BP72" t="str">
            <v>H26</v>
          </cell>
          <cell r="BX72" t="str">
            <v>H27</v>
          </cell>
          <cell r="CF72" t="str">
            <v>H28</v>
          </cell>
          <cell r="CN72" t="str">
            <v>H29</v>
          </cell>
          <cell r="CV72" t="str">
            <v>H30</v>
          </cell>
        </row>
        <row r="73">
          <cell r="AN73" t="str">
            <v>当該団体値</v>
          </cell>
          <cell r="BP73">
            <v>54.6</v>
          </cell>
          <cell r="BX73">
            <v>44.2</v>
          </cell>
          <cell r="CF73">
            <v>33.1</v>
          </cell>
          <cell r="CN73">
            <v>15</v>
          </cell>
          <cell r="CV73">
            <v>8.6</v>
          </cell>
        </row>
        <row r="75">
          <cell r="BP75">
            <v>11.2</v>
          </cell>
          <cell r="BX75">
            <v>10.5</v>
          </cell>
          <cell r="CF75">
            <v>10.3</v>
          </cell>
          <cell r="CN75">
            <v>11.3</v>
          </cell>
          <cell r="CV75">
            <v>12.6</v>
          </cell>
        </row>
        <row r="77">
          <cell r="AN77" t="str">
            <v>類似団体内平均値</v>
          </cell>
          <cell r="BP77">
            <v>46.9</v>
          </cell>
          <cell r="BX77">
            <v>44.6</v>
          </cell>
          <cell r="CF77">
            <v>42</v>
          </cell>
          <cell r="CN77">
            <v>38.200000000000003</v>
          </cell>
          <cell r="CV77">
            <v>29.7</v>
          </cell>
        </row>
        <row r="79">
          <cell r="BP79">
            <v>10.4</v>
          </cell>
          <cell r="BX79">
            <v>9.9</v>
          </cell>
          <cell r="CF79">
            <v>9.1</v>
          </cell>
          <cell r="CN79">
            <v>9.3000000000000007</v>
          </cell>
          <cell r="CV79">
            <v>9.6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16042010</v>
      </c>
      <c r="BO4" s="423"/>
      <c r="BP4" s="423"/>
      <c r="BQ4" s="423"/>
      <c r="BR4" s="423"/>
      <c r="BS4" s="423"/>
      <c r="BT4" s="423"/>
      <c r="BU4" s="424"/>
      <c r="BV4" s="422">
        <v>15473038</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3.5</v>
      </c>
      <c r="CU4" s="604"/>
      <c r="CV4" s="604"/>
      <c r="CW4" s="604"/>
      <c r="CX4" s="604"/>
      <c r="CY4" s="604"/>
      <c r="CZ4" s="604"/>
      <c r="DA4" s="605"/>
      <c r="DB4" s="603">
        <v>3.5</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15459304</v>
      </c>
      <c r="BO5" s="428"/>
      <c r="BP5" s="428"/>
      <c r="BQ5" s="428"/>
      <c r="BR5" s="428"/>
      <c r="BS5" s="428"/>
      <c r="BT5" s="428"/>
      <c r="BU5" s="429"/>
      <c r="BV5" s="427">
        <v>15073949</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93</v>
      </c>
      <c r="CU5" s="398"/>
      <c r="CV5" s="398"/>
      <c r="CW5" s="398"/>
      <c r="CX5" s="398"/>
      <c r="CY5" s="398"/>
      <c r="CZ5" s="398"/>
      <c r="DA5" s="399"/>
      <c r="DB5" s="397">
        <v>89.9</v>
      </c>
      <c r="DC5" s="398"/>
      <c r="DD5" s="398"/>
      <c r="DE5" s="398"/>
      <c r="DF5" s="398"/>
      <c r="DG5" s="398"/>
      <c r="DH5" s="398"/>
      <c r="DI5" s="399"/>
      <c r="DJ5" s="185"/>
      <c r="DK5" s="185"/>
      <c r="DL5" s="185"/>
      <c r="DM5" s="185"/>
      <c r="DN5" s="185"/>
      <c r="DO5" s="185"/>
    </row>
    <row r="6" spans="1:119" ht="18.75" customHeight="1" x14ac:dyDescent="0.15">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93</v>
      </c>
      <c r="AV6" s="485"/>
      <c r="AW6" s="485"/>
      <c r="AX6" s="485"/>
      <c r="AY6" s="407" t="s">
        <v>101</v>
      </c>
      <c r="AZ6" s="408"/>
      <c r="BA6" s="408"/>
      <c r="BB6" s="408"/>
      <c r="BC6" s="408"/>
      <c r="BD6" s="408"/>
      <c r="BE6" s="408"/>
      <c r="BF6" s="408"/>
      <c r="BG6" s="408"/>
      <c r="BH6" s="408"/>
      <c r="BI6" s="408"/>
      <c r="BJ6" s="408"/>
      <c r="BK6" s="408"/>
      <c r="BL6" s="408"/>
      <c r="BM6" s="409"/>
      <c r="BN6" s="427">
        <v>582706</v>
      </c>
      <c r="BO6" s="428"/>
      <c r="BP6" s="428"/>
      <c r="BQ6" s="428"/>
      <c r="BR6" s="428"/>
      <c r="BS6" s="428"/>
      <c r="BT6" s="428"/>
      <c r="BU6" s="429"/>
      <c r="BV6" s="427">
        <v>399089</v>
      </c>
      <c r="BW6" s="428"/>
      <c r="BX6" s="428"/>
      <c r="BY6" s="428"/>
      <c r="BZ6" s="428"/>
      <c r="CA6" s="428"/>
      <c r="CB6" s="428"/>
      <c r="CC6" s="429"/>
      <c r="CD6" s="436" t="s">
        <v>102</v>
      </c>
      <c r="CE6" s="437"/>
      <c r="CF6" s="437"/>
      <c r="CG6" s="437"/>
      <c r="CH6" s="437"/>
      <c r="CI6" s="437"/>
      <c r="CJ6" s="437"/>
      <c r="CK6" s="437"/>
      <c r="CL6" s="437"/>
      <c r="CM6" s="437"/>
      <c r="CN6" s="437"/>
      <c r="CO6" s="437"/>
      <c r="CP6" s="437"/>
      <c r="CQ6" s="437"/>
      <c r="CR6" s="437"/>
      <c r="CS6" s="438"/>
      <c r="CT6" s="577">
        <v>97.5</v>
      </c>
      <c r="CU6" s="578"/>
      <c r="CV6" s="578"/>
      <c r="CW6" s="578"/>
      <c r="CX6" s="578"/>
      <c r="CY6" s="578"/>
      <c r="CZ6" s="578"/>
      <c r="DA6" s="579"/>
      <c r="DB6" s="577">
        <v>94.3</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103</v>
      </c>
      <c r="AN7" s="401"/>
      <c r="AO7" s="401"/>
      <c r="AP7" s="401"/>
      <c r="AQ7" s="401"/>
      <c r="AR7" s="401"/>
      <c r="AS7" s="401"/>
      <c r="AT7" s="402"/>
      <c r="AU7" s="484" t="s">
        <v>93</v>
      </c>
      <c r="AV7" s="485"/>
      <c r="AW7" s="485"/>
      <c r="AX7" s="485"/>
      <c r="AY7" s="407" t="s">
        <v>104</v>
      </c>
      <c r="AZ7" s="408"/>
      <c r="BA7" s="408"/>
      <c r="BB7" s="408"/>
      <c r="BC7" s="408"/>
      <c r="BD7" s="408"/>
      <c r="BE7" s="408"/>
      <c r="BF7" s="408"/>
      <c r="BG7" s="408"/>
      <c r="BH7" s="408"/>
      <c r="BI7" s="408"/>
      <c r="BJ7" s="408"/>
      <c r="BK7" s="408"/>
      <c r="BL7" s="408"/>
      <c r="BM7" s="409"/>
      <c r="BN7" s="427">
        <v>233880</v>
      </c>
      <c r="BO7" s="428"/>
      <c r="BP7" s="428"/>
      <c r="BQ7" s="428"/>
      <c r="BR7" s="428"/>
      <c r="BS7" s="428"/>
      <c r="BT7" s="428"/>
      <c r="BU7" s="429"/>
      <c r="BV7" s="427">
        <v>47762</v>
      </c>
      <c r="BW7" s="428"/>
      <c r="BX7" s="428"/>
      <c r="BY7" s="428"/>
      <c r="BZ7" s="428"/>
      <c r="CA7" s="428"/>
      <c r="CB7" s="428"/>
      <c r="CC7" s="429"/>
      <c r="CD7" s="436" t="s">
        <v>105</v>
      </c>
      <c r="CE7" s="437"/>
      <c r="CF7" s="437"/>
      <c r="CG7" s="437"/>
      <c r="CH7" s="437"/>
      <c r="CI7" s="437"/>
      <c r="CJ7" s="437"/>
      <c r="CK7" s="437"/>
      <c r="CL7" s="437"/>
      <c r="CM7" s="437"/>
      <c r="CN7" s="437"/>
      <c r="CO7" s="437"/>
      <c r="CP7" s="437"/>
      <c r="CQ7" s="437"/>
      <c r="CR7" s="437"/>
      <c r="CS7" s="438"/>
      <c r="CT7" s="427">
        <v>9899854</v>
      </c>
      <c r="CU7" s="428"/>
      <c r="CV7" s="428"/>
      <c r="CW7" s="428"/>
      <c r="CX7" s="428"/>
      <c r="CY7" s="428"/>
      <c r="CZ7" s="428"/>
      <c r="DA7" s="429"/>
      <c r="DB7" s="427">
        <v>9992738</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106</v>
      </c>
      <c r="AN8" s="401"/>
      <c r="AO8" s="401"/>
      <c r="AP8" s="401"/>
      <c r="AQ8" s="401"/>
      <c r="AR8" s="401"/>
      <c r="AS8" s="401"/>
      <c r="AT8" s="402"/>
      <c r="AU8" s="484" t="s">
        <v>107</v>
      </c>
      <c r="AV8" s="485"/>
      <c r="AW8" s="485"/>
      <c r="AX8" s="485"/>
      <c r="AY8" s="407" t="s">
        <v>108</v>
      </c>
      <c r="AZ8" s="408"/>
      <c r="BA8" s="408"/>
      <c r="BB8" s="408"/>
      <c r="BC8" s="408"/>
      <c r="BD8" s="408"/>
      <c r="BE8" s="408"/>
      <c r="BF8" s="408"/>
      <c r="BG8" s="408"/>
      <c r="BH8" s="408"/>
      <c r="BI8" s="408"/>
      <c r="BJ8" s="408"/>
      <c r="BK8" s="408"/>
      <c r="BL8" s="408"/>
      <c r="BM8" s="409"/>
      <c r="BN8" s="427">
        <v>348826</v>
      </c>
      <c r="BO8" s="428"/>
      <c r="BP8" s="428"/>
      <c r="BQ8" s="428"/>
      <c r="BR8" s="428"/>
      <c r="BS8" s="428"/>
      <c r="BT8" s="428"/>
      <c r="BU8" s="429"/>
      <c r="BV8" s="427">
        <v>351327</v>
      </c>
      <c r="BW8" s="428"/>
      <c r="BX8" s="428"/>
      <c r="BY8" s="428"/>
      <c r="BZ8" s="428"/>
      <c r="CA8" s="428"/>
      <c r="CB8" s="428"/>
      <c r="CC8" s="429"/>
      <c r="CD8" s="436" t="s">
        <v>109</v>
      </c>
      <c r="CE8" s="437"/>
      <c r="CF8" s="437"/>
      <c r="CG8" s="437"/>
      <c r="CH8" s="437"/>
      <c r="CI8" s="437"/>
      <c r="CJ8" s="437"/>
      <c r="CK8" s="437"/>
      <c r="CL8" s="437"/>
      <c r="CM8" s="437"/>
      <c r="CN8" s="437"/>
      <c r="CO8" s="437"/>
      <c r="CP8" s="437"/>
      <c r="CQ8" s="437"/>
      <c r="CR8" s="437"/>
      <c r="CS8" s="438"/>
      <c r="CT8" s="540">
        <v>0.34</v>
      </c>
      <c r="CU8" s="541"/>
      <c r="CV8" s="541"/>
      <c r="CW8" s="541"/>
      <c r="CX8" s="541"/>
      <c r="CY8" s="541"/>
      <c r="CZ8" s="541"/>
      <c r="DA8" s="542"/>
      <c r="DB8" s="540">
        <v>0.34</v>
      </c>
      <c r="DC8" s="541"/>
      <c r="DD8" s="541"/>
      <c r="DE8" s="541"/>
      <c r="DF8" s="541"/>
      <c r="DG8" s="541"/>
      <c r="DH8" s="541"/>
      <c r="DI8" s="542"/>
      <c r="DJ8" s="185"/>
      <c r="DK8" s="185"/>
      <c r="DL8" s="185"/>
      <c r="DM8" s="185"/>
      <c r="DN8" s="185"/>
      <c r="DO8" s="185"/>
    </row>
    <row r="9" spans="1:119" ht="18.75" customHeight="1" thickBot="1" x14ac:dyDescent="0.2">
      <c r="A9" s="186"/>
      <c r="B9" s="566" t="s">
        <v>110</v>
      </c>
      <c r="C9" s="567"/>
      <c r="D9" s="567"/>
      <c r="E9" s="567"/>
      <c r="F9" s="567"/>
      <c r="G9" s="567"/>
      <c r="H9" s="567"/>
      <c r="I9" s="567"/>
      <c r="J9" s="567"/>
      <c r="K9" s="490"/>
      <c r="L9" s="568" t="s">
        <v>111</v>
      </c>
      <c r="M9" s="569"/>
      <c r="N9" s="569"/>
      <c r="O9" s="569"/>
      <c r="P9" s="569"/>
      <c r="Q9" s="570"/>
      <c r="R9" s="571">
        <v>26361</v>
      </c>
      <c r="S9" s="572"/>
      <c r="T9" s="572"/>
      <c r="U9" s="572"/>
      <c r="V9" s="573"/>
      <c r="W9" s="506" t="s">
        <v>112</v>
      </c>
      <c r="X9" s="507"/>
      <c r="Y9" s="507"/>
      <c r="Z9" s="507"/>
      <c r="AA9" s="507"/>
      <c r="AB9" s="507"/>
      <c r="AC9" s="507"/>
      <c r="AD9" s="507"/>
      <c r="AE9" s="507"/>
      <c r="AF9" s="507"/>
      <c r="AG9" s="507"/>
      <c r="AH9" s="507"/>
      <c r="AI9" s="507"/>
      <c r="AJ9" s="507"/>
      <c r="AK9" s="507"/>
      <c r="AL9" s="574"/>
      <c r="AM9" s="496" t="s">
        <v>113</v>
      </c>
      <c r="AN9" s="401"/>
      <c r="AO9" s="401"/>
      <c r="AP9" s="401"/>
      <c r="AQ9" s="401"/>
      <c r="AR9" s="401"/>
      <c r="AS9" s="401"/>
      <c r="AT9" s="402"/>
      <c r="AU9" s="484" t="s">
        <v>93</v>
      </c>
      <c r="AV9" s="485"/>
      <c r="AW9" s="485"/>
      <c r="AX9" s="485"/>
      <c r="AY9" s="407" t="s">
        <v>114</v>
      </c>
      <c r="AZ9" s="408"/>
      <c r="BA9" s="408"/>
      <c r="BB9" s="408"/>
      <c r="BC9" s="408"/>
      <c r="BD9" s="408"/>
      <c r="BE9" s="408"/>
      <c r="BF9" s="408"/>
      <c r="BG9" s="408"/>
      <c r="BH9" s="408"/>
      <c r="BI9" s="408"/>
      <c r="BJ9" s="408"/>
      <c r="BK9" s="408"/>
      <c r="BL9" s="408"/>
      <c r="BM9" s="409"/>
      <c r="BN9" s="427">
        <v>-2501</v>
      </c>
      <c r="BO9" s="428"/>
      <c r="BP9" s="428"/>
      <c r="BQ9" s="428"/>
      <c r="BR9" s="428"/>
      <c r="BS9" s="428"/>
      <c r="BT9" s="428"/>
      <c r="BU9" s="429"/>
      <c r="BV9" s="427">
        <v>22989</v>
      </c>
      <c r="BW9" s="428"/>
      <c r="BX9" s="428"/>
      <c r="BY9" s="428"/>
      <c r="BZ9" s="428"/>
      <c r="CA9" s="428"/>
      <c r="CB9" s="428"/>
      <c r="CC9" s="429"/>
      <c r="CD9" s="436" t="s">
        <v>115</v>
      </c>
      <c r="CE9" s="437"/>
      <c r="CF9" s="437"/>
      <c r="CG9" s="437"/>
      <c r="CH9" s="437"/>
      <c r="CI9" s="437"/>
      <c r="CJ9" s="437"/>
      <c r="CK9" s="437"/>
      <c r="CL9" s="437"/>
      <c r="CM9" s="437"/>
      <c r="CN9" s="437"/>
      <c r="CO9" s="437"/>
      <c r="CP9" s="437"/>
      <c r="CQ9" s="437"/>
      <c r="CR9" s="437"/>
      <c r="CS9" s="438"/>
      <c r="CT9" s="397">
        <v>27.3</v>
      </c>
      <c r="CU9" s="398"/>
      <c r="CV9" s="398"/>
      <c r="CW9" s="398"/>
      <c r="CX9" s="398"/>
      <c r="CY9" s="398"/>
      <c r="CZ9" s="398"/>
      <c r="DA9" s="399"/>
      <c r="DB9" s="397">
        <v>23.9</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116</v>
      </c>
      <c r="M10" s="401"/>
      <c r="N10" s="401"/>
      <c r="O10" s="401"/>
      <c r="P10" s="401"/>
      <c r="Q10" s="402"/>
      <c r="R10" s="403">
        <v>27162</v>
      </c>
      <c r="S10" s="404"/>
      <c r="T10" s="404"/>
      <c r="U10" s="404"/>
      <c r="V10" s="406"/>
      <c r="W10" s="575"/>
      <c r="X10" s="389"/>
      <c r="Y10" s="389"/>
      <c r="Z10" s="389"/>
      <c r="AA10" s="389"/>
      <c r="AB10" s="389"/>
      <c r="AC10" s="389"/>
      <c r="AD10" s="389"/>
      <c r="AE10" s="389"/>
      <c r="AF10" s="389"/>
      <c r="AG10" s="389"/>
      <c r="AH10" s="389"/>
      <c r="AI10" s="389"/>
      <c r="AJ10" s="389"/>
      <c r="AK10" s="389"/>
      <c r="AL10" s="576"/>
      <c r="AM10" s="496" t="s">
        <v>117</v>
      </c>
      <c r="AN10" s="401"/>
      <c r="AO10" s="401"/>
      <c r="AP10" s="401"/>
      <c r="AQ10" s="401"/>
      <c r="AR10" s="401"/>
      <c r="AS10" s="401"/>
      <c r="AT10" s="402"/>
      <c r="AU10" s="484" t="s">
        <v>118</v>
      </c>
      <c r="AV10" s="485"/>
      <c r="AW10" s="485"/>
      <c r="AX10" s="485"/>
      <c r="AY10" s="407" t="s">
        <v>119</v>
      </c>
      <c r="AZ10" s="408"/>
      <c r="BA10" s="408"/>
      <c r="BB10" s="408"/>
      <c r="BC10" s="408"/>
      <c r="BD10" s="408"/>
      <c r="BE10" s="408"/>
      <c r="BF10" s="408"/>
      <c r="BG10" s="408"/>
      <c r="BH10" s="408"/>
      <c r="BI10" s="408"/>
      <c r="BJ10" s="408"/>
      <c r="BK10" s="408"/>
      <c r="BL10" s="408"/>
      <c r="BM10" s="409"/>
      <c r="BN10" s="427">
        <v>13033</v>
      </c>
      <c r="BO10" s="428"/>
      <c r="BP10" s="428"/>
      <c r="BQ10" s="428"/>
      <c r="BR10" s="428"/>
      <c r="BS10" s="428"/>
      <c r="BT10" s="428"/>
      <c r="BU10" s="429"/>
      <c r="BV10" s="427">
        <v>7337</v>
      </c>
      <c r="BW10" s="428"/>
      <c r="BX10" s="428"/>
      <c r="BY10" s="428"/>
      <c r="BZ10" s="428"/>
      <c r="CA10" s="428"/>
      <c r="CB10" s="428"/>
      <c r="CC10" s="429"/>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121</v>
      </c>
      <c r="M11" s="474"/>
      <c r="N11" s="474"/>
      <c r="O11" s="474"/>
      <c r="P11" s="474"/>
      <c r="Q11" s="475"/>
      <c r="R11" s="563" t="s">
        <v>122</v>
      </c>
      <c r="S11" s="564"/>
      <c r="T11" s="564"/>
      <c r="U11" s="564"/>
      <c r="V11" s="565"/>
      <c r="W11" s="575"/>
      <c r="X11" s="389"/>
      <c r="Y11" s="389"/>
      <c r="Z11" s="389"/>
      <c r="AA11" s="389"/>
      <c r="AB11" s="389"/>
      <c r="AC11" s="389"/>
      <c r="AD11" s="389"/>
      <c r="AE11" s="389"/>
      <c r="AF11" s="389"/>
      <c r="AG11" s="389"/>
      <c r="AH11" s="389"/>
      <c r="AI11" s="389"/>
      <c r="AJ11" s="389"/>
      <c r="AK11" s="389"/>
      <c r="AL11" s="576"/>
      <c r="AM11" s="496" t="s">
        <v>123</v>
      </c>
      <c r="AN11" s="401"/>
      <c r="AO11" s="401"/>
      <c r="AP11" s="401"/>
      <c r="AQ11" s="401"/>
      <c r="AR11" s="401"/>
      <c r="AS11" s="401"/>
      <c r="AT11" s="402"/>
      <c r="AU11" s="484" t="s">
        <v>124</v>
      </c>
      <c r="AV11" s="485"/>
      <c r="AW11" s="485"/>
      <c r="AX11" s="485"/>
      <c r="AY11" s="407" t="s">
        <v>125</v>
      </c>
      <c r="AZ11" s="408"/>
      <c r="BA11" s="408"/>
      <c r="BB11" s="408"/>
      <c r="BC11" s="408"/>
      <c r="BD11" s="408"/>
      <c r="BE11" s="408"/>
      <c r="BF11" s="408"/>
      <c r="BG11" s="408"/>
      <c r="BH11" s="408"/>
      <c r="BI11" s="408"/>
      <c r="BJ11" s="408"/>
      <c r="BK11" s="408"/>
      <c r="BL11" s="408"/>
      <c r="BM11" s="409"/>
      <c r="BN11" s="427">
        <v>631442</v>
      </c>
      <c r="BO11" s="428"/>
      <c r="BP11" s="428"/>
      <c r="BQ11" s="428"/>
      <c r="BR11" s="428"/>
      <c r="BS11" s="428"/>
      <c r="BT11" s="428"/>
      <c r="BU11" s="429"/>
      <c r="BV11" s="427">
        <v>0</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15">
      <c r="A12" s="186"/>
      <c r="B12" s="543" t="s">
        <v>129</v>
      </c>
      <c r="C12" s="544"/>
      <c r="D12" s="544"/>
      <c r="E12" s="544"/>
      <c r="F12" s="544"/>
      <c r="G12" s="544"/>
      <c r="H12" s="544"/>
      <c r="I12" s="544"/>
      <c r="J12" s="544"/>
      <c r="K12" s="545"/>
      <c r="L12" s="552" t="s">
        <v>130</v>
      </c>
      <c r="M12" s="553"/>
      <c r="N12" s="553"/>
      <c r="O12" s="553"/>
      <c r="P12" s="553"/>
      <c r="Q12" s="554"/>
      <c r="R12" s="555">
        <v>26590</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134</v>
      </c>
      <c r="AV12" s="485"/>
      <c r="AW12" s="485"/>
      <c r="AX12" s="485"/>
      <c r="AY12" s="407" t="s">
        <v>135</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0</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128</v>
      </c>
      <c r="CU12" s="541"/>
      <c r="CV12" s="541"/>
      <c r="CW12" s="541"/>
      <c r="CX12" s="541"/>
      <c r="CY12" s="541"/>
      <c r="CZ12" s="541"/>
      <c r="DA12" s="542"/>
      <c r="DB12" s="540" t="s">
        <v>128</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137</v>
      </c>
      <c r="N13" s="528"/>
      <c r="O13" s="528"/>
      <c r="P13" s="528"/>
      <c r="Q13" s="529"/>
      <c r="R13" s="530">
        <v>26498</v>
      </c>
      <c r="S13" s="531"/>
      <c r="T13" s="531"/>
      <c r="U13" s="531"/>
      <c r="V13" s="532"/>
      <c r="W13" s="518" t="s">
        <v>138</v>
      </c>
      <c r="X13" s="440"/>
      <c r="Y13" s="440"/>
      <c r="Z13" s="440"/>
      <c r="AA13" s="440"/>
      <c r="AB13" s="441"/>
      <c r="AC13" s="403">
        <v>3701</v>
      </c>
      <c r="AD13" s="404"/>
      <c r="AE13" s="404"/>
      <c r="AF13" s="404"/>
      <c r="AG13" s="405"/>
      <c r="AH13" s="403">
        <v>4059</v>
      </c>
      <c r="AI13" s="404"/>
      <c r="AJ13" s="404"/>
      <c r="AK13" s="404"/>
      <c r="AL13" s="406"/>
      <c r="AM13" s="496" t="s">
        <v>139</v>
      </c>
      <c r="AN13" s="401"/>
      <c r="AO13" s="401"/>
      <c r="AP13" s="401"/>
      <c r="AQ13" s="401"/>
      <c r="AR13" s="401"/>
      <c r="AS13" s="401"/>
      <c r="AT13" s="402"/>
      <c r="AU13" s="484" t="s">
        <v>140</v>
      </c>
      <c r="AV13" s="485"/>
      <c r="AW13" s="485"/>
      <c r="AX13" s="485"/>
      <c r="AY13" s="407" t="s">
        <v>141</v>
      </c>
      <c r="AZ13" s="408"/>
      <c r="BA13" s="408"/>
      <c r="BB13" s="408"/>
      <c r="BC13" s="408"/>
      <c r="BD13" s="408"/>
      <c r="BE13" s="408"/>
      <c r="BF13" s="408"/>
      <c r="BG13" s="408"/>
      <c r="BH13" s="408"/>
      <c r="BI13" s="408"/>
      <c r="BJ13" s="408"/>
      <c r="BK13" s="408"/>
      <c r="BL13" s="408"/>
      <c r="BM13" s="409"/>
      <c r="BN13" s="427">
        <v>641974</v>
      </c>
      <c r="BO13" s="428"/>
      <c r="BP13" s="428"/>
      <c r="BQ13" s="428"/>
      <c r="BR13" s="428"/>
      <c r="BS13" s="428"/>
      <c r="BT13" s="428"/>
      <c r="BU13" s="429"/>
      <c r="BV13" s="427">
        <v>30326</v>
      </c>
      <c r="BW13" s="428"/>
      <c r="BX13" s="428"/>
      <c r="BY13" s="428"/>
      <c r="BZ13" s="428"/>
      <c r="CA13" s="428"/>
      <c r="CB13" s="428"/>
      <c r="CC13" s="429"/>
      <c r="CD13" s="436" t="s">
        <v>142</v>
      </c>
      <c r="CE13" s="437"/>
      <c r="CF13" s="437"/>
      <c r="CG13" s="437"/>
      <c r="CH13" s="437"/>
      <c r="CI13" s="437"/>
      <c r="CJ13" s="437"/>
      <c r="CK13" s="437"/>
      <c r="CL13" s="437"/>
      <c r="CM13" s="437"/>
      <c r="CN13" s="437"/>
      <c r="CO13" s="437"/>
      <c r="CP13" s="437"/>
      <c r="CQ13" s="437"/>
      <c r="CR13" s="437"/>
      <c r="CS13" s="438"/>
      <c r="CT13" s="397">
        <v>12.6</v>
      </c>
      <c r="CU13" s="398"/>
      <c r="CV13" s="398"/>
      <c r="CW13" s="398"/>
      <c r="CX13" s="398"/>
      <c r="CY13" s="398"/>
      <c r="CZ13" s="398"/>
      <c r="DA13" s="399"/>
      <c r="DB13" s="397">
        <v>11.3</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143</v>
      </c>
      <c r="M14" s="561"/>
      <c r="N14" s="561"/>
      <c r="O14" s="561"/>
      <c r="P14" s="561"/>
      <c r="Q14" s="562"/>
      <c r="R14" s="530">
        <v>26919</v>
      </c>
      <c r="S14" s="531"/>
      <c r="T14" s="531"/>
      <c r="U14" s="531"/>
      <c r="V14" s="532"/>
      <c r="W14" s="533"/>
      <c r="X14" s="443"/>
      <c r="Y14" s="443"/>
      <c r="Z14" s="443"/>
      <c r="AA14" s="443"/>
      <c r="AB14" s="444"/>
      <c r="AC14" s="523">
        <v>27.1</v>
      </c>
      <c r="AD14" s="524"/>
      <c r="AE14" s="524"/>
      <c r="AF14" s="524"/>
      <c r="AG14" s="525"/>
      <c r="AH14" s="523">
        <v>30</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144</v>
      </c>
      <c r="CE14" s="434"/>
      <c r="CF14" s="434"/>
      <c r="CG14" s="434"/>
      <c r="CH14" s="434"/>
      <c r="CI14" s="434"/>
      <c r="CJ14" s="434"/>
      <c r="CK14" s="434"/>
      <c r="CL14" s="434"/>
      <c r="CM14" s="434"/>
      <c r="CN14" s="434"/>
      <c r="CO14" s="434"/>
      <c r="CP14" s="434"/>
      <c r="CQ14" s="434"/>
      <c r="CR14" s="434"/>
      <c r="CS14" s="435"/>
      <c r="CT14" s="534">
        <v>8.6</v>
      </c>
      <c r="CU14" s="535"/>
      <c r="CV14" s="535"/>
      <c r="CW14" s="535"/>
      <c r="CX14" s="535"/>
      <c r="CY14" s="535"/>
      <c r="CZ14" s="535"/>
      <c r="DA14" s="536"/>
      <c r="DB14" s="534">
        <v>15</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145</v>
      </c>
      <c r="N15" s="528"/>
      <c r="O15" s="528"/>
      <c r="P15" s="528"/>
      <c r="Q15" s="529"/>
      <c r="R15" s="530">
        <v>26835</v>
      </c>
      <c r="S15" s="531"/>
      <c r="T15" s="531"/>
      <c r="U15" s="531"/>
      <c r="V15" s="532"/>
      <c r="W15" s="518" t="s">
        <v>146</v>
      </c>
      <c r="X15" s="440"/>
      <c r="Y15" s="440"/>
      <c r="Z15" s="440"/>
      <c r="AA15" s="440"/>
      <c r="AB15" s="441"/>
      <c r="AC15" s="403">
        <v>2751</v>
      </c>
      <c r="AD15" s="404"/>
      <c r="AE15" s="404"/>
      <c r="AF15" s="404"/>
      <c r="AG15" s="405"/>
      <c r="AH15" s="403">
        <v>2636</v>
      </c>
      <c r="AI15" s="404"/>
      <c r="AJ15" s="404"/>
      <c r="AK15" s="404"/>
      <c r="AL15" s="406"/>
      <c r="AM15" s="496"/>
      <c r="AN15" s="401"/>
      <c r="AO15" s="401"/>
      <c r="AP15" s="401"/>
      <c r="AQ15" s="401"/>
      <c r="AR15" s="401"/>
      <c r="AS15" s="401"/>
      <c r="AT15" s="402"/>
      <c r="AU15" s="484"/>
      <c r="AV15" s="485"/>
      <c r="AW15" s="485"/>
      <c r="AX15" s="485"/>
      <c r="AY15" s="419" t="s">
        <v>147</v>
      </c>
      <c r="AZ15" s="420"/>
      <c r="BA15" s="420"/>
      <c r="BB15" s="420"/>
      <c r="BC15" s="420"/>
      <c r="BD15" s="420"/>
      <c r="BE15" s="420"/>
      <c r="BF15" s="420"/>
      <c r="BG15" s="420"/>
      <c r="BH15" s="420"/>
      <c r="BI15" s="420"/>
      <c r="BJ15" s="420"/>
      <c r="BK15" s="420"/>
      <c r="BL15" s="420"/>
      <c r="BM15" s="421"/>
      <c r="BN15" s="422">
        <v>2896159</v>
      </c>
      <c r="BO15" s="423"/>
      <c r="BP15" s="423"/>
      <c r="BQ15" s="423"/>
      <c r="BR15" s="423"/>
      <c r="BS15" s="423"/>
      <c r="BT15" s="423"/>
      <c r="BU15" s="424"/>
      <c r="BV15" s="422">
        <v>2859230</v>
      </c>
      <c r="BW15" s="423"/>
      <c r="BX15" s="423"/>
      <c r="BY15" s="423"/>
      <c r="BZ15" s="423"/>
      <c r="CA15" s="423"/>
      <c r="CB15" s="423"/>
      <c r="CC15" s="424"/>
      <c r="CD15" s="537" t="s">
        <v>148</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149</v>
      </c>
      <c r="M16" s="521"/>
      <c r="N16" s="521"/>
      <c r="O16" s="521"/>
      <c r="P16" s="521"/>
      <c r="Q16" s="522"/>
      <c r="R16" s="515" t="s">
        <v>150</v>
      </c>
      <c r="S16" s="516"/>
      <c r="T16" s="516"/>
      <c r="U16" s="516"/>
      <c r="V16" s="517"/>
      <c r="W16" s="533"/>
      <c r="X16" s="443"/>
      <c r="Y16" s="443"/>
      <c r="Z16" s="443"/>
      <c r="AA16" s="443"/>
      <c r="AB16" s="444"/>
      <c r="AC16" s="523">
        <v>20.2</v>
      </c>
      <c r="AD16" s="524"/>
      <c r="AE16" s="524"/>
      <c r="AF16" s="524"/>
      <c r="AG16" s="525"/>
      <c r="AH16" s="523">
        <v>19.5</v>
      </c>
      <c r="AI16" s="524"/>
      <c r="AJ16" s="524"/>
      <c r="AK16" s="524"/>
      <c r="AL16" s="526"/>
      <c r="AM16" s="496"/>
      <c r="AN16" s="401"/>
      <c r="AO16" s="401"/>
      <c r="AP16" s="401"/>
      <c r="AQ16" s="401"/>
      <c r="AR16" s="401"/>
      <c r="AS16" s="401"/>
      <c r="AT16" s="402"/>
      <c r="AU16" s="484"/>
      <c r="AV16" s="485"/>
      <c r="AW16" s="485"/>
      <c r="AX16" s="485"/>
      <c r="AY16" s="407" t="s">
        <v>151</v>
      </c>
      <c r="AZ16" s="408"/>
      <c r="BA16" s="408"/>
      <c r="BB16" s="408"/>
      <c r="BC16" s="408"/>
      <c r="BD16" s="408"/>
      <c r="BE16" s="408"/>
      <c r="BF16" s="408"/>
      <c r="BG16" s="408"/>
      <c r="BH16" s="408"/>
      <c r="BI16" s="408"/>
      <c r="BJ16" s="408"/>
      <c r="BK16" s="408"/>
      <c r="BL16" s="408"/>
      <c r="BM16" s="409"/>
      <c r="BN16" s="427">
        <v>8484287</v>
      </c>
      <c r="BO16" s="428"/>
      <c r="BP16" s="428"/>
      <c r="BQ16" s="428"/>
      <c r="BR16" s="428"/>
      <c r="BS16" s="428"/>
      <c r="BT16" s="428"/>
      <c r="BU16" s="429"/>
      <c r="BV16" s="427">
        <v>8448962</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152</v>
      </c>
      <c r="N17" s="513"/>
      <c r="O17" s="513"/>
      <c r="P17" s="513"/>
      <c r="Q17" s="514"/>
      <c r="R17" s="515" t="s">
        <v>153</v>
      </c>
      <c r="S17" s="516"/>
      <c r="T17" s="516"/>
      <c r="U17" s="516"/>
      <c r="V17" s="517"/>
      <c r="W17" s="518" t="s">
        <v>154</v>
      </c>
      <c r="X17" s="440"/>
      <c r="Y17" s="440"/>
      <c r="Z17" s="440"/>
      <c r="AA17" s="440"/>
      <c r="AB17" s="441"/>
      <c r="AC17" s="403">
        <v>7182</v>
      </c>
      <c r="AD17" s="404"/>
      <c r="AE17" s="404"/>
      <c r="AF17" s="404"/>
      <c r="AG17" s="405"/>
      <c r="AH17" s="403">
        <v>6817</v>
      </c>
      <c r="AI17" s="404"/>
      <c r="AJ17" s="404"/>
      <c r="AK17" s="404"/>
      <c r="AL17" s="406"/>
      <c r="AM17" s="496"/>
      <c r="AN17" s="401"/>
      <c r="AO17" s="401"/>
      <c r="AP17" s="401"/>
      <c r="AQ17" s="401"/>
      <c r="AR17" s="401"/>
      <c r="AS17" s="401"/>
      <c r="AT17" s="402"/>
      <c r="AU17" s="484"/>
      <c r="AV17" s="485"/>
      <c r="AW17" s="485"/>
      <c r="AX17" s="485"/>
      <c r="AY17" s="407" t="s">
        <v>155</v>
      </c>
      <c r="AZ17" s="408"/>
      <c r="BA17" s="408"/>
      <c r="BB17" s="408"/>
      <c r="BC17" s="408"/>
      <c r="BD17" s="408"/>
      <c r="BE17" s="408"/>
      <c r="BF17" s="408"/>
      <c r="BG17" s="408"/>
      <c r="BH17" s="408"/>
      <c r="BI17" s="408"/>
      <c r="BJ17" s="408"/>
      <c r="BK17" s="408"/>
      <c r="BL17" s="408"/>
      <c r="BM17" s="409"/>
      <c r="BN17" s="427">
        <v>3677557</v>
      </c>
      <c r="BO17" s="428"/>
      <c r="BP17" s="428"/>
      <c r="BQ17" s="428"/>
      <c r="BR17" s="428"/>
      <c r="BS17" s="428"/>
      <c r="BT17" s="428"/>
      <c r="BU17" s="429"/>
      <c r="BV17" s="427">
        <v>3634008</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156</v>
      </c>
      <c r="C18" s="490"/>
      <c r="D18" s="490"/>
      <c r="E18" s="491"/>
      <c r="F18" s="491"/>
      <c r="G18" s="491"/>
      <c r="H18" s="491"/>
      <c r="I18" s="491"/>
      <c r="J18" s="491"/>
      <c r="K18" s="491"/>
      <c r="L18" s="492">
        <v>351.84</v>
      </c>
      <c r="M18" s="492"/>
      <c r="N18" s="492"/>
      <c r="O18" s="492"/>
      <c r="P18" s="492"/>
      <c r="Q18" s="492"/>
      <c r="R18" s="493"/>
      <c r="S18" s="493"/>
      <c r="T18" s="493"/>
      <c r="U18" s="493"/>
      <c r="V18" s="494"/>
      <c r="W18" s="508"/>
      <c r="X18" s="509"/>
      <c r="Y18" s="509"/>
      <c r="Z18" s="509"/>
      <c r="AA18" s="509"/>
      <c r="AB18" s="519"/>
      <c r="AC18" s="391">
        <v>52.7</v>
      </c>
      <c r="AD18" s="392"/>
      <c r="AE18" s="392"/>
      <c r="AF18" s="392"/>
      <c r="AG18" s="495"/>
      <c r="AH18" s="391">
        <v>50.5</v>
      </c>
      <c r="AI18" s="392"/>
      <c r="AJ18" s="392"/>
      <c r="AK18" s="392"/>
      <c r="AL18" s="393"/>
      <c r="AM18" s="496"/>
      <c r="AN18" s="401"/>
      <c r="AO18" s="401"/>
      <c r="AP18" s="401"/>
      <c r="AQ18" s="401"/>
      <c r="AR18" s="401"/>
      <c r="AS18" s="401"/>
      <c r="AT18" s="402"/>
      <c r="AU18" s="484"/>
      <c r="AV18" s="485"/>
      <c r="AW18" s="485"/>
      <c r="AX18" s="485"/>
      <c r="AY18" s="407" t="s">
        <v>157</v>
      </c>
      <c r="AZ18" s="408"/>
      <c r="BA18" s="408"/>
      <c r="BB18" s="408"/>
      <c r="BC18" s="408"/>
      <c r="BD18" s="408"/>
      <c r="BE18" s="408"/>
      <c r="BF18" s="408"/>
      <c r="BG18" s="408"/>
      <c r="BH18" s="408"/>
      <c r="BI18" s="408"/>
      <c r="BJ18" s="408"/>
      <c r="BK18" s="408"/>
      <c r="BL18" s="408"/>
      <c r="BM18" s="409"/>
      <c r="BN18" s="427">
        <v>9304769</v>
      </c>
      <c r="BO18" s="428"/>
      <c r="BP18" s="428"/>
      <c r="BQ18" s="428"/>
      <c r="BR18" s="428"/>
      <c r="BS18" s="428"/>
      <c r="BT18" s="428"/>
      <c r="BU18" s="429"/>
      <c r="BV18" s="427">
        <v>9098186</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158</v>
      </c>
      <c r="C19" s="490"/>
      <c r="D19" s="490"/>
      <c r="E19" s="491"/>
      <c r="F19" s="491"/>
      <c r="G19" s="491"/>
      <c r="H19" s="491"/>
      <c r="I19" s="491"/>
      <c r="J19" s="491"/>
      <c r="K19" s="491"/>
      <c r="L19" s="497">
        <v>75</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159</v>
      </c>
      <c r="AZ19" s="408"/>
      <c r="BA19" s="408"/>
      <c r="BB19" s="408"/>
      <c r="BC19" s="408"/>
      <c r="BD19" s="408"/>
      <c r="BE19" s="408"/>
      <c r="BF19" s="408"/>
      <c r="BG19" s="408"/>
      <c r="BH19" s="408"/>
      <c r="BI19" s="408"/>
      <c r="BJ19" s="408"/>
      <c r="BK19" s="408"/>
      <c r="BL19" s="408"/>
      <c r="BM19" s="409"/>
      <c r="BN19" s="427">
        <v>11914045</v>
      </c>
      <c r="BO19" s="428"/>
      <c r="BP19" s="428"/>
      <c r="BQ19" s="428"/>
      <c r="BR19" s="428"/>
      <c r="BS19" s="428"/>
      <c r="BT19" s="428"/>
      <c r="BU19" s="429"/>
      <c r="BV19" s="427">
        <v>11414414</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160</v>
      </c>
      <c r="C20" s="490"/>
      <c r="D20" s="490"/>
      <c r="E20" s="491"/>
      <c r="F20" s="491"/>
      <c r="G20" s="491"/>
      <c r="H20" s="491"/>
      <c r="I20" s="491"/>
      <c r="J20" s="491"/>
      <c r="K20" s="491"/>
      <c r="L20" s="497">
        <v>9426</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161</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162</v>
      </c>
      <c r="C22" s="457"/>
      <c r="D22" s="458"/>
      <c r="E22" s="465" t="s">
        <v>1</v>
      </c>
      <c r="F22" s="440"/>
      <c r="G22" s="440"/>
      <c r="H22" s="440"/>
      <c r="I22" s="440"/>
      <c r="J22" s="440"/>
      <c r="K22" s="441"/>
      <c r="L22" s="465" t="s">
        <v>163</v>
      </c>
      <c r="M22" s="440"/>
      <c r="N22" s="440"/>
      <c r="O22" s="440"/>
      <c r="P22" s="441"/>
      <c r="Q22" s="450" t="s">
        <v>164</v>
      </c>
      <c r="R22" s="451"/>
      <c r="S22" s="451"/>
      <c r="T22" s="451"/>
      <c r="U22" s="451"/>
      <c r="V22" s="466"/>
      <c r="W22" s="468" t="s">
        <v>165</v>
      </c>
      <c r="X22" s="457"/>
      <c r="Y22" s="458"/>
      <c r="Z22" s="465" t="s">
        <v>1</v>
      </c>
      <c r="AA22" s="440"/>
      <c r="AB22" s="440"/>
      <c r="AC22" s="440"/>
      <c r="AD22" s="440"/>
      <c r="AE22" s="440"/>
      <c r="AF22" s="440"/>
      <c r="AG22" s="441"/>
      <c r="AH22" s="439" t="s">
        <v>166</v>
      </c>
      <c r="AI22" s="440"/>
      <c r="AJ22" s="440"/>
      <c r="AK22" s="440"/>
      <c r="AL22" s="441"/>
      <c r="AM22" s="439" t="s">
        <v>167</v>
      </c>
      <c r="AN22" s="445"/>
      <c r="AO22" s="445"/>
      <c r="AP22" s="445"/>
      <c r="AQ22" s="445"/>
      <c r="AR22" s="446"/>
      <c r="AS22" s="450" t="s">
        <v>164</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168</v>
      </c>
      <c r="AZ23" s="420"/>
      <c r="BA23" s="420"/>
      <c r="BB23" s="420"/>
      <c r="BC23" s="420"/>
      <c r="BD23" s="420"/>
      <c r="BE23" s="420"/>
      <c r="BF23" s="420"/>
      <c r="BG23" s="420"/>
      <c r="BH23" s="420"/>
      <c r="BI23" s="420"/>
      <c r="BJ23" s="420"/>
      <c r="BK23" s="420"/>
      <c r="BL23" s="420"/>
      <c r="BM23" s="421"/>
      <c r="BN23" s="427">
        <v>19136796</v>
      </c>
      <c r="BO23" s="428"/>
      <c r="BP23" s="428"/>
      <c r="BQ23" s="428"/>
      <c r="BR23" s="428"/>
      <c r="BS23" s="428"/>
      <c r="BT23" s="428"/>
      <c r="BU23" s="429"/>
      <c r="BV23" s="427">
        <v>21081498</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169</v>
      </c>
      <c r="F24" s="401"/>
      <c r="G24" s="401"/>
      <c r="H24" s="401"/>
      <c r="I24" s="401"/>
      <c r="J24" s="401"/>
      <c r="K24" s="402"/>
      <c r="L24" s="403">
        <v>1</v>
      </c>
      <c r="M24" s="404"/>
      <c r="N24" s="404"/>
      <c r="O24" s="404"/>
      <c r="P24" s="405"/>
      <c r="Q24" s="403">
        <v>7000</v>
      </c>
      <c r="R24" s="404"/>
      <c r="S24" s="404"/>
      <c r="T24" s="404"/>
      <c r="U24" s="404"/>
      <c r="V24" s="405"/>
      <c r="W24" s="469"/>
      <c r="X24" s="460"/>
      <c r="Y24" s="461"/>
      <c r="Z24" s="400" t="s">
        <v>170</v>
      </c>
      <c r="AA24" s="401"/>
      <c r="AB24" s="401"/>
      <c r="AC24" s="401"/>
      <c r="AD24" s="401"/>
      <c r="AE24" s="401"/>
      <c r="AF24" s="401"/>
      <c r="AG24" s="402"/>
      <c r="AH24" s="403">
        <v>319</v>
      </c>
      <c r="AI24" s="404"/>
      <c r="AJ24" s="404"/>
      <c r="AK24" s="404"/>
      <c r="AL24" s="405"/>
      <c r="AM24" s="403">
        <v>983477</v>
      </c>
      <c r="AN24" s="404"/>
      <c r="AO24" s="404"/>
      <c r="AP24" s="404"/>
      <c r="AQ24" s="404"/>
      <c r="AR24" s="405"/>
      <c r="AS24" s="403">
        <v>3083</v>
      </c>
      <c r="AT24" s="404"/>
      <c r="AU24" s="404"/>
      <c r="AV24" s="404"/>
      <c r="AW24" s="404"/>
      <c r="AX24" s="406"/>
      <c r="AY24" s="394" t="s">
        <v>171</v>
      </c>
      <c r="AZ24" s="395"/>
      <c r="BA24" s="395"/>
      <c r="BB24" s="395"/>
      <c r="BC24" s="395"/>
      <c r="BD24" s="395"/>
      <c r="BE24" s="395"/>
      <c r="BF24" s="395"/>
      <c r="BG24" s="395"/>
      <c r="BH24" s="395"/>
      <c r="BI24" s="395"/>
      <c r="BJ24" s="395"/>
      <c r="BK24" s="395"/>
      <c r="BL24" s="395"/>
      <c r="BM24" s="396"/>
      <c r="BN24" s="427">
        <v>13581029</v>
      </c>
      <c r="BO24" s="428"/>
      <c r="BP24" s="428"/>
      <c r="BQ24" s="428"/>
      <c r="BR24" s="428"/>
      <c r="BS24" s="428"/>
      <c r="BT24" s="428"/>
      <c r="BU24" s="429"/>
      <c r="BV24" s="427">
        <v>14427952</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172</v>
      </c>
      <c r="F25" s="401"/>
      <c r="G25" s="401"/>
      <c r="H25" s="401"/>
      <c r="I25" s="401"/>
      <c r="J25" s="401"/>
      <c r="K25" s="402"/>
      <c r="L25" s="403">
        <v>1</v>
      </c>
      <c r="M25" s="404"/>
      <c r="N25" s="404"/>
      <c r="O25" s="404"/>
      <c r="P25" s="405"/>
      <c r="Q25" s="403">
        <v>5800</v>
      </c>
      <c r="R25" s="404"/>
      <c r="S25" s="404"/>
      <c r="T25" s="404"/>
      <c r="U25" s="404"/>
      <c r="V25" s="405"/>
      <c r="W25" s="469"/>
      <c r="X25" s="460"/>
      <c r="Y25" s="461"/>
      <c r="Z25" s="400" t="s">
        <v>173</v>
      </c>
      <c r="AA25" s="401"/>
      <c r="AB25" s="401"/>
      <c r="AC25" s="401"/>
      <c r="AD25" s="401"/>
      <c r="AE25" s="401"/>
      <c r="AF25" s="401"/>
      <c r="AG25" s="402"/>
      <c r="AH25" s="403">
        <v>69</v>
      </c>
      <c r="AI25" s="404"/>
      <c r="AJ25" s="404"/>
      <c r="AK25" s="404"/>
      <c r="AL25" s="405"/>
      <c r="AM25" s="403">
        <v>196512</v>
      </c>
      <c r="AN25" s="404"/>
      <c r="AO25" s="404"/>
      <c r="AP25" s="404"/>
      <c r="AQ25" s="404"/>
      <c r="AR25" s="405"/>
      <c r="AS25" s="403">
        <v>2848</v>
      </c>
      <c r="AT25" s="404"/>
      <c r="AU25" s="404"/>
      <c r="AV25" s="404"/>
      <c r="AW25" s="404"/>
      <c r="AX25" s="406"/>
      <c r="AY25" s="419" t="s">
        <v>174</v>
      </c>
      <c r="AZ25" s="420"/>
      <c r="BA25" s="420"/>
      <c r="BB25" s="420"/>
      <c r="BC25" s="420"/>
      <c r="BD25" s="420"/>
      <c r="BE25" s="420"/>
      <c r="BF25" s="420"/>
      <c r="BG25" s="420"/>
      <c r="BH25" s="420"/>
      <c r="BI25" s="420"/>
      <c r="BJ25" s="420"/>
      <c r="BK25" s="420"/>
      <c r="BL25" s="420"/>
      <c r="BM25" s="421"/>
      <c r="BN25" s="422">
        <v>1859187</v>
      </c>
      <c r="BO25" s="423"/>
      <c r="BP25" s="423"/>
      <c r="BQ25" s="423"/>
      <c r="BR25" s="423"/>
      <c r="BS25" s="423"/>
      <c r="BT25" s="423"/>
      <c r="BU25" s="424"/>
      <c r="BV25" s="422">
        <v>1839282</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175</v>
      </c>
      <c r="F26" s="401"/>
      <c r="G26" s="401"/>
      <c r="H26" s="401"/>
      <c r="I26" s="401"/>
      <c r="J26" s="401"/>
      <c r="K26" s="402"/>
      <c r="L26" s="403">
        <v>1</v>
      </c>
      <c r="M26" s="404"/>
      <c r="N26" s="404"/>
      <c r="O26" s="404"/>
      <c r="P26" s="405"/>
      <c r="Q26" s="403">
        <v>5400</v>
      </c>
      <c r="R26" s="404"/>
      <c r="S26" s="404"/>
      <c r="T26" s="404"/>
      <c r="U26" s="404"/>
      <c r="V26" s="405"/>
      <c r="W26" s="469"/>
      <c r="X26" s="460"/>
      <c r="Y26" s="461"/>
      <c r="Z26" s="400" t="s">
        <v>176</v>
      </c>
      <c r="AA26" s="482"/>
      <c r="AB26" s="482"/>
      <c r="AC26" s="482"/>
      <c r="AD26" s="482"/>
      <c r="AE26" s="482"/>
      <c r="AF26" s="482"/>
      <c r="AG26" s="483"/>
      <c r="AH26" s="403">
        <v>17</v>
      </c>
      <c r="AI26" s="404"/>
      <c r="AJ26" s="404"/>
      <c r="AK26" s="404"/>
      <c r="AL26" s="405"/>
      <c r="AM26" s="403">
        <v>59364</v>
      </c>
      <c r="AN26" s="404"/>
      <c r="AO26" s="404"/>
      <c r="AP26" s="404"/>
      <c r="AQ26" s="404"/>
      <c r="AR26" s="405"/>
      <c r="AS26" s="403">
        <v>3492</v>
      </c>
      <c r="AT26" s="404"/>
      <c r="AU26" s="404"/>
      <c r="AV26" s="404"/>
      <c r="AW26" s="404"/>
      <c r="AX26" s="406"/>
      <c r="AY26" s="436" t="s">
        <v>177</v>
      </c>
      <c r="AZ26" s="437"/>
      <c r="BA26" s="437"/>
      <c r="BB26" s="437"/>
      <c r="BC26" s="437"/>
      <c r="BD26" s="437"/>
      <c r="BE26" s="437"/>
      <c r="BF26" s="437"/>
      <c r="BG26" s="437"/>
      <c r="BH26" s="437"/>
      <c r="BI26" s="437"/>
      <c r="BJ26" s="437"/>
      <c r="BK26" s="437"/>
      <c r="BL26" s="437"/>
      <c r="BM26" s="438"/>
      <c r="BN26" s="427" t="s">
        <v>128</v>
      </c>
      <c r="BO26" s="428"/>
      <c r="BP26" s="428"/>
      <c r="BQ26" s="428"/>
      <c r="BR26" s="428"/>
      <c r="BS26" s="428"/>
      <c r="BT26" s="428"/>
      <c r="BU26" s="429"/>
      <c r="BV26" s="427" t="s">
        <v>178</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179</v>
      </c>
      <c r="F27" s="401"/>
      <c r="G27" s="401"/>
      <c r="H27" s="401"/>
      <c r="I27" s="401"/>
      <c r="J27" s="401"/>
      <c r="K27" s="402"/>
      <c r="L27" s="403">
        <v>1</v>
      </c>
      <c r="M27" s="404"/>
      <c r="N27" s="404"/>
      <c r="O27" s="404"/>
      <c r="P27" s="405"/>
      <c r="Q27" s="403">
        <v>3000</v>
      </c>
      <c r="R27" s="404"/>
      <c r="S27" s="404"/>
      <c r="T27" s="404"/>
      <c r="U27" s="404"/>
      <c r="V27" s="405"/>
      <c r="W27" s="469"/>
      <c r="X27" s="460"/>
      <c r="Y27" s="461"/>
      <c r="Z27" s="400" t="s">
        <v>180</v>
      </c>
      <c r="AA27" s="401"/>
      <c r="AB27" s="401"/>
      <c r="AC27" s="401"/>
      <c r="AD27" s="401"/>
      <c r="AE27" s="401"/>
      <c r="AF27" s="401"/>
      <c r="AG27" s="402"/>
      <c r="AH27" s="403">
        <v>3</v>
      </c>
      <c r="AI27" s="404"/>
      <c r="AJ27" s="404"/>
      <c r="AK27" s="404"/>
      <c r="AL27" s="405"/>
      <c r="AM27" s="403">
        <v>11187</v>
      </c>
      <c r="AN27" s="404"/>
      <c r="AO27" s="404"/>
      <c r="AP27" s="404"/>
      <c r="AQ27" s="404"/>
      <c r="AR27" s="405"/>
      <c r="AS27" s="403">
        <v>3729</v>
      </c>
      <c r="AT27" s="404"/>
      <c r="AU27" s="404"/>
      <c r="AV27" s="404"/>
      <c r="AW27" s="404"/>
      <c r="AX27" s="406"/>
      <c r="AY27" s="433" t="s">
        <v>181</v>
      </c>
      <c r="AZ27" s="434"/>
      <c r="BA27" s="434"/>
      <c r="BB27" s="434"/>
      <c r="BC27" s="434"/>
      <c r="BD27" s="434"/>
      <c r="BE27" s="434"/>
      <c r="BF27" s="434"/>
      <c r="BG27" s="434"/>
      <c r="BH27" s="434"/>
      <c r="BI27" s="434"/>
      <c r="BJ27" s="434"/>
      <c r="BK27" s="434"/>
      <c r="BL27" s="434"/>
      <c r="BM27" s="435"/>
      <c r="BN27" s="430" t="s">
        <v>182</v>
      </c>
      <c r="BO27" s="431"/>
      <c r="BP27" s="431"/>
      <c r="BQ27" s="431"/>
      <c r="BR27" s="431"/>
      <c r="BS27" s="431"/>
      <c r="BT27" s="431"/>
      <c r="BU27" s="432"/>
      <c r="BV27" s="430" t="s">
        <v>182</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183</v>
      </c>
      <c r="F28" s="401"/>
      <c r="G28" s="401"/>
      <c r="H28" s="401"/>
      <c r="I28" s="401"/>
      <c r="J28" s="401"/>
      <c r="K28" s="402"/>
      <c r="L28" s="403">
        <v>1</v>
      </c>
      <c r="M28" s="404"/>
      <c r="N28" s="404"/>
      <c r="O28" s="404"/>
      <c r="P28" s="405"/>
      <c r="Q28" s="403">
        <v>2500</v>
      </c>
      <c r="R28" s="404"/>
      <c r="S28" s="404"/>
      <c r="T28" s="404"/>
      <c r="U28" s="404"/>
      <c r="V28" s="405"/>
      <c r="W28" s="469"/>
      <c r="X28" s="460"/>
      <c r="Y28" s="461"/>
      <c r="Z28" s="400" t="s">
        <v>184</v>
      </c>
      <c r="AA28" s="401"/>
      <c r="AB28" s="401"/>
      <c r="AC28" s="401"/>
      <c r="AD28" s="401"/>
      <c r="AE28" s="401"/>
      <c r="AF28" s="401"/>
      <c r="AG28" s="402"/>
      <c r="AH28" s="403" t="s">
        <v>182</v>
      </c>
      <c r="AI28" s="404"/>
      <c r="AJ28" s="404"/>
      <c r="AK28" s="404"/>
      <c r="AL28" s="405"/>
      <c r="AM28" s="403" t="s">
        <v>128</v>
      </c>
      <c r="AN28" s="404"/>
      <c r="AO28" s="404"/>
      <c r="AP28" s="404"/>
      <c r="AQ28" s="404"/>
      <c r="AR28" s="405"/>
      <c r="AS28" s="403" t="s">
        <v>182</v>
      </c>
      <c r="AT28" s="404"/>
      <c r="AU28" s="404"/>
      <c r="AV28" s="404"/>
      <c r="AW28" s="404"/>
      <c r="AX28" s="406"/>
      <c r="AY28" s="410" t="s">
        <v>185</v>
      </c>
      <c r="AZ28" s="411"/>
      <c r="BA28" s="411"/>
      <c r="BB28" s="412"/>
      <c r="BC28" s="419" t="s">
        <v>48</v>
      </c>
      <c r="BD28" s="420"/>
      <c r="BE28" s="420"/>
      <c r="BF28" s="420"/>
      <c r="BG28" s="420"/>
      <c r="BH28" s="420"/>
      <c r="BI28" s="420"/>
      <c r="BJ28" s="420"/>
      <c r="BK28" s="420"/>
      <c r="BL28" s="420"/>
      <c r="BM28" s="421"/>
      <c r="BN28" s="422">
        <v>4095235</v>
      </c>
      <c r="BO28" s="423"/>
      <c r="BP28" s="423"/>
      <c r="BQ28" s="423"/>
      <c r="BR28" s="423"/>
      <c r="BS28" s="423"/>
      <c r="BT28" s="423"/>
      <c r="BU28" s="424"/>
      <c r="BV28" s="422">
        <v>4082202</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186</v>
      </c>
      <c r="F29" s="401"/>
      <c r="G29" s="401"/>
      <c r="H29" s="401"/>
      <c r="I29" s="401"/>
      <c r="J29" s="401"/>
      <c r="K29" s="402"/>
      <c r="L29" s="403">
        <v>14</v>
      </c>
      <c r="M29" s="404"/>
      <c r="N29" s="404"/>
      <c r="O29" s="404"/>
      <c r="P29" s="405"/>
      <c r="Q29" s="403">
        <v>2300</v>
      </c>
      <c r="R29" s="404"/>
      <c r="S29" s="404"/>
      <c r="T29" s="404"/>
      <c r="U29" s="404"/>
      <c r="V29" s="405"/>
      <c r="W29" s="470"/>
      <c r="X29" s="471"/>
      <c r="Y29" s="472"/>
      <c r="Z29" s="400" t="s">
        <v>187</v>
      </c>
      <c r="AA29" s="401"/>
      <c r="AB29" s="401"/>
      <c r="AC29" s="401"/>
      <c r="AD29" s="401"/>
      <c r="AE29" s="401"/>
      <c r="AF29" s="401"/>
      <c r="AG29" s="402"/>
      <c r="AH29" s="403">
        <v>322</v>
      </c>
      <c r="AI29" s="404"/>
      <c r="AJ29" s="404"/>
      <c r="AK29" s="404"/>
      <c r="AL29" s="405"/>
      <c r="AM29" s="403">
        <v>994664</v>
      </c>
      <c r="AN29" s="404"/>
      <c r="AO29" s="404"/>
      <c r="AP29" s="404"/>
      <c r="AQ29" s="404"/>
      <c r="AR29" s="405"/>
      <c r="AS29" s="403">
        <v>3089</v>
      </c>
      <c r="AT29" s="404"/>
      <c r="AU29" s="404"/>
      <c r="AV29" s="404"/>
      <c r="AW29" s="404"/>
      <c r="AX29" s="406"/>
      <c r="AY29" s="413"/>
      <c r="AZ29" s="414"/>
      <c r="BA29" s="414"/>
      <c r="BB29" s="415"/>
      <c r="BC29" s="407" t="s">
        <v>188</v>
      </c>
      <c r="BD29" s="408"/>
      <c r="BE29" s="408"/>
      <c r="BF29" s="408"/>
      <c r="BG29" s="408"/>
      <c r="BH29" s="408"/>
      <c r="BI29" s="408"/>
      <c r="BJ29" s="408"/>
      <c r="BK29" s="408"/>
      <c r="BL29" s="408"/>
      <c r="BM29" s="409"/>
      <c r="BN29" s="427">
        <v>1220923</v>
      </c>
      <c r="BO29" s="428"/>
      <c r="BP29" s="428"/>
      <c r="BQ29" s="428"/>
      <c r="BR29" s="428"/>
      <c r="BS29" s="428"/>
      <c r="BT29" s="428"/>
      <c r="BU29" s="429"/>
      <c r="BV29" s="427">
        <v>1846470</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189</v>
      </c>
      <c r="X30" s="480"/>
      <c r="Y30" s="480"/>
      <c r="Z30" s="480"/>
      <c r="AA30" s="480"/>
      <c r="AB30" s="480"/>
      <c r="AC30" s="480"/>
      <c r="AD30" s="480"/>
      <c r="AE30" s="480"/>
      <c r="AF30" s="480"/>
      <c r="AG30" s="481"/>
      <c r="AH30" s="391">
        <v>96.1</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6860434</v>
      </c>
      <c r="BO30" s="431"/>
      <c r="BP30" s="431"/>
      <c r="BQ30" s="431"/>
      <c r="BR30" s="431"/>
      <c r="BS30" s="431"/>
      <c r="BT30" s="431"/>
      <c r="BU30" s="432"/>
      <c r="BV30" s="430">
        <v>6857331</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196</v>
      </c>
      <c r="D33" s="390"/>
      <c r="E33" s="389" t="s">
        <v>197</v>
      </c>
      <c r="F33" s="389"/>
      <c r="G33" s="389"/>
      <c r="H33" s="389"/>
      <c r="I33" s="389"/>
      <c r="J33" s="389"/>
      <c r="K33" s="389"/>
      <c r="L33" s="389"/>
      <c r="M33" s="389"/>
      <c r="N33" s="389"/>
      <c r="O33" s="389"/>
      <c r="P33" s="389"/>
      <c r="Q33" s="389"/>
      <c r="R33" s="389"/>
      <c r="S33" s="389"/>
      <c r="T33" s="215"/>
      <c r="U33" s="390" t="s">
        <v>198</v>
      </c>
      <c r="V33" s="390"/>
      <c r="W33" s="389" t="s">
        <v>197</v>
      </c>
      <c r="X33" s="389"/>
      <c r="Y33" s="389"/>
      <c r="Z33" s="389"/>
      <c r="AA33" s="389"/>
      <c r="AB33" s="389"/>
      <c r="AC33" s="389"/>
      <c r="AD33" s="389"/>
      <c r="AE33" s="389"/>
      <c r="AF33" s="389"/>
      <c r="AG33" s="389"/>
      <c r="AH33" s="389"/>
      <c r="AI33" s="389"/>
      <c r="AJ33" s="389"/>
      <c r="AK33" s="389"/>
      <c r="AL33" s="215"/>
      <c r="AM33" s="390" t="s">
        <v>199</v>
      </c>
      <c r="AN33" s="390"/>
      <c r="AO33" s="389" t="s">
        <v>197</v>
      </c>
      <c r="AP33" s="389"/>
      <c r="AQ33" s="389"/>
      <c r="AR33" s="389"/>
      <c r="AS33" s="389"/>
      <c r="AT33" s="389"/>
      <c r="AU33" s="389"/>
      <c r="AV33" s="389"/>
      <c r="AW33" s="389"/>
      <c r="AX33" s="389"/>
      <c r="AY33" s="389"/>
      <c r="AZ33" s="389"/>
      <c r="BA33" s="389"/>
      <c r="BB33" s="389"/>
      <c r="BC33" s="389"/>
      <c r="BD33" s="216"/>
      <c r="BE33" s="389" t="s">
        <v>200</v>
      </c>
      <c r="BF33" s="389"/>
      <c r="BG33" s="389" t="s">
        <v>201</v>
      </c>
      <c r="BH33" s="389"/>
      <c r="BI33" s="389"/>
      <c r="BJ33" s="389"/>
      <c r="BK33" s="389"/>
      <c r="BL33" s="389"/>
      <c r="BM33" s="389"/>
      <c r="BN33" s="389"/>
      <c r="BO33" s="389"/>
      <c r="BP33" s="389"/>
      <c r="BQ33" s="389"/>
      <c r="BR33" s="389"/>
      <c r="BS33" s="389"/>
      <c r="BT33" s="389"/>
      <c r="BU33" s="389"/>
      <c r="BV33" s="216"/>
      <c r="BW33" s="390" t="s">
        <v>200</v>
      </c>
      <c r="BX33" s="390"/>
      <c r="BY33" s="389" t="s">
        <v>202</v>
      </c>
      <c r="BZ33" s="389"/>
      <c r="CA33" s="389"/>
      <c r="CB33" s="389"/>
      <c r="CC33" s="389"/>
      <c r="CD33" s="389"/>
      <c r="CE33" s="389"/>
      <c r="CF33" s="389"/>
      <c r="CG33" s="389"/>
      <c r="CH33" s="389"/>
      <c r="CI33" s="389"/>
      <c r="CJ33" s="389"/>
      <c r="CK33" s="389"/>
      <c r="CL33" s="389"/>
      <c r="CM33" s="389"/>
      <c r="CN33" s="215"/>
      <c r="CO33" s="390" t="s">
        <v>198</v>
      </c>
      <c r="CP33" s="390"/>
      <c r="CQ33" s="389" t="s">
        <v>203</v>
      </c>
      <c r="CR33" s="389"/>
      <c r="CS33" s="389"/>
      <c r="CT33" s="389"/>
      <c r="CU33" s="389"/>
      <c r="CV33" s="389"/>
      <c r="CW33" s="389"/>
      <c r="CX33" s="389"/>
      <c r="CY33" s="389"/>
      <c r="CZ33" s="389"/>
      <c r="DA33" s="389"/>
      <c r="DB33" s="389"/>
      <c r="DC33" s="389"/>
      <c r="DD33" s="389"/>
      <c r="DE33" s="389"/>
      <c r="DF33" s="215"/>
      <c r="DG33" s="388" t="s">
        <v>204</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有田川町一般会計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有田川町国民健康保険事業特別会計</v>
      </c>
      <c r="X34" s="385"/>
      <c r="Y34" s="385"/>
      <c r="Z34" s="385"/>
      <c r="AA34" s="385"/>
      <c r="AB34" s="385"/>
      <c r="AC34" s="385"/>
      <c r="AD34" s="385"/>
      <c r="AE34" s="385"/>
      <c r="AF34" s="385"/>
      <c r="AG34" s="385"/>
      <c r="AH34" s="385"/>
      <c r="AI34" s="385"/>
      <c r="AJ34" s="385"/>
      <c r="AK34" s="385"/>
      <c r="AL34" s="213"/>
      <c r="AM34" s="386">
        <f>IF(AO34="","",MAX(C34:D43,U34:V43)+1)</f>
        <v>6</v>
      </c>
      <c r="AN34" s="386"/>
      <c r="AO34" s="385" t="str">
        <f>IF('各会計、関係団体の財政状況及び健全化判断比率'!B32="","",'各会計、関係団体の財政状況及び健全化判断比率'!B32)</f>
        <v>有田川町水道事業会計</v>
      </c>
      <c r="AP34" s="385"/>
      <c r="AQ34" s="385"/>
      <c r="AR34" s="385"/>
      <c r="AS34" s="385"/>
      <c r="AT34" s="385"/>
      <c r="AU34" s="385"/>
      <c r="AV34" s="385"/>
      <c r="AW34" s="385"/>
      <c r="AX34" s="385"/>
      <c r="AY34" s="385"/>
      <c r="AZ34" s="385"/>
      <c r="BA34" s="385"/>
      <c r="BB34" s="385"/>
      <c r="BC34" s="385"/>
      <c r="BD34" s="213"/>
      <c r="BE34" s="386">
        <f>IF(BG34="","",MAX(C34:D43,U34:V43,AM34:AN43)+1)</f>
        <v>7</v>
      </c>
      <c r="BF34" s="386"/>
      <c r="BG34" s="385" t="str">
        <f>IF('各会計、関係団体の財政状況及び健全化判断比率'!B33="","",'各会計、関係団体の財政状況及び健全化判断比率'!B33)</f>
        <v>有田川町簡易水道事業特別会計</v>
      </c>
      <c r="BH34" s="385"/>
      <c r="BI34" s="385"/>
      <c r="BJ34" s="385"/>
      <c r="BK34" s="385"/>
      <c r="BL34" s="385"/>
      <c r="BM34" s="385"/>
      <c r="BN34" s="385"/>
      <c r="BO34" s="385"/>
      <c r="BP34" s="385"/>
      <c r="BQ34" s="385"/>
      <c r="BR34" s="385"/>
      <c r="BS34" s="385"/>
      <c r="BT34" s="385"/>
      <c r="BU34" s="385"/>
      <c r="BV34" s="213"/>
      <c r="BW34" s="386">
        <f>IF(BY34="","",MAX(C34:D43,U34:V43,AM34:AN43,BE34:BF43)+1)</f>
        <v>13</v>
      </c>
      <c r="BX34" s="386"/>
      <c r="BY34" s="385" t="str">
        <f>IF('各会計、関係団体の財政状況及び健全化判断比率'!B68="","",'各会計、関係団体の財政状況及び健全化判断比率'!B68)</f>
        <v>和歌山県市町村総合事務組合</v>
      </c>
      <c r="BZ34" s="385"/>
      <c r="CA34" s="385"/>
      <c r="CB34" s="385"/>
      <c r="CC34" s="385"/>
      <c r="CD34" s="385"/>
      <c r="CE34" s="385"/>
      <c r="CF34" s="385"/>
      <c r="CG34" s="385"/>
      <c r="CH34" s="385"/>
      <c r="CI34" s="385"/>
      <c r="CJ34" s="385"/>
      <c r="CK34" s="385"/>
      <c r="CL34" s="385"/>
      <c r="CM34" s="385"/>
      <c r="CN34" s="213"/>
      <c r="CO34" s="386">
        <f>IF(CQ34="","",MAX(C34:D43,U34:V43,AM34:AN43,BE34:BF43,BW34:BX43)+1)</f>
        <v>21</v>
      </c>
      <c r="CP34" s="386"/>
      <c r="CQ34" s="385" t="str">
        <f>IF('各会計、関係団体の財政状況及び健全化判断比率'!BS7="","",'各会計、関係団体の財政状況及び健全化判断比率'!BS7)</f>
        <v>有田川町ふるさと開発公社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有田川町介護保険事業特別会計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8</v>
      </c>
      <c r="BF35" s="386"/>
      <c r="BG35" s="385" t="str">
        <f>IF('各会計、関係団体の財政状況及び健全化判断比率'!B34="","",'各会計、関係団体の財政状況及び健全化判断比率'!B34)</f>
        <v>有田川町公共下水道事業特別会計</v>
      </c>
      <c r="BH35" s="385"/>
      <c r="BI35" s="385"/>
      <c r="BJ35" s="385"/>
      <c r="BK35" s="385"/>
      <c r="BL35" s="385"/>
      <c r="BM35" s="385"/>
      <c r="BN35" s="385"/>
      <c r="BO35" s="385"/>
      <c r="BP35" s="385"/>
      <c r="BQ35" s="385"/>
      <c r="BR35" s="385"/>
      <c r="BS35" s="385"/>
      <c r="BT35" s="385"/>
      <c r="BU35" s="385"/>
      <c r="BV35" s="213"/>
      <c r="BW35" s="386">
        <f t="shared" ref="BW35:BW43" si="2">IF(BY35="","",BW34+1)</f>
        <v>14</v>
      </c>
      <c r="BX35" s="386"/>
      <c r="BY35" s="385" t="str">
        <f>IF('各会計、関係団体の財政状況及び健全化判断比率'!B69="","",'各会計、関係団体の財政状況及び健全化判断比率'!B69)</f>
        <v>和歌山地方税回収機構</v>
      </c>
      <c r="BZ35" s="385"/>
      <c r="CA35" s="385"/>
      <c r="CB35" s="385"/>
      <c r="CC35" s="385"/>
      <c r="CD35" s="385"/>
      <c r="CE35" s="385"/>
      <c r="CF35" s="385"/>
      <c r="CG35" s="385"/>
      <c r="CH35" s="385"/>
      <c r="CI35" s="385"/>
      <c r="CJ35" s="385"/>
      <c r="CK35" s="385"/>
      <c r="CL35" s="385"/>
      <c r="CM35" s="385"/>
      <c r="CN35" s="213"/>
      <c r="CO35" s="386">
        <f t="shared" ref="CO35:CO43" si="3">IF(CQ35="","",CO34+1)</f>
        <v>22</v>
      </c>
      <c r="CP35" s="386"/>
      <c r="CQ35" s="385" t="str">
        <f>IF('各会計、関係団体の財政状況及び健全化判断比率'!BS8="","",'各会計、関係団体の財政状況及び健全化判断比率'!BS8)</f>
        <v>有田観光物産センター</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有田川町後期高齢者医療特別会計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9</v>
      </c>
      <c r="BF36" s="386"/>
      <c r="BG36" s="385" t="str">
        <f>IF('各会計、関係団体の財政状況及び健全化判断比率'!B35="","",'各会計、関係団体の財政状況及び健全化判断比率'!B35)</f>
        <v>有田川町農業集落排水事業特別会計</v>
      </c>
      <c r="BH36" s="385"/>
      <c r="BI36" s="385"/>
      <c r="BJ36" s="385"/>
      <c r="BK36" s="385"/>
      <c r="BL36" s="385"/>
      <c r="BM36" s="385"/>
      <c r="BN36" s="385"/>
      <c r="BO36" s="385"/>
      <c r="BP36" s="385"/>
      <c r="BQ36" s="385"/>
      <c r="BR36" s="385"/>
      <c r="BS36" s="385"/>
      <c r="BT36" s="385"/>
      <c r="BU36" s="385"/>
      <c r="BV36" s="213"/>
      <c r="BW36" s="386">
        <f t="shared" si="2"/>
        <v>15</v>
      </c>
      <c r="BX36" s="386"/>
      <c r="BY36" s="385" t="str">
        <f>IF('各会計、関係団体の財政状況及び健全化判断比率'!B70="","",'各会計、関係団体の財政状況及び健全化判断比率'!B70)</f>
        <v>有田周辺広域圏事務組合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5</v>
      </c>
      <c r="V37" s="386"/>
      <c r="W37" s="385" t="str">
        <f>IF('各会計、関係団体の財政状況及び健全化判断比率'!B31="","",'各会計、関係団体の財政状況及び健全化判断比率'!B31)</f>
        <v>有田川町特別養護老人ホーム等事業特別会計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f t="shared" si="1"/>
        <v>10</v>
      </c>
      <c r="BF37" s="386"/>
      <c r="BG37" s="385" t="str">
        <f>IF('各会計、関係団体の財政状況及び健全化判断比率'!B36="","",'各会計、関係団体の財政状況及び健全化判断比率'!B36)</f>
        <v>有田川町簡易排水事業特別会計</v>
      </c>
      <c r="BH37" s="385"/>
      <c r="BI37" s="385"/>
      <c r="BJ37" s="385"/>
      <c r="BK37" s="385"/>
      <c r="BL37" s="385"/>
      <c r="BM37" s="385"/>
      <c r="BN37" s="385"/>
      <c r="BO37" s="385"/>
      <c r="BP37" s="385"/>
      <c r="BQ37" s="385"/>
      <c r="BR37" s="385"/>
      <c r="BS37" s="385"/>
      <c r="BT37" s="385"/>
      <c r="BU37" s="385"/>
      <c r="BV37" s="213"/>
      <c r="BW37" s="386">
        <f t="shared" si="2"/>
        <v>16</v>
      </c>
      <c r="BX37" s="386"/>
      <c r="BY37" s="385" t="str">
        <f>IF('各会計、関係団体の財政状況及び健全化判断比率'!B71="","",'各会計、関係団体の財政状況及び健全化判断比率'!B71)</f>
        <v>有田郡老人福祉施設事務組合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f t="shared" si="1"/>
        <v>11</v>
      </c>
      <c r="BF38" s="386"/>
      <c r="BG38" s="385" t="str">
        <f>IF('各会計、関係団体の財政状況及び健全化判断比率'!B37="","",'各会計、関係団体の財政状況及び健全化判断比率'!B37)</f>
        <v>有田川町浄化槽事業特別会計</v>
      </c>
      <c r="BH38" s="385"/>
      <c r="BI38" s="385"/>
      <c r="BJ38" s="385"/>
      <c r="BK38" s="385"/>
      <c r="BL38" s="385"/>
      <c r="BM38" s="385"/>
      <c r="BN38" s="385"/>
      <c r="BO38" s="385"/>
      <c r="BP38" s="385"/>
      <c r="BQ38" s="385"/>
      <c r="BR38" s="385"/>
      <c r="BS38" s="385"/>
      <c r="BT38" s="385"/>
      <c r="BU38" s="385"/>
      <c r="BV38" s="213"/>
      <c r="BW38" s="386">
        <f t="shared" si="2"/>
        <v>17</v>
      </c>
      <c r="BX38" s="386"/>
      <c r="BY38" s="385" t="str">
        <f>IF('各会計、関係団体の財政状況及び健全化判断比率'!B72="","",'各会計、関係団体の財政状況及び健全化判断比率'!B72)</f>
        <v>有田聖苑事務組合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f t="shared" si="1"/>
        <v>12</v>
      </c>
      <c r="BF39" s="386"/>
      <c r="BG39" s="385" t="str">
        <f>IF('各会計、関係団体の財政状況及び健全化判断比率'!B38="","",'各会計、関係団体の財政状況及び健全化判断比率'!B38)</f>
        <v>有田川町かなや明恵峡温泉特別会計</v>
      </c>
      <c r="BH39" s="385"/>
      <c r="BI39" s="385"/>
      <c r="BJ39" s="385"/>
      <c r="BK39" s="385"/>
      <c r="BL39" s="385"/>
      <c r="BM39" s="385"/>
      <c r="BN39" s="385"/>
      <c r="BO39" s="385"/>
      <c r="BP39" s="385"/>
      <c r="BQ39" s="385"/>
      <c r="BR39" s="385"/>
      <c r="BS39" s="385"/>
      <c r="BT39" s="385"/>
      <c r="BU39" s="385"/>
      <c r="BV39" s="213"/>
      <c r="BW39" s="386">
        <f t="shared" si="2"/>
        <v>18</v>
      </c>
      <c r="BX39" s="386"/>
      <c r="BY39" s="385" t="str">
        <f>IF('各会計、関係団体の財政状況及び健全化判断比率'!B73="","",'各会計、関係団体の財政状況及び健全化判断比率'!B73)</f>
        <v>和歌山県後期高齢者医療広域連合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19</v>
      </c>
      <c r="BX40" s="386"/>
      <c r="BY40" s="385" t="str">
        <f>IF('各会計、関係団体の財政状況及び健全化判断比率'!B74="","",'各会計、関係団体の財政状況及び健全化判断比率'!B74)</f>
        <v>有田周辺広域圏事務組合（公営企業会計）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20</v>
      </c>
      <c r="BX41" s="386"/>
      <c r="BY41" s="385" t="str">
        <f>IF('各会計、関係団体の財政状況及び健全化判断比率'!B75="","",'各会計、関係団体の財政状況及び健全化判断比率'!B75)</f>
        <v>和歌山県後期高齢者医療広域連合（特別会計）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Uz8rhbfN1/bl3rkUmosIHE0YLfVT+SkWdxXy6aKNPWdLZNJO55G2rQwASLlXld3e9yiD6AZ3EpxAqzEdN463Q==" saltValue="LSXmrCvgxu6F6rTt9rHXj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06" t="s">
        <v>576</v>
      </c>
      <c r="D34" s="1206"/>
      <c r="E34" s="1207"/>
      <c r="F34" s="32">
        <v>7.7</v>
      </c>
      <c r="G34" s="33">
        <v>7.74</v>
      </c>
      <c r="H34" s="33">
        <v>7.58</v>
      </c>
      <c r="I34" s="33">
        <v>8.1999999999999993</v>
      </c>
      <c r="J34" s="34">
        <v>9.19</v>
      </c>
      <c r="K34" s="22"/>
      <c r="L34" s="22"/>
      <c r="M34" s="22"/>
      <c r="N34" s="22"/>
      <c r="O34" s="22"/>
      <c r="P34" s="22"/>
    </row>
    <row r="35" spans="1:16" ht="39" customHeight="1" x14ac:dyDescent="0.15">
      <c r="A35" s="22"/>
      <c r="B35" s="35"/>
      <c r="C35" s="1200" t="s">
        <v>577</v>
      </c>
      <c r="D35" s="1201"/>
      <c r="E35" s="1202"/>
      <c r="F35" s="36">
        <v>3.1</v>
      </c>
      <c r="G35" s="37">
        <v>3.91</v>
      </c>
      <c r="H35" s="37">
        <v>3.28</v>
      </c>
      <c r="I35" s="37">
        <v>3.51</v>
      </c>
      <c r="J35" s="38">
        <v>3.52</v>
      </c>
      <c r="K35" s="22"/>
      <c r="L35" s="22"/>
      <c r="M35" s="22"/>
      <c r="N35" s="22"/>
      <c r="O35" s="22"/>
      <c r="P35" s="22"/>
    </row>
    <row r="36" spans="1:16" ht="39" customHeight="1" x14ac:dyDescent="0.15">
      <c r="A36" s="22"/>
      <c r="B36" s="35"/>
      <c r="C36" s="1200" t="s">
        <v>578</v>
      </c>
      <c r="D36" s="1201"/>
      <c r="E36" s="1202"/>
      <c r="F36" s="36">
        <v>0.66</v>
      </c>
      <c r="G36" s="37">
        <v>0.03</v>
      </c>
      <c r="H36" s="37">
        <v>0.01</v>
      </c>
      <c r="I36" s="37">
        <v>0.71</v>
      </c>
      <c r="J36" s="38">
        <v>0.86</v>
      </c>
      <c r="K36" s="22"/>
      <c r="L36" s="22"/>
      <c r="M36" s="22"/>
      <c r="N36" s="22"/>
      <c r="O36" s="22"/>
      <c r="P36" s="22"/>
    </row>
    <row r="37" spans="1:16" ht="39" customHeight="1" x14ac:dyDescent="0.15">
      <c r="A37" s="22"/>
      <c r="B37" s="35"/>
      <c r="C37" s="1200" t="s">
        <v>579</v>
      </c>
      <c r="D37" s="1201"/>
      <c r="E37" s="1202"/>
      <c r="F37" s="36">
        <v>0</v>
      </c>
      <c r="G37" s="37">
        <v>0.28999999999999998</v>
      </c>
      <c r="H37" s="37">
        <v>0.52</v>
      </c>
      <c r="I37" s="37">
        <v>0.5</v>
      </c>
      <c r="J37" s="38">
        <v>0.44</v>
      </c>
      <c r="K37" s="22"/>
      <c r="L37" s="22"/>
      <c r="M37" s="22"/>
      <c r="N37" s="22"/>
      <c r="O37" s="22"/>
      <c r="P37" s="22"/>
    </row>
    <row r="38" spans="1:16" ht="39" customHeight="1" x14ac:dyDescent="0.15">
      <c r="A38" s="22"/>
      <c r="B38" s="35"/>
      <c r="C38" s="1200" t="s">
        <v>580</v>
      </c>
      <c r="D38" s="1201"/>
      <c r="E38" s="1202"/>
      <c r="F38" s="36">
        <v>0.05</v>
      </c>
      <c r="G38" s="37">
        <v>0.05</v>
      </c>
      <c r="H38" s="37">
        <v>0.06</v>
      </c>
      <c r="I38" s="37">
        <v>0.08</v>
      </c>
      <c r="J38" s="38">
        <v>0.09</v>
      </c>
      <c r="K38" s="22"/>
      <c r="L38" s="22"/>
      <c r="M38" s="22"/>
      <c r="N38" s="22"/>
      <c r="O38" s="22"/>
      <c r="P38" s="22"/>
    </row>
    <row r="39" spans="1:16" ht="39" customHeight="1" x14ac:dyDescent="0.15">
      <c r="A39" s="22"/>
      <c r="B39" s="35"/>
      <c r="C39" s="1200" t="s">
        <v>581</v>
      </c>
      <c r="D39" s="1201"/>
      <c r="E39" s="1202"/>
      <c r="F39" s="36">
        <v>0</v>
      </c>
      <c r="G39" s="37">
        <v>0</v>
      </c>
      <c r="H39" s="37">
        <v>0</v>
      </c>
      <c r="I39" s="37">
        <v>0</v>
      </c>
      <c r="J39" s="38">
        <v>0.02</v>
      </c>
      <c r="K39" s="22"/>
      <c r="L39" s="22"/>
      <c r="M39" s="22"/>
      <c r="N39" s="22"/>
      <c r="O39" s="22"/>
      <c r="P39" s="22"/>
    </row>
    <row r="40" spans="1:16" ht="39" customHeight="1" x14ac:dyDescent="0.15">
      <c r="A40" s="22"/>
      <c r="B40" s="35"/>
      <c r="C40" s="1200" t="s">
        <v>582</v>
      </c>
      <c r="D40" s="1201"/>
      <c r="E40" s="1202"/>
      <c r="F40" s="36">
        <v>0</v>
      </c>
      <c r="G40" s="37">
        <v>0</v>
      </c>
      <c r="H40" s="37">
        <v>0</v>
      </c>
      <c r="I40" s="37">
        <v>0</v>
      </c>
      <c r="J40" s="38">
        <v>0</v>
      </c>
      <c r="K40" s="22"/>
      <c r="L40" s="22"/>
      <c r="M40" s="22"/>
      <c r="N40" s="22"/>
      <c r="O40" s="22"/>
      <c r="P40" s="22"/>
    </row>
    <row r="41" spans="1:16" ht="39" customHeight="1" x14ac:dyDescent="0.15">
      <c r="A41" s="22"/>
      <c r="B41" s="35"/>
      <c r="C41" s="1200" t="s">
        <v>583</v>
      </c>
      <c r="D41" s="1201"/>
      <c r="E41" s="1202"/>
      <c r="F41" s="36">
        <v>0</v>
      </c>
      <c r="G41" s="37">
        <v>0</v>
      </c>
      <c r="H41" s="37">
        <v>0</v>
      </c>
      <c r="I41" s="37">
        <v>0</v>
      </c>
      <c r="J41" s="38">
        <v>0</v>
      </c>
      <c r="K41" s="22"/>
      <c r="L41" s="22"/>
      <c r="M41" s="22"/>
      <c r="N41" s="22"/>
      <c r="O41" s="22"/>
      <c r="P41" s="22"/>
    </row>
    <row r="42" spans="1:16" ht="39" customHeight="1" x14ac:dyDescent="0.15">
      <c r="A42" s="22"/>
      <c r="B42" s="39"/>
      <c r="C42" s="1200" t="s">
        <v>584</v>
      </c>
      <c r="D42" s="1201"/>
      <c r="E42" s="1202"/>
      <c r="F42" s="36" t="s">
        <v>528</v>
      </c>
      <c r="G42" s="37" t="s">
        <v>528</v>
      </c>
      <c r="H42" s="37" t="s">
        <v>528</v>
      </c>
      <c r="I42" s="37" t="s">
        <v>528</v>
      </c>
      <c r="J42" s="38" t="s">
        <v>528</v>
      </c>
      <c r="K42" s="22"/>
      <c r="L42" s="22"/>
      <c r="M42" s="22"/>
      <c r="N42" s="22"/>
      <c r="O42" s="22"/>
      <c r="P42" s="22"/>
    </row>
    <row r="43" spans="1:16" ht="39" customHeight="1" thickBot="1" x14ac:dyDescent="0.2">
      <c r="A43" s="22"/>
      <c r="B43" s="40"/>
      <c r="C43" s="1203" t="s">
        <v>585</v>
      </c>
      <c r="D43" s="1204"/>
      <c r="E43" s="1205"/>
      <c r="F43" s="41">
        <v>0</v>
      </c>
      <c r="G43" s="42">
        <v>0</v>
      </c>
      <c r="H43" s="42">
        <v>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2mSm0nXwS3sLxLp4lhXdejnHOm8JXIlN7mi5coMpZrJ2qMlJKwpxn+0PPwrqJPEIehBlQdu37WpXr15OIbKow==" saltValue="MT8IO4Zrl1Jr/a+PIJOa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2489</v>
      </c>
      <c r="L45" s="60">
        <v>2579</v>
      </c>
      <c r="M45" s="60">
        <v>2596</v>
      </c>
      <c r="N45" s="60">
        <v>2738</v>
      </c>
      <c r="O45" s="61">
        <v>2630</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528</v>
      </c>
      <c r="L46" s="64" t="s">
        <v>528</v>
      </c>
      <c r="M46" s="64" t="s">
        <v>528</v>
      </c>
      <c r="N46" s="64" t="s">
        <v>528</v>
      </c>
      <c r="O46" s="65" t="s">
        <v>528</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528</v>
      </c>
      <c r="L47" s="64" t="s">
        <v>528</v>
      </c>
      <c r="M47" s="64" t="s">
        <v>528</v>
      </c>
      <c r="N47" s="64" t="s">
        <v>528</v>
      </c>
      <c r="O47" s="65" t="s">
        <v>528</v>
      </c>
      <c r="P47" s="48"/>
      <c r="Q47" s="48"/>
      <c r="R47" s="48"/>
      <c r="S47" s="48"/>
      <c r="T47" s="48"/>
      <c r="U47" s="48"/>
    </row>
    <row r="48" spans="1:21" ht="30.75" customHeight="1" x14ac:dyDescent="0.15">
      <c r="A48" s="48"/>
      <c r="B48" s="1228"/>
      <c r="C48" s="1229"/>
      <c r="D48" s="62"/>
      <c r="E48" s="1210" t="s">
        <v>15</v>
      </c>
      <c r="F48" s="1210"/>
      <c r="G48" s="1210"/>
      <c r="H48" s="1210"/>
      <c r="I48" s="1210"/>
      <c r="J48" s="1211"/>
      <c r="K48" s="63">
        <v>525</v>
      </c>
      <c r="L48" s="64">
        <v>555</v>
      </c>
      <c r="M48" s="64">
        <v>630</v>
      </c>
      <c r="N48" s="64">
        <v>765</v>
      </c>
      <c r="O48" s="65">
        <v>864</v>
      </c>
      <c r="P48" s="48"/>
      <c r="Q48" s="48"/>
      <c r="R48" s="48"/>
      <c r="S48" s="48"/>
      <c r="T48" s="48"/>
      <c r="U48" s="48"/>
    </row>
    <row r="49" spans="1:21" ht="30.75" customHeight="1" x14ac:dyDescent="0.15">
      <c r="A49" s="48"/>
      <c r="B49" s="1228"/>
      <c r="C49" s="1229"/>
      <c r="D49" s="62"/>
      <c r="E49" s="1210" t="s">
        <v>16</v>
      </c>
      <c r="F49" s="1210"/>
      <c r="G49" s="1210"/>
      <c r="H49" s="1210"/>
      <c r="I49" s="1210"/>
      <c r="J49" s="1211"/>
      <c r="K49" s="63">
        <v>160</v>
      </c>
      <c r="L49" s="64">
        <v>33</v>
      </c>
      <c r="M49" s="64">
        <v>27</v>
      </c>
      <c r="N49" s="64">
        <v>30</v>
      </c>
      <c r="O49" s="65">
        <v>27</v>
      </c>
      <c r="P49" s="48"/>
      <c r="Q49" s="48"/>
      <c r="R49" s="48"/>
      <c r="S49" s="48"/>
      <c r="T49" s="48"/>
      <c r="U49" s="48"/>
    </row>
    <row r="50" spans="1:21" ht="30.75" customHeight="1" x14ac:dyDescent="0.15">
      <c r="A50" s="48"/>
      <c r="B50" s="1228"/>
      <c r="C50" s="1229"/>
      <c r="D50" s="62"/>
      <c r="E50" s="1210" t="s">
        <v>17</v>
      </c>
      <c r="F50" s="1210"/>
      <c r="G50" s="1210"/>
      <c r="H50" s="1210"/>
      <c r="I50" s="1210"/>
      <c r="J50" s="1211"/>
      <c r="K50" s="63" t="s">
        <v>528</v>
      </c>
      <c r="L50" s="64" t="s">
        <v>528</v>
      </c>
      <c r="M50" s="64" t="s">
        <v>528</v>
      </c>
      <c r="N50" s="64" t="s">
        <v>528</v>
      </c>
      <c r="O50" s="65" t="s">
        <v>528</v>
      </c>
      <c r="P50" s="48"/>
      <c r="Q50" s="48"/>
      <c r="R50" s="48"/>
      <c r="S50" s="48"/>
      <c r="T50" s="48"/>
      <c r="U50" s="48"/>
    </row>
    <row r="51" spans="1:21" ht="30.75" customHeight="1" x14ac:dyDescent="0.15">
      <c r="A51" s="48"/>
      <c r="B51" s="1230"/>
      <c r="C51" s="1231"/>
      <c r="D51" s="66"/>
      <c r="E51" s="1210" t="s">
        <v>18</v>
      </c>
      <c r="F51" s="1210"/>
      <c r="G51" s="1210"/>
      <c r="H51" s="1210"/>
      <c r="I51" s="1210"/>
      <c r="J51" s="1211"/>
      <c r="K51" s="63" t="s">
        <v>528</v>
      </c>
      <c r="L51" s="64" t="s">
        <v>528</v>
      </c>
      <c r="M51" s="64" t="s">
        <v>528</v>
      </c>
      <c r="N51" s="64" t="s">
        <v>528</v>
      </c>
      <c r="O51" s="65" t="s">
        <v>528</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2416</v>
      </c>
      <c r="L52" s="64">
        <v>2381</v>
      </c>
      <c r="M52" s="64">
        <v>2424</v>
      </c>
      <c r="N52" s="64">
        <v>2563</v>
      </c>
      <c r="O52" s="65">
        <v>2497</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758</v>
      </c>
      <c r="L53" s="69">
        <v>786</v>
      </c>
      <c r="M53" s="69">
        <v>829</v>
      </c>
      <c r="N53" s="69">
        <v>970</v>
      </c>
      <c r="O53" s="70">
        <v>1024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586</v>
      </c>
      <c r="L56" s="80" t="s">
        <v>587</v>
      </c>
      <c r="M56" s="80" t="s">
        <v>588</v>
      </c>
      <c r="N56" s="80" t="s">
        <v>589</v>
      </c>
      <c r="O56" s="81" t="s">
        <v>590</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614</v>
      </c>
      <c r="L57" s="83" t="s">
        <v>616</v>
      </c>
      <c r="M57" s="83" t="s">
        <v>615</v>
      </c>
      <c r="N57" s="83" t="s">
        <v>617</v>
      </c>
      <c r="O57" s="84" t="s">
        <v>618</v>
      </c>
    </row>
    <row r="58" spans="1:21" ht="31.5" customHeight="1" thickBot="1" x14ac:dyDescent="0.2">
      <c r="B58" s="1218"/>
      <c r="C58" s="1219"/>
      <c r="D58" s="1223" t="s">
        <v>27</v>
      </c>
      <c r="E58" s="1224"/>
      <c r="F58" s="1224"/>
      <c r="G58" s="1224"/>
      <c r="H58" s="1224"/>
      <c r="I58" s="1224"/>
      <c r="J58" s="1225"/>
      <c r="K58" s="85" t="s">
        <v>615</v>
      </c>
      <c r="L58" s="86" t="s">
        <v>615</v>
      </c>
      <c r="M58" s="86" t="s">
        <v>615</v>
      </c>
      <c r="N58" s="86" t="s">
        <v>615</v>
      </c>
      <c r="O58" s="87" t="s">
        <v>615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B1eqPj56Ao5uyYwW8DXNb6EEDZxrFuR/Esv1llZ84LIrg+33SpH0+dQc3dcrKJ7lvWYUWCES3fZOBkhjNOY9Q==" saltValue="sstwqmwHOU83A//31NIOq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570</v>
      </c>
      <c r="J40" s="99" t="s">
        <v>571</v>
      </c>
      <c r="K40" s="99" t="s">
        <v>572</v>
      </c>
      <c r="L40" s="99" t="s">
        <v>573</v>
      </c>
      <c r="M40" s="100" t="s">
        <v>574</v>
      </c>
    </row>
    <row r="41" spans="2:13" ht="27.75" customHeight="1" x14ac:dyDescent="0.15">
      <c r="B41" s="1246" t="s">
        <v>30</v>
      </c>
      <c r="C41" s="1247"/>
      <c r="D41" s="101"/>
      <c r="E41" s="1248" t="s">
        <v>31</v>
      </c>
      <c r="F41" s="1248"/>
      <c r="G41" s="1248"/>
      <c r="H41" s="1249"/>
      <c r="I41" s="102">
        <v>23550</v>
      </c>
      <c r="J41" s="103">
        <v>22949</v>
      </c>
      <c r="K41" s="103">
        <v>22379</v>
      </c>
      <c r="L41" s="103">
        <v>21081</v>
      </c>
      <c r="M41" s="104">
        <v>19137</v>
      </c>
    </row>
    <row r="42" spans="2:13" ht="27.75" customHeight="1" x14ac:dyDescent="0.15">
      <c r="B42" s="1236"/>
      <c r="C42" s="1237"/>
      <c r="D42" s="105"/>
      <c r="E42" s="1240" t="s">
        <v>32</v>
      </c>
      <c r="F42" s="1240"/>
      <c r="G42" s="1240"/>
      <c r="H42" s="1241"/>
      <c r="I42" s="106" t="s">
        <v>528</v>
      </c>
      <c r="J42" s="107" t="s">
        <v>528</v>
      </c>
      <c r="K42" s="107" t="s">
        <v>528</v>
      </c>
      <c r="L42" s="107" t="s">
        <v>528</v>
      </c>
      <c r="M42" s="108" t="s">
        <v>528</v>
      </c>
    </row>
    <row r="43" spans="2:13" ht="27.75" customHeight="1" x14ac:dyDescent="0.15">
      <c r="B43" s="1236"/>
      <c r="C43" s="1237"/>
      <c r="D43" s="105"/>
      <c r="E43" s="1240" t="s">
        <v>33</v>
      </c>
      <c r="F43" s="1240"/>
      <c r="G43" s="1240"/>
      <c r="H43" s="1241"/>
      <c r="I43" s="106">
        <v>9104</v>
      </c>
      <c r="J43" s="107">
        <v>9793</v>
      </c>
      <c r="K43" s="107">
        <v>10556</v>
      </c>
      <c r="L43" s="107">
        <v>11238</v>
      </c>
      <c r="M43" s="108">
        <v>11788</v>
      </c>
    </row>
    <row r="44" spans="2:13" ht="27.75" customHeight="1" x14ac:dyDescent="0.15">
      <c r="B44" s="1236"/>
      <c r="C44" s="1237"/>
      <c r="D44" s="105"/>
      <c r="E44" s="1240" t="s">
        <v>34</v>
      </c>
      <c r="F44" s="1240"/>
      <c r="G44" s="1240"/>
      <c r="H44" s="1241"/>
      <c r="I44" s="106">
        <v>288</v>
      </c>
      <c r="J44" s="107">
        <v>257</v>
      </c>
      <c r="K44" s="107">
        <v>225</v>
      </c>
      <c r="L44" s="107">
        <v>196</v>
      </c>
      <c r="M44" s="108">
        <v>163</v>
      </c>
    </row>
    <row r="45" spans="2:13" ht="27.75" customHeight="1" x14ac:dyDescent="0.15">
      <c r="B45" s="1236"/>
      <c r="C45" s="1237"/>
      <c r="D45" s="105"/>
      <c r="E45" s="1240" t="s">
        <v>35</v>
      </c>
      <c r="F45" s="1240"/>
      <c r="G45" s="1240"/>
      <c r="H45" s="1241"/>
      <c r="I45" s="106">
        <v>3440</v>
      </c>
      <c r="J45" s="107">
        <v>3389</v>
      </c>
      <c r="K45" s="107">
        <v>2883</v>
      </c>
      <c r="L45" s="107">
        <v>2848</v>
      </c>
      <c r="M45" s="108">
        <v>2692</v>
      </c>
    </row>
    <row r="46" spans="2:13" ht="27.75" customHeight="1" x14ac:dyDescent="0.15">
      <c r="B46" s="1236"/>
      <c r="C46" s="1237"/>
      <c r="D46" s="109"/>
      <c r="E46" s="1240" t="s">
        <v>36</v>
      </c>
      <c r="F46" s="1240"/>
      <c r="G46" s="1240"/>
      <c r="H46" s="1241"/>
      <c r="I46" s="106" t="s">
        <v>528</v>
      </c>
      <c r="J46" s="107" t="s">
        <v>528</v>
      </c>
      <c r="K46" s="107" t="s">
        <v>528</v>
      </c>
      <c r="L46" s="107" t="s">
        <v>528</v>
      </c>
      <c r="M46" s="108" t="s">
        <v>528</v>
      </c>
    </row>
    <row r="47" spans="2:13" ht="27.75" customHeight="1" x14ac:dyDescent="0.15">
      <c r="B47" s="1236"/>
      <c r="C47" s="1237"/>
      <c r="D47" s="110"/>
      <c r="E47" s="1250" t="s">
        <v>37</v>
      </c>
      <c r="F47" s="1251"/>
      <c r="G47" s="1251"/>
      <c r="H47" s="1252"/>
      <c r="I47" s="106" t="s">
        <v>528</v>
      </c>
      <c r="J47" s="107" t="s">
        <v>528</v>
      </c>
      <c r="K47" s="107" t="s">
        <v>528</v>
      </c>
      <c r="L47" s="107" t="s">
        <v>528</v>
      </c>
      <c r="M47" s="108" t="s">
        <v>528</v>
      </c>
    </row>
    <row r="48" spans="2:13" ht="27.75" customHeight="1" x14ac:dyDescent="0.15">
      <c r="B48" s="1236"/>
      <c r="C48" s="1237"/>
      <c r="D48" s="105"/>
      <c r="E48" s="1240" t="s">
        <v>38</v>
      </c>
      <c r="F48" s="1240"/>
      <c r="G48" s="1240"/>
      <c r="H48" s="1241"/>
      <c r="I48" s="106" t="s">
        <v>528</v>
      </c>
      <c r="J48" s="107" t="s">
        <v>528</v>
      </c>
      <c r="K48" s="107" t="s">
        <v>528</v>
      </c>
      <c r="L48" s="107" t="s">
        <v>528</v>
      </c>
      <c r="M48" s="108" t="s">
        <v>528</v>
      </c>
    </row>
    <row r="49" spans="2:13" ht="27.75" customHeight="1" x14ac:dyDescent="0.15">
      <c r="B49" s="1238"/>
      <c r="C49" s="1239"/>
      <c r="D49" s="105"/>
      <c r="E49" s="1240" t="s">
        <v>39</v>
      </c>
      <c r="F49" s="1240"/>
      <c r="G49" s="1240"/>
      <c r="H49" s="1241"/>
      <c r="I49" s="106" t="s">
        <v>528</v>
      </c>
      <c r="J49" s="107" t="s">
        <v>528</v>
      </c>
      <c r="K49" s="107" t="s">
        <v>528</v>
      </c>
      <c r="L49" s="107" t="s">
        <v>528</v>
      </c>
      <c r="M49" s="108" t="s">
        <v>528</v>
      </c>
    </row>
    <row r="50" spans="2:13" ht="27.75" customHeight="1" x14ac:dyDescent="0.15">
      <c r="B50" s="1234" t="s">
        <v>40</v>
      </c>
      <c r="C50" s="1235"/>
      <c r="D50" s="111"/>
      <c r="E50" s="1240" t="s">
        <v>41</v>
      </c>
      <c r="F50" s="1240"/>
      <c r="G50" s="1240"/>
      <c r="H50" s="1241"/>
      <c r="I50" s="106">
        <v>8999</v>
      </c>
      <c r="J50" s="107">
        <v>9875</v>
      </c>
      <c r="K50" s="107">
        <v>10640</v>
      </c>
      <c r="L50" s="107">
        <v>12024</v>
      </c>
      <c r="M50" s="108">
        <v>11452</v>
      </c>
    </row>
    <row r="51" spans="2:13" ht="27.75" customHeight="1" x14ac:dyDescent="0.15">
      <c r="B51" s="1236"/>
      <c r="C51" s="1237"/>
      <c r="D51" s="105"/>
      <c r="E51" s="1240" t="s">
        <v>42</v>
      </c>
      <c r="F51" s="1240"/>
      <c r="G51" s="1240"/>
      <c r="H51" s="1241"/>
      <c r="I51" s="106">
        <v>51</v>
      </c>
      <c r="J51" s="107">
        <v>38</v>
      </c>
      <c r="K51" s="107">
        <v>30</v>
      </c>
      <c r="L51" s="107">
        <v>29</v>
      </c>
      <c r="M51" s="108">
        <v>25</v>
      </c>
    </row>
    <row r="52" spans="2:13" ht="27.75" customHeight="1" x14ac:dyDescent="0.15">
      <c r="B52" s="1238"/>
      <c r="C52" s="1239"/>
      <c r="D52" s="105"/>
      <c r="E52" s="1240" t="s">
        <v>43</v>
      </c>
      <c r="F52" s="1240"/>
      <c r="G52" s="1240"/>
      <c r="H52" s="1241"/>
      <c r="I52" s="106">
        <v>23185</v>
      </c>
      <c r="J52" s="107">
        <v>23042</v>
      </c>
      <c r="K52" s="107">
        <v>22865</v>
      </c>
      <c r="L52" s="107">
        <v>22192</v>
      </c>
      <c r="M52" s="108">
        <v>21661</v>
      </c>
    </row>
    <row r="53" spans="2:13" ht="27.75" customHeight="1" thickBot="1" x14ac:dyDescent="0.2">
      <c r="B53" s="1242" t="s">
        <v>44</v>
      </c>
      <c r="C53" s="1243"/>
      <c r="D53" s="112"/>
      <c r="E53" s="1244" t="s">
        <v>45</v>
      </c>
      <c r="F53" s="1244"/>
      <c r="G53" s="1244"/>
      <c r="H53" s="1245"/>
      <c r="I53" s="113">
        <v>4147</v>
      </c>
      <c r="J53" s="114">
        <v>3434</v>
      </c>
      <c r="K53" s="114">
        <v>2509</v>
      </c>
      <c r="L53" s="114">
        <v>1118</v>
      </c>
      <c r="M53" s="115">
        <v>641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G3i/UcQKCVXNdOYplzTDqVlvL+psMH9soP62HVY6+N65McVCmuVFWSF9qr3WZAxpON++dlJ6+Yqcsv/4pu5aw==" saltValue="O2hFj4ZWOsJfiYCjhRPZ3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572</v>
      </c>
      <c r="G54" s="124" t="s">
        <v>573</v>
      </c>
      <c r="H54" s="125" t="s">
        <v>574</v>
      </c>
    </row>
    <row r="55" spans="2:8" ht="52.5" customHeight="1" x14ac:dyDescent="0.15">
      <c r="B55" s="126"/>
      <c r="C55" s="1261" t="s">
        <v>48</v>
      </c>
      <c r="D55" s="1261"/>
      <c r="E55" s="1262"/>
      <c r="F55" s="127">
        <v>4075</v>
      </c>
      <c r="G55" s="127">
        <v>4082</v>
      </c>
      <c r="H55" s="128">
        <v>4095</v>
      </c>
    </row>
    <row r="56" spans="2:8" ht="52.5" customHeight="1" x14ac:dyDescent="0.15">
      <c r="B56" s="129"/>
      <c r="C56" s="1263" t="s">
        <v>49</v>
      </c>
      <c r="D56" s="1263"/>
      <c r="E56" s="1264"/>
      <c r="F56" s="130">
        <v>1643</v>
      </c>
      <c r="G56" s="130">
        <v>1846</v>
      </c>
      <c r="H56" s="131">
        <v>1221</v>
      </c>
    </row>
    <row r="57" spans="2:8" ht="53.25" customHeight="1" x14ac:dyDescent="0.15">
      <c r="B57" s="129"/>
      <c r="C57" s="1265" t="s">
        <v>50</v>
      </c>
      <c r="D57" s="1265"/>
      <c r="E57" s="1266"/>
      <c r="F57" s="132">
        <v>6465</v>
      </c>
      <c r="G57" s="132">
        <v>6857</v>
      </c>
      <c r="H57" s="133">
        <v>6860</v>
      </c>
    </row>
    <row r="58" spans="2:8" ht="45.75" customHeight="1" x14ac:dyDescent="0.15">
      <c r="B58" s="134"/>
      <c r="C58" s="1253" t="s">
        <v>609</v>
      </c>
      <c r="D58" s="1254"/>
      <c r="E58" s="1255"/>
      <c r="F58" s="135">
        <v>2741</v>
      </c>
      <c r="G58" s="135">
        <v>2948</v>
      </c>
      <c r="H58" s="136">
        <v>2956</v>
      </c>
    </row>
    <row r="59" spans="2:8" ht="45.75" customHeight="1" x14ac:dyDescent="0.15">
      <c r="B59" s="134"/>
      <c r="C59" s="1253" t="s">
        <v>610</v>
      </c>
      <c r="D59" s="1254"/>
      <c r="E59" s="1255"/>
      <c r="F59" s="135">
        <v>1404</v>
      </c>
      <c r="G59" s="135">
        <v>1394</v>
      </c>
      <c r="H59" s="136">
        <v>1411</v>
      </c>
    </row>
    <row r="60" spans="2:8" ht="45.75" customHeight="1" x14ac:dyDescent="0.15">
      <c r="B60" s="134"/>
      <c r="C60" s="1253" t="s">
        <v>611</v>
      </c>
      <c r="D60" s="1254"/>
      <c r="E60" s="1255"/>
      <c r="F60" s="135">
        <v>669</v>
      </c>
      <c r="G60" s="135">
        <v>671</v>
      </c>
      <c r="H60" s="136">
        <v>651</v>
      </c>
    </row>
    <row r="61" spans="2:8" ht="45.75" customHeight="1" x14ac:dyDescent="0.15">
      <c r="B61" s="134"/>
      <c r="C61" s="1253" t="s">
        <v>613</v>
      </c>
      <c r="D61" s="1254"/>
      <c r="E61" s="1255"/>
      <c r="F61" s="135">
        <v>297</v>
      </c>
      <c r="G61" s="135">
        <v>518</v>
      </c>
      <c r="H61" s="136">
        <v>611</v>
      </c>
    </row>
    <row r="62" spans="2:8" ht="45.75" customHeight="1" thickBot="1" x14ac:dyDescent="0.2">
      <c r="B62" s="137"/>
      <c r="C62" s="1256" t="s">
        <v>612</v>
      </c>
      <c r="D62" s="1257"/>
      <c r="E62" s="1258"/>
      <c r="F62" s="138">
        <v>619</v>
      </c>
      <c r="G62" s="138">
        <v>597</v>
      </c>
      <c r="H62" s="139">
        <v>576</v>
      </c>
    </row>
    <row r="63" spans="2:8" ht="52.5" customHeight="1" thickBot="1" x14ac:dyDescent="0.2">
      <c r="B63" s="140"/>
      <c r="C63" s="1259" t="s">
        <v>51</v>
      </c>
      <c r="D63" s="1259"/>
      <c r="E63" s="1260"/>
      <c r="F63" s="141">
        <v>12183</v>
      </c>
      <c r="G63" s="141">
        <v>12786</v>
      </c>
      <c r="H63" s="142">
        <v>12177</v>
      </c>
    </row>
    <row r="64" spans="2:8" ht="15" customHeight="1" x14ac:dyDescent="0.15"/>
    <row r="65" ht="0" hidden="1" customHeight="1" x14ac:dyDescent="0.15"/>
    <row r="66" ht="0" hidden="1" customHeight="1" x14ac:dyDescent="0.15"/>
  </sheetData>
  <sheetProtection algorithmName="SHA-512" hashValue="WDbHOgdFAZrlPs4ydJfpwjUQd6ajoEFoxhlvkU7EVSrCd8Ih1jCK7D67xzSZq9+B+ROE5PolU+XgrdulJhUp9Q==" saltValue="LCDx507VKeh7K3I6U6lJ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619</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619</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620</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621</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622</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623</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570</v>
      </c>
      <c r="BQ50" s="1301"/>
      <c r="BR50" s="1301"/>
      <c r="BS50" s="1301"/>
      <c r="BT50" s="1301"/>
      <c r="BU50" s="1301"/>
      <c r="BV50" s="1301"/>
      <c r="BW50" s="1301"/>
      <c r="BX50" s="1301" t="s">
        <v>571</v>
      </c>
      <c r="BY50" s="1301"/>
      <c r="BZ50" s="1301"/>
      <c r="CA50" s="1301"/>
      <c r="CB50" s="1301"/>
      <c r="CC50" s="1301"/>
      <c r="CD50" s="1301"/>
      <c r="CE50" s="1301"/>
      <c r="CF50" s="1301" t="s">
        <v>572</v>
      </c>
      <c r="CG50" s="1301"/>
      <c r="CH50" s="1301"/>
      <c r="CI50" s="1301"/>
      <c r="CJ50" s="1301"/>
      <c r="CK50" s="1301"/>
      <c r="CL50" s="1301"/>
      <c r="CM50" s="1301"/>
      <c r="CN50" s="1301" t="s">
        <v>573</v>
      </c>
      <c r="CO50" s="1301"/>
      <c r="CP50" s="1301"/>
      <c r="CQ50" s="1301"/>
      <c r="CR50" s="1301"/>
      <c r="CS50" s="1301"/>
      <c r="CT50" s="1301"/>
      <c r="CU50" s="1301"/>
      <c r="CV50" s="1301" t="s">
        <v>574</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624</v>
      </c>
      <c r="AO51" s="1305"/>
      <c r="AP51" s="1305"/>
      <c r="AQ51" s="1305"/>
      <c r="AR51" s="1305"/>
      <c r="AS51" s="1305"/>
      <c r="AT51" s="1305"/>
      <c r="AU51" s="1305"/>
      <c r="AV51" s="1305"/>
      <c r="AW51" s="1305"/>
      <c r="AX51" s="1305"/>
      <c r="AY51" s="1305"/>
      <c r="AZ51" s="1305"/>
      <c r="BA51" s="1305"/>
      <c r="BB51" s="1305" t="s">
        <v>625</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v>33.1</v>
      </c>
      <c r="CG51" s="1307"/>
      <c r="CH51" s="1307"/>
      <c r="CI51" s="1307"/>
      <c r="CJ51" s="1307"/>
      <c r="CK51" s="1307"/>
      <c r="CL51" s="1307"/>
      <c r="CM51" s="1307"/>
      <c r="CN51" s="1307">
        <v>15</v>
      </c>
      <c r="CO51" s="1307"/>
      <c r="CP51" s="1307"/>
      <c r="CQ51" s="1307"/>
      <c r="CR51" s="1307"/>
      <c r="CS51" s="1307"/>
      <c r="CT51" s="1307"/>
      <c r="CU51" s="1307"/>
      <c r="CV51" s="1307">
        <v>8.6</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626</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52.2</v>
      </c>
      <c r="CG53" s="1307"/>
      <c r="CH53" s="1307"/>
      <c r="CI53" s="1307"/>
      <c r="CJ53" s="1307"/>
      <c r="CK53" s="1307"/>
      <c r="CL53" s="1307"/>
      <c r="CM53" s="1307"/>
      <c r="CN53" s="1307">
        <v>53.3</v>
      </c>
      <c r="CO53" s="1307"/>
      <c r="CP53" s="1307"/>
      <c r="CQ53" s="1307"/>
      <c r="CR53" s="1307"/>
      <c r="CS53" s="1307"/>
      <c r="CT53" s="1307"/>
      <c r="CU53" s="1307"/>
      <c r="CV53" s="1307">
        <v>54.4</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627</v>
      </c>
      <c r="AO55" s="1301"/>
      <c r="AP55" s="1301"/>
      <c r="AQ55" s="1301"/>
      <c r="AR55" s="1301"/>
      <c r="AS55" s="1301"/>
      <c r="AT55" s="1301"/>
      <c r="AU55" s="1301"/>
      <c r="AV55" s="1301"/>
      <c r="AW55" s="1301"/>
      <c r="AX55" s="1301"/>
      <c r="AY55" s="1301"/>
      <c r="AZ55" s="1301"/>
      <c r="BA55" s="1301"/>
      <c r="BB55" s="1305" t="s">
        <v>625</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42</v>
      </c>
      <c r="CG55" s="1307"/>
      <c r="CH55" s="1307"/>
      <c r="CI55" s="1307"/>
      <c r="CJ55" s="1307"/>
      <c r="CK55" s="1307"/>
      <c r="CL55" s="1307"/>
      <c r="CM55" s="1307"/>
      <c r="CN55" s="1307">
        <v>38.200000000000003</v>
      </c>
      <c r="CO55" s="1307"/>
      <c r="CP55" s="1307"/>
      <c r="CQ55" s="1307"/>
      <c r="CR55" s="1307"/>
      <c r="CS55" s="1307"/>
      <c r="CT55" s="1307"/>
      <c r="CU55" s="1307"/>
      <c r="CV55" s="1307">
        <v>29.7</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626</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51.3</v>
      </c>
      <c r="CG57" s="1307"/>
      <c r="CH57" s="1307"/>
      <c r="CI57" s="1307"/>
      <c r="CJ57" s="1307"/>
      <c r="CK57" s="1307"/>
      <c r="CL57" s="1307"/>
      <c r="CM57" s="1307"/>
      <c r="CN57" s="1307">
        <v>53.6</v>
      </c>
      <c r="CO57" s="1307"/>
      <c r="CP57" s="1307"/>
      <c r="CQ57" s="1307"/>
      <c r="CR57" s="1307"/>
      <c r="CS57" s="1307"/>
      <c r="CT57" s="1307"/>
      <c r="CU57" s="1307"/>
      <c r="CV57" s="1307">
        <v>55.1</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628</v>
      </c>
    </row>
    <row r="64" spans="1:109" x14ac:dyDescent="0.15">
      <c r="B64" s="1276"/>
      <c r="G64" s="1283"/>
      <c r="I64" s="1317"/>
      <c r="J64" s="1317"/>
      <c r="K64" s="1317"/>
      <c r="L64" s="1317"/>
      <c r="M64" s="1317"/>
      <c r="N64" s="1318"/>
      <c r="AM64" s="1283"/>
      <c r="AN64" s="1283" t="s">
        <v>621</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629</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623</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570</v>
      </c>
      <c r="BQ72" s="1301"/>
      <c r="BR72" s="1301"/>
      <c r="BS72" s="1301"/>
      <c r="BT72" s="1301"/>
      <c r="BU72" s="1301"/>
      <c r="BV72" s="1301"/>
      <c r="BW72" s="1301"/>
      <c r="BX72" s="1301" t="s">
        <v>571</v>
      </c>
      <c r="BY72" s="1301"/>
      <c r="BZ72" s="1301"/>
      <c r="CA72" s="1301"/>
      <c r="CB72" s="1301"/>
      <c r="CC72" s="1301"/>
      <c r="CD72" s="1301"/>
      <c r="CE72" s="1301"/>
      <c r="CF72" s="1301" t="s">
        <v>572</v>
      </c>
      <c r="CG72" s="1301"/>
      <c r="CH72" s="1301"/>
      <c r="CI72" s="1301"/>
      <c r="CJ72" s="1301"/>
      <c r="CK72" s="1301"/>
      <c r="CL72" s="1301"/>
      <c r="CM72" s="1301"/>
      <c r="CN72" s="1301" t="s">
        <v>573</v>
      </c>
      <c r="CO72" s="1301"/>
      <c r="CP72" s="1301"/>
      <c r="CQ72" s="1301"/>
      <c r="CR72" s="1301"/>
      <c r="CS72" s="1301"/>
      <c r="CT72" s="1301"/>
      <c r="CU72" s="1301"/>
      <c r="CV72" s="1301" t="s">
        <v>574</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624</v>
      </c>
      <c r="AO73" s="1305"/>
      <c r="AP73" s="1305"/>
      <c r="AQ73" s="1305"/>
      <c r="AR73" s="1305"/>
      <c r="AS73" s="1305"/>
      <c r="AT73" s="1305"/>
      <c r="AU73" s="1305"/>
      <c r="AV73" s="1305"/>
      <c r="AW73" s="1305"/>
      <c r="AX73" s="1305"/>
      <c r="AY73" s="1305"/>
      <c r="AZ73" s="1305"/>
      <c r="BA73" s="1305"/>
      <c r="BB73" s="1305" t="s">
        <v>625</v>
      </c>
      <c r="BC73" s="1305"/>
      <c r="BD73" s="1305"/>
      <c r="BE73" s="1305"/>
      <c r="BF73" s="1305"/>
      <c r="BG73" s="1305"/>
      <c r="BH73" s="1305"/>
      <c r="BI73" s="1305"/>
      <c r="BJ73" s="1305"/>
      <c r="BK73" s="1305"/>
      <c r="BL73" s="1305"/>
      <c r="BM73" s="1305"/>
      <c r="BN73" s="1305"/>
      <c r="BO73" s="1305"/>
      <c r="BP73" s="1307">
        <v>54.6</v>
      </c>
      <c r="BQ73" s="1307"/>
      <c r="BR73" s="1307"/>
      <c r="BS73" s="1307"/>
      <c r="BT73" s="1307"/>
      <c r="BU73" s="1307"/>
      <c r="BV73" s="1307"/>
      <c r="BW73" s="1307"/>
      <c r="BX73" s="1307">
        <v>44.2</v>
      </c>
      <c r="BY73" s="1307"/>
      <c r="BZ73" s="1307"/>
      <c r="CA73" s="1307"/>
      <c r="CB73" s="1307"/>
      <c r="CC73" s="1307"/>
      <c r="CD73" s="1307"/>
      <c r="CE73" s="1307"/>
      <c r="CF73" s="1307">
        <v>33.1</v>
      </c>
      <c r="CG73" s="1307"/>
      <c r="CH73" s="1307"/>
      <c r="CI73" s="1307"/>
      <c r="CJ73" s="1307"/>
      <c r="CK73" s="1307"/>
      <c r="CL73" s="1307"/>
      <c r="CM73" s="1307"/>
      <c r="CN73" s="1307">
        <v>15</v>
      </c>
      <c r="CO73" s="1307"/>
      <c r="CP73" s="1307"/>
      <c r="CQ73" s="1307"/>
      <c r="CR73" s="1307"/>
      <c r="CS73" s="1307"/>
      <c r="CT73" s="1307"/>
      <c r="CU73" s="1307"/>
      <c r="CV73" s="1307">
        <v>8.6</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630</v>
      </c>
      <c r="BC75" s="1305"/>
      <c r="BD75" s="1305"/>
      <c r="BE75" s="1305"/>
      <c r="BF75" s="1305"/>
      <c r="BG75" s="1305"/>
      <c r="BH75" s="1305"/>
      <c r="BI75" s="1305"/>
      <c r="BJ75" s="1305"/>
      <c r="BK75" s="1305"/>
      <c r="BL75" s="1305"/>
      <c r="BM75" s="1305"/>
      <c r="BN75" s="1305"/>
      <c r="BO75" s="1305"/>
      <c r="BP75" s="1307">
        <v>11.2</v>
      </c>
      <c r="BQ75" s="1307"/>
      <c r="BR75" s="1307"/>
      <c r="BS75" s="1307"/>
      <c r="BT75" s="1307"/>
      <c r="BU75" s="1307"/>
      <c r="BV75" s="1307"/>
      <c r="BW75" s="1307"/>
      <c r="BX75" s="1307">
        <v>10.5</v>
      </c>
      <c r="BY75" s="1307"/>
      <c r="BZ75" s="1307"/>
      <c r="CA75" s="1307"/>
      <c r="CB75" s="1307"/>
      <c r="CC75" s="1307"/>
      <c r="CD75" s="1307"/>
      <c r="CE75" s="1307"/>
      <c r="CF75" s="1307">
        <v>10.3</v>
      </c>
      <c r="CG75" s="1307"/>
      <c r="CH75" s="1307"/>
      <c r="CI75" s="1307"/>
      <c r="CJ75" s="1307"/>
      <c r="CK75" s="1307"/>
      <c r="CL75" s="1307"/>
      <c r="CM75" s="1307"/>
      <c r="CN75" s="1307">
        <v>11.3</v>
      </c>
      <c r="CO75" s="1307"/>
      <c r="CP75" s="1307"/>
      <c r="CQ75" s="1307"/>
      <c r="CR75" s="1307"/>
      <c r="CS75" s="1307"/>
      <c r="CT75" s="1307"/>
      <c r="CU75" s="1307"/>
      <c r="CV75" s="1307">
        <v>12.6</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627</v>
      </c>
      <c r="AO77" s="1301"/>
      <c r="AP77" s="1301"/>
      <c r="AQ77" s="1301"/>
      <c r="AR77" s="1301"/>
      <c r="AS77" s="1301"/>
      <c r="AT77" s="1301"/>
      <c r="AU77" s="1301"/>
      <c r="AV77" s="1301"/>
      <c r="AW77" s="1301"/>
      <c r="AX77" s="1301"/>
      <c r="AY77" s="1301"/>
      <c r="AZ77" s="1301"/>
      <c r="BA77" s="1301"/>
      <c r="BB77" s="1305" t="s">
        <v>625</v>
      </c>
      <c r="BC77" s="1305"/>
      <c r="BD77" s="1305"/>
      <c r="BE77" s="1305"/>
      <c r="BF77" s="1305"/>
      <c r="BG77" s="1305"/>
      <c r="BH77" s="1305"/>
      <c r="BI77" s="1305"/>
      <c r="BJ77" s="1305"/>
      <c r="BK77" s="1305"/>
      <c r="BL77" s="1305"/>
      <c r="BM77" s="1305"/>
      <c r="BN77" s="1305"/>
      <c r="BO77" s="1305"/>
      <c r="BP77" s="1307">
        <v>46.9</v>
      </c>
      <c r="BQ77" s="1307"/>
      <c r="BR77" s="1307"/>
      <c r="BS77" s="1307"/>
      <c r="BT77" s="1307"/>
      <c r="BU77" s="1307"/>
      <c r="BV77" s="1307"/>
      <c r="BW77" s="1307"/>
      <c r="BX77" s="1307">
        <v>44.6</v>
      </c>
      <c r="BY77" s="1307"/>
      <c r="BZ77" s="1307"/>
      <c r="CA77" s="1307"/>
      <c r="CB77" s="1307"/>
      <c r="CC77" s="1307"/>
      <c r="CD77" s="1307"/>
      <c r="CE77" s="1307"/>
      <c r="CF77" s="1307">
        <v>42</v>
      </c>
      <c r="CG77" s="1307"/>
      <c r="CH77" s="1307"/>
      <c r="CI77" s="1307"/>
      <c r="CJ77" s="1307"/>
      <c r="CK77" s="1307"/>
      <c r="CL77" s="1307"/>
      <c r="CM77" s="1307"/>
      <c r="CN77" s="1307">
        <v>38.200000000000003</v>
      </c>
      <c r="CO77" s="1307"/>
      <c r="CP77" s="1307"/>
      <c r="CQ77" s="1307"/>
      <c r="CR77" s="1307"/>
      <c r="CS77" s="1307"/>
      <c r="CT77" s="1307"/>
      <c r="CU77" s="1307"/>
      <c r="CV77" s="1307">
        <v>29.7</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630</v>
      </c>
      <c r="BC79" s="1305"/>
      <c r="BD79" s="1305"/>
      <c r="BE79" s="1305"/>
      <c r="BF79" s="1305"/>
      <c r="BG79" s="1305"/>
      <c r="BH79" s="1305"/>
      <c r="BI79" s="1305"/>
      <c r="BJ79" s="1305"/>
      <c r="BK79" s="1305"/>
      <c r="BL79" s="1305"/>
      <c r="BM79" s="1305"/>
      <c r="BN79" s="1305"/>
      <c r="BO79" s="1305"/>
      <c r="BP79" s="1307">
        <v>10.4</v>
      </c>
      <c r="BQ79" s="1307"/>
      <c r="BR79" s="1307"/>
      <c r="BS79" s="1307"/>
      <c r="BT79" s="1307"/>
      <c r="BU79" s="1307"/>
      <c r="BV79" s="1307"/>
      <c r="BW79" s="1307"/>
      <c r="BX79" s="1307">
        <v>9.9</v>
      </c>
      <c r="BY79" s="1307"/>
      <c r="BZ79" s="1307"/>
      <c r="CA79" s="1307"/>
      <c r="CB79" s="1307"/>
      <c r="CC79" s="1307"/>
      <c r="CD79" s="1307"/>
      <c r="CE79" s="1307"/>
      <c r="CF79" s="1307">
        <v>9.1</v>
      </c>
      <c r="CG79" s="1307"/>
      <c r="CH79" s="1307"/>
      <c r="CI79" s="1307"/>
      <c r="CJ79" s="1307"/>
      <c r="CK79" s="1307"/>
      <c r="CL79" s="1307"/>
      <c r="CM79" s="1307"/>
      <c r="CN79" s="1307">
        <v>9.3000000000000007</v>
      </c>
      <c r="CO79" s="1307"/>
      <c r="CP79" s="1307"/>
      <c r="CQ79" s="1307"/>
      <c r="CR79" s="1307"/>
      <c r="CS79" s="1307"/>
      <c r="CT79" s="1307"/>
      <c r="CU79" s="1307"/>
      <c r="CV79" s="1307">
        <v>9.6</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DhE6TGaJjcpAONyAqL+J+/tIVoPoeoXM6sdtEb2OodUwavpDjpMROXQareO4gj6unsyMLo3KSzSZ4h9zfyX8Q==" saltValue="yoRNfbYCGLuQkD+XxkS7P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4TWRB8KHGTiKvoCvc9LKBS9IvkXIHd5RU6menIR7pWi4c+4brvdkUTHeTJp/oq6yJGRqojXRgk42PClJTmphw==" saltValue="jUNlafAJVhsmGtfIxfFMJ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g9Dr3SC4bGla6x4mut6XaiSkOF5iDAbAXhSqEoJFgj3G/YJbfappiWvqzaIbCcgtG7RtjFqJndvEz2+D2bwcA==" saltValue="NK3oVIPmt2jC482ZV0S1z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567</v>
      </c>
      <c r="G2" s="156"/>
      <c r="H2" s="157"/>
    </row>
    <row r="3" spans="1:8" x14ac:dyDescent="0.15">
      <c r="A3" s="153" t="s">
        <v>560</v>
      </c>
      <c r="B3" s="158"/>
      <c r="C3" s="159"/>
      <c r="D3" s="160">
        <v>44409</v>
      </c>
      <c r="E3" s="161"/>
      <c r="F3" s="162">
        <v>78556</v>
      </c>
      <c r="G3" s="163"/>
      <c r="H3" s="164"/>
    </row>
    <row r="4" spans="1:8" x14ac:dyDescent="0.15">
      <c r="A4" s="165"/>
      <c r="B4" s="166"/>
      <c r="C4" s="167"/>
      <c r="D4" s="168">
        <v>26717</v>
      </c>
      <c r="E4" s="169"/>
      <c r="F4" s="170">
        <v>40810</v>
      </c>
      <c r="G4" s="171"/>
      <c r="H4" s="172"/>
    </row>
    <row r="5" spans="1:8" x14ac:dyDescent="0.15">
      <c r="A5" s="153" t="s">
        <v>562</v>
      </c>
      <c r="B5" s="158"/>
      <c r="C5" s="159"/>
      <c r="D5" s="160">
        <v>70423</v>
      </c>
      <c r="E5" s="161"/>
      <c r="F5" s="162">
        <v>87924</v>
      </c>
      <c r="G5" s="163"/>
      <c r="H5" s="164"/>
    </row>
    <row r="6" spans="1:8" x14ac:dyDescent="0.15">
      <c r="A6" s="165"/>
      <c r="B6" s="166"/>
      <c r="C6" s="167"/>
      <c r="D6" s="168">
        <v>37577</v>
      </c>
      <c r="E6" s="169"/>
      <c r="F6" s="170">
        <v>43482</v>
      </c>
      <c r="G6" s="171"/>
      <c r="H6" s="172"/>
    </row>
    <row r="7" spans="1:8" x14ac:dyDescent="0.15">
      <c r="A7" s="153" t="s">
        <v>563</v>
      </c>
      <c r="B7" s="158"/>
      <c r="C7" s="159"/>
      <c r="D7" s="160">
        <v>93234</v>
      </c>
      <c r="E7" s="161"/>
      <c r="F7" s="162">
        <v>85078</v>
      </c>
      <c r="G7" s="163"/>
      <c r="H7" s="164"/>
    </row>
    <row r="8" spans="1:8" x14ac:dyDescent="0.15">
      <c r="A8" s="165"/>
      <c r="B8" s="166"/>
      <c r="C8" s="167"/>
      <c r="D8" s="168">
        <v>42216</v>
      </c>
      <c r="E8" s="169"/>
      <c r="F8" s="170">
        <v>45315</v>
      </c>
      <c r="G8" s="171"/>
      <c r="H8" s="172"/>
    </row>
    <row r="9" spans="1:8" x14ac:dyDescent="0.15">
      <c r="A9" s="153" t="s">
        <v>564</v>
      </c>
      <c r="B9" s="158"/>
      <c r="C9" s="159"/>
      <c r="D9" s="160">
        <v>47284</v>
      </c>
      <c r="E9" s="161"/>
      <c r="F9" s="162">
        <v>65052</v>
      </c>
      <c r="G9" s="163"/>
      <c r="H9" s="164"/>
    </row>
    <row r="10" spans="1:8" x14ac:dyDescent="0.15">
      <c r="A10" s="165"/>
      <c r="B10" s="166"/>
      <c r="C10" s="167"/>
      <c r="D10" s="168">
        <v>19969</v>
      </c>
      <c r="E10" s="169"/>
      <c r="F10" s="170">
        <v>37035</v>
      </c>
      <c r="G10" s="171"/>
      <c r="H10" s="172"/>
    </row>
    <row r="11" spans="1:8" x14ac:dyDescent="0.15">
      <c r="A11" s="153" t="s">
        <v>565</v>
      </c>
      <c r="B11" s="158"/>
      <c r="C11" s="159"/>
      <c r="D11" s="160">
        <v>36419</v>
      </c>
      <c r="E11" s="161"/>
      <c r="F11" s="162">
        <v>66364</v>
      </c>
      <c r="G11" s="163"/>
      <c r="H11" s="164"/>
    </row>
    <row r="12" spans="1:8" x14ac:dyDescent="0.15">
      <c r="A12" s="165"/>
      <c r="B12" s="166"/>
      <c r="C12" s="173"/>
      <c r="D12" s="168">
        <v>22545</v>
      </c>
      <c r="E12" s="169"/>
      <c r="F12" s="170">
        <v>24935</v>
      </c>
      <c r="G12" s="171"/>
      <c r="H12" s="172"/>
    </row>
    <row r="13" spans="1:8" x14ac:dyDescent="0.15">
      <c r="A13" s="153"/>
      <c r="B13" s="158"/>
      <c r="C13" s="174"/>
      <c r="D13" s="175">
        <v>58354</v>
      </c>
      <c r="E13" s="176"/>
      <c r="F13" s="177">
        <v>76595</v>
      </c>
      <c r="G13" s="178"/>
      <c r="H13" s="164"/>
    </row>
    <row r="14" spans="1:8" x14ac:dyDescent="0.15">
      <c r="A14" s="165"/>
      <c r="B14" s="166"/>
      <c r="C14" s="167"/>
      <c r="D14" s="168">
        <v>29805</v>
      </c>
      <c r="E14" s="169"/>
      <c r="F14" s="170">
        <v>38315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3.1</v>
      </c>
      <c r="C19" s="179">
        <f>ROUND(VALUE(SUBSTITUTE(実質収支比率等に係る経年分析!G$48,"▲","-")),2)</f>
        <v>3.91</v>
      </c>
      <c r="D19" s="179">
        <f>ROUND(VALUE(SUBSTITUTE(実質収支比率等に係る経年分析!H$48,"▲","-")),2)</f>
        <v>3.29</v>
      </c>
      <c r="E19" s="179">
        <f>ROUND(VALUE(SUBSTITUTE(実質収支比率等に係る経年分析!I$48,"▲","-")),2)</f>
        <v>3.52</v>
      </c>
      <c r="F19" s="179">
        <f>ROUND(VALUE(SUBSTITUTE(実質収支比率等に係る経年分析!J$48,"▲","-")),2)</f>
        <v>3.52</v>
      </c>
    </row>
    <row r="20" spans="1:11" x14ac:dyDescent="0.15">
      <c r="A20" s="179" t="s">
        <v>55</v>
      </c>
      <c r="B20" s="179">
        <f>ROUND(VALUE(SUBSTITUTE(実質収支比率等に係る経年分析!F$47,"▲","-")),2)</f>
        <v>40.61</v>
      </c>
      <c r="C20" s="179">
        <f>ROUND(VALUE(SUBSTITUTE(実質収支比率等に係る経年分析!G$47,"▲","-")),2)</f>
        <v>40.14</v>
      </c>
      <c r="D20" s="179">
        <f>ROUND(VALUE(SUBSTITUTE(実質収支比率等に係る経年分析!H$47,"▲","-")),2)</f>
        <v>40.82</v>
      </c>
      <c r="E20" s="179">
        <f>ROUND(VALUE(SUBSTITUTE(実質収支比率等に係る経年分析!I$47,"▲","-")),2)</f>
        <v>40.85</v>
      </c>
      <c r="F20" s="179">
        <f>ROUND(VALUE(SUBSTITUTE(実質収支比率等に係る経年分析!J$47,"▲","-")),2)</f>
        <v>41.37</v>
      </c>
    </row>
    <row r="21" spans="1:11" x14ac:dyDescent="0.15">
      <c r="A21" s="179" t="s">
        <v>56</v>
      </c>
      <c r="B21" s="179">
        <f>IF(ISNUMBER(VALUE(SUBSTITUTE(実質収支比率等に係る経年分析!F$49,"▲","-"))),ROUND(VALUE(SUBSTITUTE(実質収支比率等に係る経年分析!F$49,"▲","-")),2),NA())</f>
        <v>0.78</v>
      </c>
      <c r="C21" s="179">
        <f>IF(ISNUMBER(VALUE(SUBSTITUTE(実質収支比率等に係る経年分析!G$49,"▲","-"))),ROUND(VALUE(SUBSTITUTE(実質収支比率等に係る経年分析!G$49,"▲","-")),2),NA())</f>
        <v>0.92</v>
      </c>
      <c r="D21" s="179">
        <f>IF(ISNUMBER(VALUE(SUBSTITUTE(実質収支比率等に係る経年分析!H$49,"▲","-"))),ROUND(VALUE(SUBSTITUTE(実質収支比率等に係る経年分析!H$49,"▲","-")),2),NA())</f>
        <v>-0.59</v>
      </c>
      <c r="E21" s="179">
        <f>IF(ISNUMBER(VALUE(SUBSTITUTE(実質収支比率等に係る経年分析!I$49,"▲","-"))),ROUND(VALUE(SUBSTITUTE(実質収支比率等に係る経年分析!I$49,"▲","-")),2),NA())</f>
        <v>0.3</v>
      </c>
      <c r="F21" s="179">
        <f>IF(ISNUMBER(VALUE(SUBSTITUTE(実質収支比率等に係る経年分析!J$49,"▲","-"))),ROUND(VALUE(SUBSTITUTE(実質収支比率等に係る経年分析!J$49,"▲","-")),2),NA())</f>
        <v>6.48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有田川町公共下水道事業特別会計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有田川町特別養護老人ホーム等事業特別会計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有田川町簡易水道事業特別会計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有田川町後期高齢者医療特別会計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0.09</v>
      </c>
    </row>
    <row r="33" spans="1:16" x14ac:dyDescent="0.15">
      <c r="A33" s="180" t="str">
        <f>IF(連結実質赤字比率に係る赤字・黒字の構成分析!C$37="",NA(),連結実質赤字比率に係る赤字・黒字の構成分析!C$37)</f>
        <v>有田川町介護保険事業特別会計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0.28999999999999998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0.44</v>
      </c>
    </row>
    <row r="34" spans="1:16" x14ac:dyDescent="0.15">
      <c r="A34" s="180" t="str">
        <f>IF(連結実質赤字比率に係る赤字・黒字の構成分析!C$36="",NA(),連結実質赤字比率に係る赤字・黒字の構成分析!C$36)</f>
        <v>有田川町国民健康保険事業特別会計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0.71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0.86</v>
      </c>
    </row>
    <row r="35" spans="1:16" x14ac:dyDescent="0.15">
      <c r="A35" s="180" t="str">
        <f>IF(連結実質赤字比率に係る赤字・黒字の構成分析!C$35="",NA(),連結実質赤字比率に係る赤字・黒字の構成分析!C$35)</f>
        <v>有田川町一般会計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3.91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3.28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3.51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3.52</v>
      </c>
    </row>
    <row r="36" spans="1:16" x14ac:dyDescent="0.15">
      <c r="A36" s="180" t="str">
        <f>IF(連結実質赤字比率に係る赤字・黒字の構成分析!C$34="",NA(),連結実質赤字比率に係る赤字・黒字の構成分析!C$34)</f>
        <v>有田川町水道事業会計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7.74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7.58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8.1999999999999993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9.19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2416</v>
      </c>
      <c r="E42" s="181"/>
      <c r="F42" s="181"/>
      <c r="G42" s="181">
        <f>'実質公債費比率（分子）の構造'!L$52</f>
        <v>2381</v>
      </c>
      <c r="H42" s="181"/>
      <c r="I42" s="181"/>
      <c r="J42" s="181">
        <f>'実質公債費比率（分子）の構造'!M$52</f>
        <v>2424</v>
      </c>
      <c r="K42" s="181"/>
      <c r="L42" s="181"/>
      <c r="M42" s="181">
        <f>'実質公債費比率（分子）の構造'!N$52</f>
        <v>2563</v>
      </c>
      <c r="N42" s="181"/>
      <c r="O42" s="181"/>
      <c r="P42" s="181">
        <f>'実質公債費比率（分子）の構造'!O$52</f>
        <v>2497</v>
      </c>
    </row>
    <row r="43" spans="1:16" x14ac:dyDescent="0.15">
      <c r="A43" s="181" t="s">
        <v>18</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160</v>
      </c>
      <c r="C45" s="181"/>
      <c r="D45" s="181"/>
      <c r="E45" s="181">
        <f>'実質公債費比率（分子）の構造'!L$49</f>
        <v>33</v>
      </c>
      <c r="F45" s="181"/>
      <c r="G45" s="181"/>
      <c r="H45" s="181">
        <f>'実質公債費比率（分子）の構造'!M$49</f>
        <v>27</v>
      </c>
      <c r="I45" s="181"/>
      <c r="J45" s="181"/>
      <c r="K45" s="181">
        <f>'実質公債費比率（分子）の構造'!N$49</f>
        <v>30</v>
      </c>
      <c r="L45" s="181"/>
      <c r="M45" s="181"/>
      <c r="N45" s="181">
        <f>'実質公債費比率（分子）の構造'!O$49</f>
        <v>27</v>
      </c>
      <c r="O45" s="181"/>
      <c r="P45" s="181"/>
    </row>
    <row r="46" spans="1:16" x14ac:dyDescent="0.15">
      <c r="A46" s="181" t="s">
        <v>66</v>
      </c>
      <c r="B46" s="181">
        <f>'実質公債費比率（分子）の構造'!K$48</f>
        <v>525</v>
      </c>
      <c r="C46" s="181"/>
      <c r="D46" s="181"/>
      <c r="E46" s="181">
        <f>'実質公債費比率（分子）の構造'!L$48</f>
        <v>555</v>
      </c>
      <c r="F46" s="181"/>
      <c r="G46" s="181"/>
      <c r="H46" s="181">
        <f>'実質公債費比率（分子）の構造'!M$48</f>
        <v>630</v>
      </c>
      <c r="I46" s="181"/>
      <c r="J46" s="181"/>
      <c r="K46" s="181">
        <f>'実質公債費比率（分子）の構造'!N$48</f>
        <v>765</v>
      </c>
      <c r="L46" s="181"/>
      <c r="M46" s="181"/>
      <c r="N46" s="181">
        <f>'実質公債費比率（分子）の構造'!O$48</f>
        <v>864</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2489</v>
      </c>
      <c r="C49" s="181"/>
      <c r="D49" s="181"/>
      <c r="E49" s="181">
        <f>'実質公債費比率（分子）の構造'!L$45</f>
        <v>2579</v>
      </c>
      <c r="F49" s="181"/>
      <c r="G49" s="181"/>
      <c r="H49" s="181">
        <f>'実質公債費比率（分子）の構造'!M$45</f>
        <v>2596</v>
      </c>
      <c r="I49" s="181"/>
      <c r="J49" s="181"/>
      <c r="K49" s="181">
        <f>'実質公債費比率（分子）の構造'!N$45</f>
        <v>2738</v>
      </c>
      <c r="L49" s="181"/>
      <c r="M49" s="181"/>
      <c r="N49" s="181">
        <f>'実質公債費比率（分子）の構造'!O$45</f>
        <v>2630</v>
      </c>
      <c r="O49" s="181"/>
      <c r="P49" s="181"/>
    </row>
    <row r="50" spans="1:16" x14ac:dyDescent="0.15">
      <c r="A50" s="181" t="s">
        <v>70</v>
      </c>
      <c r="B50" s="181" t="e">
        <f>NA()</f>
        <v>#N/A</v>
      </c>
      <c r="C50" s="181">
        <f>IF(ISNUMBER('実質公債費比率（分子）の構造'!K$53),'実質公債費比率（分子）の構造'!K$53,NA())</f>
        <v>758</v>
      </c>
      <c r="D50" s="181" t="e">
        <f>NA()</f>
        <v>#N/A</v>
      </c>
      <c r="E50" s="181" t="e">
        <f>NA()</f>
        <v>#N/A</v>
      </c>
      <c r="F50" s="181">
        <f>IF(ISNUMBER('実質公債費比率（分子）の構造'!L$53),'実質公債費比率（分子）の構造'!L$53,NA())</f>
        <v>786</v>
      </c>
      <c r="G50" s="181" t="e">
        <f>NA()</f>
        <v>#N/A</v>
      </c>
      <c r="H50" s="181" t="e">
        <f>NA()</f>
        <v>#N/A</v>
      </c>
      <c r="I50" s="181">
        <f>IF(ISNUMBER('実質公債費比率（分子）の構造'!M$53),'実質公債費比率（分子）の構造'!M$53,NA())</f>
        <v>829</v>
      </c>
      <c r="J50" s="181" t="e">
        <f>NA()</f>
        <v>#N/A</v>
      </c>
      <c r="K50" s="181" t="e">
        <f>NA()</f>
        <v>#N/A</v>
      </c>
      <c r="L50" s="181">
        <f>IF(ISNUMBER('実質公債費比率（分子）の構造'!N$53),'実質公債費比率（分子）の構造'!N$53,NA())</f>
        <v>970</v>
      </c>
      <c r="M50" s="181" t="e">
        <f>NA()</f>
        <v>#N/A</v>
      </c>
      <c r="N50" s="181" t="e">
        <f>NA()</f>
        <v>#N/A</v>
      </c>
      <c r="O50" s="181">
        <f>IF(ISNUMBER('実質公債費比率（分子）の構造'!O$53),'実質公債費比率（分子）の構造'!O$53,NA())</f>
        <v>1024</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23185</v>
      </c>
      <c r="E56" s="180"/>
      <c r="F56" s="180"/>
      <c r="G56" s="180">
        <f>'将来負担比率（分子）の構造'!J$52</f>
        <v>23042</v>
      </c>
      <c r="H56" s="180"/>
      <c r="I56" s="180"/>
      <c r="J56" s="180">
        <f>'将来負担比率（分子）の構造'!K$52</f>
        <v>22865</v>
      </c>
      <c r="K56" s="180"/>
      <c r="L56" s="180"/>
      <c r="M56" s="180">
        <f>'将来負担比率（分子）の構造'!L$52</f>
        <v>22192</v>
      </c>
      <c r="N56" s="180"/>
      <c r="O56" s="180"/>
      <c r="P56" s="180">
        <f>'将来負担比率（分子）の構造'!M$52</f>
        <v>21661</v>
      </c>
    </row>
    <row r="57" spans="1:16" x14ac:dyDescent="0.15">
      <c r="A57" s="180" t="s">
        <v>42</v>
      </c>
      <c r="B57" s="180"/>
      <c r="C57" s="180"/>
      <c r="D57" s="180">
        <f>'将来負担比率（分子）の構造'!I$51</f>
        <v>51</v>
      </c>
      <c r="E57" s="180"/>
      <c r="F57" s="180"/>
      <c r="G57" s="180">
        <f>'将来負担比率（分子）の構造'!J$51</f>
        <v>38</v>
      </c>
      <c r="H57" s="180"/>
      <c r="I57" s="180"/>
      <c r="J57" s="180">
        <f>'将来負担比率（分子）の構造'!K$51</f>
        <v>30</v>
      </c>
      <c r="K57" s="180"/>
      <c r="L57" s="180"/>
      <c r="M57" s="180">
        <f>'将来負担比率（分子）の構造'!L$51</f>
        <v>29</v>
      </c>
      <c r="N57" s="180"/>
      <c r="O57" s="180"/>
      <c r="P57" s="180">
        <f>'将来負担比率（分子）の構造'!M$51</f>
        <v>25</v>
      </c>
    </row>
    <row r="58" spans="1:16" x14ac:dyDescent="0.15">
      <c r="A58" s="180" t="s">
        <v>41</v>
      </c>
      <c r="B58" s="180"/>
      <c r="C58" s="180"/>
      <c r="D58" s="180">
        <f>'将来負担比率（分子）の構造'!I$50</f>
        <v>8999</v>
      </c>
      <c r="E58" s="180"/>
      <c r="F58" s="180"/>
      <c r="G58" s="180">
        <f>'将来負担比率（分子）の構造'!J$50</f>
        <v>9875</v>
      </c>
      <c r="H58" s="180"/>
      <c r="I58" s="180"/>
      <c r="J58" s="180">
        <f>'将来負担比率（分子）の構造'!K$50</f>
        <v>10640</v>
      </c>
      <c r="K58" s="180"/>
      <c r="L58" s="180"/>
      <c r="M58" s="180">
        <f>'将来負担比率（分子）の構造'!L$50</f>
        <v>12024</v>
      </c>
      <c r="N58" s="180"/>
      <c r="O58" s="180"/>
      <c r="P58" s="180">
        <f>'将来負担比率（分子）の構造'!M$50</f>
        <v>11452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3440</v>
      </c>
      <c r="C62" s="180"/>
      <c r="D62" s="180"/>
      <c r="E62" s="180">
        <f>'将来負担比率（分子）の構造'!J$45</f>
        <v>3389</v>
      </c>
      <c r="F62" s="180"/>
      <c r="G62" s="180"/>
      <c r="H62" s="180">
        <f>'将来負担比率（分子）の構造'!K$45</f>
        <v>2883</v>
      </c>
      <c r="I62" s="180"/>
      <c r="J62" s="180"/>
      <c r="K62" s="180">
        <f>'将来負担比率（分子）の構造'!L$45</f>
        <v>2848</v>
      </c>
      <c r="L62" s="180"/>
      <c r="M62" s="180"/>
      <c r="N62" s="180">
        <f>'将来負担比率（分子）の構造'!M$45</f>
        <v>2692</v>
      </c>
      <c r="O62" s="180"/>
      <c r="P62" s="180"/>
    </row>
    <row r="63" spans="1:16" x14ac:dyDescent="0.15">
      <c r="A63" s="180" t="s">
        <v>34</v>
      </c>
      <c r="B63" s="180">
        <f>'将来負担比率（分子）の構造'!I$44</f>
        <v>288</v>
      </c>
      <c r="C63" s="180"/>
      <c r="D63" s="180"/>
      <c r="E63" s="180">
        <f>'将来負担比率（分子）の構造'!J$44</f>
        <v>257</v>
      </c>
      <c r="F63" s="180"/>
      <c r="G63" s="180"/>
      <c r="H63" s="180">
        <f>'将来負担比率（分子）の構造'!K$44</f>
        <v>225</v>
      </c>
      <c r="I63" s="180"/>
      <c r="J63" s="180"/>
      <c r="K63" s="180">
        <f>'将来負担比率（分子）の構造'!L$44</f>
        <v>196</v>
      </c>
      <c r="L63" s="180"/>
      <c r="M63" s="180"/>
      <c r="N63" s="180">
        <f>'将来負担比率（分子）の構造'!M$44</f>
        <v>163</v>
      </c>
      <c r="O63" s="180"/>
      <c r="P63" s="180"/>
    </row>
    <row r="64" spans="1:16" x14ac:dyDescent="0.15">
      <c r="A64" s="180" t="s">
        <v>33</v>
      </c>
      <c r="B64" s="180">
        <f>'将来負担比率（分子）の構造'!I$43</f>
        <v>9104</v>
      </c>
      <c r="C64" s="180"/>
      <c r="D64" s="180"/>
      <c r="E64" s="180">
        <f>'将来負担比率（分子）の構造'!J$43</f>
        <v>9793</v>
      </c>
      <c r="F64" s="180"/>
      <c r="G64" s="180"/>
      <c r="H64" s="180">
        <f>'将来負担比率（分子）の構造'!K$43</f>
        <v>10556</v>
      </c>
      <c r="I64" s="180"/>
      <c r="J64" s="180"/>
      <c r="K64" s="180">
        <f>'将来負担比率（分子）の構造'!L$43</f>
        <v>11238</v>
      </c>
      <c r="L64" s="180"/>
      <c r="M64" s="180"/>
      <c r="N64" s="180">
        <f>'将来負担比率（分子）の構造'!M$43</f>
        <v>11788</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23550</v>
      </c>
      <c r="C66" s="180"/>
      <c r="D66" s="180"/>
      <c r="E66" s="180">
        <f>'将来負担比率（分子）の構造'!J$41</f>
        <v>22949</v>
      </c>
      <c r="F66" s="180"/>
      <c r="G66" s="180"/>
      <c r="H66" s="180">
        <f>'将来負担比率（分子）の構造'!K$41</f>
        <v>22379</v>
      </c>
      <c r="I66" s="180"/>
      <c r="J66" s="180"/>
      <c r="K66" s="180">
        <f>'将来負担比率（分子）の構造'!L$41</f>
        <v>21081</v>
      </c>
      <c r="L66" s="180"/>
      <c r="M66" s="180"/>
      <c r="N66" s="180">
        <f>'将来負担比率（分子）の構造'!M$41</f>
        <v>19137</v>
      </c>
      <c r="O66" s="180"/>
      <c r="P66" s="180"/>
    </row>
    <row r="67" spans="1:16" x14ac:dyDescent="0.15">
      <c r="A67" s="180" t="s">
        <v>74</v>
      </c>
      <c r="B67" s="180" t="e">
        <f>NA()</f>
        <v>#N/A</v>
      </c>
      <c r="C67" s="180">
        <f>IF(ISNUMBER('将来負担比率（分子）の構造'!I$53), IF('将来負担比率（分子）の構造'!I$53 &lt; 0, 0, '将来負担比率（分子）の構造'!I$53), NA())</f>
        <v>4147</v>
      </c>
      <c r="D67" s="180" t="e">
        <f>NA()</f>
        <v>#N/A</v>
      </c>
      <c r="E67" s="180" t="e">
        <f>NA()</f>
        <v>#N/A</v>
      </c>
      <c r="F67" s="180">
        <f>IF(ISNUMBER('将来負担比率（分子）の構造'!J$53), IF('将来負担比率（分子）の構造'!J$53 &lt; 0, 0, '将来負担比率（分子）の構造'!J$53), NA())</f>
        <v>3434</v>
      </c>
      <c r="G67" s="180" t="e">
        <f>NA()</f>
        <v>#N/A</v>
      </c>
      <c r="H67" s="180" t="e">
        <f>NA()</f>
        <v>#N/A</v>
      </c>
      <c r="I67" s="180">
        <f>IF(ISNUMBER('将来負担比率（分子）の構造'!K$53), IF('将来負担比率（分子）の構造'!K$53 &lt; 0, 0, '将来負担比率（分子）の構造'!K$53), NA())</f>
        <v>2509</v>
      </c>
      <c r="J67" s="180" t="e">
        <f>NA()</f>
        <v>#N/A</v>
      </c>
      <c r="K67" s="180" t="e">
        <f>NA()</f>
        <v>#N/A</v>
      </c>
      <c r="L67" s="180">
        <f>IF(ISNUMBER('将来負担比率（分子）の構造'!L$53), IF('将来負担比率（分子）の構造'!L$53 &lt; 0, 0, '将来負担比率（分子）の構造'!L$53), NA())</f>
        <v>1118</v>
      </c>
      <c r="M67" s="180" t="e">
        <f>NA()</f>
        <v>#N/A</v>
      </c>
      <c r="N67" s="180" t="e">
        <f>NA()</f>
        <v>#N/A</v>
      </c>
      <c r="O67" s="180">
        <f>IF(ISNUMBER('将来負担比率（分子）の構造'!M$53), IF('将来負担比率（分子）の構造'!M$53 &lt; 0, 0, '将来負担比率（分子）の構造'!M$53), NA())</f>
        <v>641</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4075</v>
      </c>
      <c r="C72" s="184">
        <f>基金残高に係る経年分析!G55</f>
        <v>4082</v>
      </c>
      <c r="D72" s="184">
        <f>基金残高に係る経年分析!H55</f>
        <v>4095</v>
      </c>
    </row>
    <row r="73" spans="1:16" x14ac:dyDescent="0.15">
      <c r="A73" s="183" t="s">
        <v>77</v>
      </c>
      <c r="B73" s="184">
        <f>基金残高に係る経年分析!F56</f>
        <v>1643</v>
      </c>
      <c r="C73" s="184">
        <f>基金残高に係る経年分析!G56</f>
        <v>1846</v>
      </c>
      <c r="D73" s="184">
        <f>基金残高に係る経年分析!H56</f>
        <v>1221</v>
      </c>
    </row>
    <row r="74" spans="1:16" x14ac:dyDescent="0.15">
      <c r="A74" s="183" t="s">
        <v>78</v>
      </c>
      <c r="B74" s="184">
        <f>基金残高に係る経年分析!F57</f>
        <v>6465</v>
      </c>
      <c r="C74" s="184">
        <f>基金残高に係る経年分析!G57</f>
        <v>6857</v>
      </c>
      <c r="D74" s="184">
        <f>基金残高に係る経年分析!H57</f>
        <v>6860</v>
      </c>
    </row>
  </sheetData>
  <sheetProtection algorithmName="SHA-512" hashValue="H+bOojobZ9YXNUfFsueC/tPU04Iech4WqZJgl1uvmMytoIaEBmNN4kbVuAI3qYK1God9yv6NL4jc75fihe29Mw==" saltValue="RcM45zYQhHGrAVzaUV4X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213</v>
      </c>
      <c r="DI1" s="756"/>
      <c r="DJ1" s="756"/>
      <c r="DK1" s="756"/>
      <c r="DL1" s="756"/>
      <c r="DM1" s="756"/>
      <c r="DN1" s="757"/>
      <c r="DO1" s="225"/>
      <c r="DP1" s="755" t="s">
        <v>214</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216</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217</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218</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219</v>
      </c>
      <c r="S4" s="698"/>
      <c r="T4" s="698"/>
      <c r="U4" s="698"/>
      <c r="V4" s="698"/>
      <c r="W4" s="698"/>
      <c r="X4" s="698"/>
      <c r="Y4" s="699"/>
      <c r="Z4" s="697" t="s">
        <v>220</v>
      </c>
      <c r="AA4" s="698"/>
      <c r="AB4" s="698"/>
      <c r="AC4" s="699"/>
      <c r="AD4" s="697" t="s">
        <v>221</v>
      </c>
      <c r="AE4" s="698"/>
      <c r="AF4" s="698"/>
      <c r="AG4" s="698"/>
      <c r="AH4" s="698"/>
      <c r="AI4" s="698"/>
      <c r="AJ4" s="698"/>
      <c r="AK4" s="699"/>
      <c r="AL4" s="697" t="s">
        <v>220</v>
      </c>
      <c r="AM4" s="698"/>
      <c r="AN4" s="698"/>
      <c r="AO4" s="699"/>
      <c r="AP4" s="758" t="s">
        <v>222</v>
      </c>
      <c r="AQ4" s="758"/>
      <c r="AR4" s="758"/>
      <c r="AS4" s="758"/>
      <c r="AT4" s="758"/>
      <c r="AU4" s="758"/>
      <c r="AV4" s="758"/>
      <c r="AW4" s="758"/>
      <c r="AX4" s="758"/>
      <c r="AY4" s="758"/>
      <c r="AZ4" s="758"/>
      <c r="BA4" s="758"/>
      <c r="BB4" s="758"/>
      <c r="BC4" s="758"/>
      <c r="BD4" s="758"/>
      <c r="BE4" s="758"/>
      <c r="BF4" s="758"/>
      <c r="BG4" s="758" t="s">
        <v>223</v>
      </c>
      <c r="BH4" s="758"/>
      <c r="BI4" s="758"/>
      <c r="BJ4" s="758"/>
      <c r="BK4" s="758"/>
      <c r="BL4" s="758"/>
      <c r="BM4" s="758"/>
      <c r="BN4" s="758"/>
      <c r="BO4" s="758" t="s">
        <v>220</v>
      </c>
      <c r="BP4" s="758"/>
      <c r="BQ4" s="758"/>
      <c r="BR4" s="758"/>
      <c r="BS4" s="758" t="s">
        <v>224</v>
      </c>
      <c r="BT4" s="758"/>
      <c r="BU4" s="758"/>
      <c r="BV4" s="758"/>
      <c r="BW4" s="758"/>
      <c r="BX4" s="758"/>
      <c r="BY4" s="758"/>
      <c r="BZ4" s="758"/>
      <c r="CA4" s="758"/>
      <c r="CB4" s="758"/>
      <c r="CD4" s="740" t="s">
        <v>225</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226</v>
      </c>
      <c r="C5" s="723"/>
      <c r="D5" s="723"/>
      <c r="E5" s="723"/>
      <c r="F5" s="723"/>
      <c r="G5" s="723"/>
      <c r="H5" s="723"/>
      <c r="I5" s="723"/>
      <c r="J5" s="723"/>
      <c r="K5" s="723"/>
      <c r="L5" s="723"/>
      <c r="M5" s="723"/>
      <c r="N5" s="723"/>
      <c r="O5" s="723"/>
      <c r="P5" s="723"/>
      <c r="Q5" s="724"/>
      <c r="R5" s="688">
        <v>2995090</v>
      </c>
      <c r="S5" s="689"/>
      <c r="T5" s="689"/>
      <c r="U5" s="689"/>
      <c r="V5" s="689"/>
      <c r="W5" s="689"/>
      <c r="X5" s="689"/>
      <c r="Y5" s="735"/>
      <c r="Z5" s="753">
        <v>18.7</v>
      </c>
      <c r="AA5" s="753"/>
      <c r="AB5" s="753"/>
      <c r="AC5" s="753"/>
      <c r="AD5" s="754">
        <v>2995090</v>
      </c>
      <c r="AE5" s="754"/>
      <c r="AF5" s="754"/>
      <c r="AG5" s="754"/>
      <c r="AH5" s="754"/>
      <c r="AI5" s="754"/>
      <c r="AJ5" s="754"/>
      <c r="AK5" s="754"/>
      <c r="AL5" s="736">
        <v>31.4</v>
      </c>
      <c r="AM5" s="705"/>
      <c r="AN5" s="705"/>
      <c r="AO5" s="737"/>
      <c r="AP5" s="722" t="s">
        <v>227</v>
      </c>
      <c r="AQ5" s="723"/>
      <c r="AR5" s="723"/>
      <c r="AS5" s="723"/>
      <c r="AT5" s="723"/>
      <c r="AU5" s="723"/>
      <c r="AV5" s="723"/>
      <c r="AW5" s="723"/>
      <c r="AX5" s="723"/>
      <c r="AY5" s="723"/>
      <c r="AZ5" s="723"/>
      <c r="BA5" s="723"/>
      <c r="BB5" s="723"/>
      <c r="BC5" s="723"/>
      <c r="BD5" s="723"/>
      <c r="BE5" s="723"/>
      <c r="BF5" s="724"/>
      <c r="BG5" s="623">
        <v>2982929</v>
      </c>
      <c r="BH5" s="626"/>
      <c r="BI5" s="626"/>
      <c r="BJ5" s="626"/>
      <c r="BK5" s="626"/>
      <c r="BL5" s="626"/>
      <c r="BM5" s="626"/>
      <c r="BN5" s="627"/>
      <c r="BO5" s="685">
        <v>99.6</v>
      </c>
      <c r="BP5" s="685"/>
      <c r="BQ5" s="685"/>
      <c r="BR5" s="685"/>
      <c r="BS5" s="686" t="s">
        <v>228</v>
      </c>
      <c r="BT5" s="686"/>
      <c r="BU5" s="686"/>
      <c r="BV5" s="686"/>
      <c r="BW5" s="686"/>
      <c r="BX5" s="686"/>
      <c r="BY5" s="686"/>
      <c r="BZ5" s="686"/>
      <c r="CA5" s="686"/>
      <c r="CB5" s="727"/>
      <c r="CD5" s="740" t="s">
        <v>222</v>
      </c>
      <c r="CE5" s="741"/>
      <c r="CF5" s="741"/>
      <c r="CG5" s="741"/>
      <c r="CH5" s="741"/>
      <c r="CI5" s="741"/>
      <c r="CJ5" s="741"/>
      <c r="CK5" s="741"/>
      <c r="CL5" s="741"/>
      <c r="CM5" s="741"/>
      <c r="CN5" s="741"/>
      <c r="CO5" s="741"/>
      <c r="CP5" s="741"/>
      <c r="CQ5" s="742"/>
      <c r="CR5" s="740" t="s">
        <v>229</v>
      </c>
      <c r="CS5" s="741"/>
      <c r="CT5" s="741"/>
      <c r="CU5" s="741"/>
      <c r="CV5" s="741"/>
      <c r="CW5" s="741"/>
      <c r="CX5" s="741"/>
      <c r="CY5" s="742"/>
      <c r="CZ5" s="740" t="s">
        <v>220</v>
      </c>
      <c r="DA5" s="741"/>
      <c r="DB5" s="741"/>
      <c r="DC5" s="742"/>
      <c r="DD5" s="740" t="s">
        <v>230</v>
      </c>
      <c r="DE5" s="741"/>
      <c r="DF5" s="741"/>
      <c r="DG5" s="741"/>
      <c r="DH5" s="741"/>
      <c r="DI5" s="741"/>
      <c r="DJ5" s="741"/>
      <c r="DK5" s="741"/>
      <c r="DL5" s="741"/>
      <c r="DM5" s="741"/>
      <c r="DN5" s="741"/>
      <c r="DO5" s="741"/>
      <c r="DP5" s="742"/>
      <c r="DQ5" s="740" t="s">
        <v>231</v>
      </c>
      <c r="DR5" s="741"/>
      <c r="DS5" s="741"/>
      <c r="DT5" s="741"/>
      <c r="DU5" s="741"/>
      <c r="DV5" s="741"/>
      <c r="DW5" s="741"/>
      <c r="DX5" s="741"/>
      <c r="DY5" s="741"/>
      <c r="DZ5" s="741"/>
      <c r="EA5" s="741"/>
      <c r="EB5" s="741"/>
      <c r="EC5" s="742"/>
    </row>
    <row r="6" spans="2:143" ht="11.25" customHeight="1" x14ac:dyDescent="0.15">
      <c r="B6" s="620" t="s">
        <v>232</v>
      </c>
      <c r="C6" s="621"/>
      <c r="D6" s="621"/>
      <c r="E6" s="621"/>
      <c r="F6" s="621"/>
      <c r="G6" s="621"/>
      <c r="H6" s="621"/>
      <c r="I6" s="621"/>
      <c r="J6" s="621"/>
      <c r="K6" s="621"/>
      <c r="L6" s="621"/>
      <c r="M6" s="621"/>
      <c r="N6" s="621"/>
      <c r="O6" s="621"/>
      <c r="P6" s="621"/>
      <c r="Q6" s="622"/>
      <c r="R6" s="623">
        <v>153453</v>
      </c>
      <c r="S6" s="626"/>
      <c r="T6" s="626"/>
      <c r="U6" s="626"/>
      <c r="V6" s="626"/>
      <c r="W6" s="626"/>
      <c r="X6" s="626"/>
      <c r="Y6" s="627"/>
      <c r="Z6" s="685">
        <v>1</v>
      </c>
      <c r="AA6" s="685"/>
      <c r="AB6" s="685"/>
      <c r="AC6" s="685"/>
      <c r="AD6" s="686">
        <v>153453</v>
      </c>
      <c r="AE6" s="686"/>
      <c r="AF6" s="686"/>
      <c r="AG6" s="686"/>
      <c r="AH6" s="686"/>
      <c r="AI6" s="686"/>
      <c r="AJ6" s="686"/>
      <c r="AK6" s="686"/>
      <c r="AL6" s="628">
        <v>1.6</v>
      </c>
      <c r="AM6" s="629"/>
      <c r="AN6" s="629"/>
      <c r="AO6" s="687"/>
      <c r="AP6" s="620" t="s">
        <v>233</v>
      </c>
      <c r="AQ6" s="621"/>
      <c r="AR6" s="621"/>
      <c r="AS6" s="621"/>
      <c r="AT6" s="621"/>
      <c r="AU6" s="621"/>
      <c r="AV6" s="621"/>
      <c r="AW6" s="621"/>
      <c r="AX6" s="621"/>
      <c r="AY6" s="621"/>
      <c r="AZ6" s="621"/>
      <c r="BA6" s="621"/>
      <c r="BB6" s="621"/>
      <c r="BC6" s="621"/>
      <c r="BD6" s="621"/>
      <c r="BE6" s="621"/>
      <c r="BF6" s="622"/>
      <c r="BG6" s="623">
        <v>2982929</v>
      </c>
      <c r="BH6" s="626"/>
      <c r="BI6" s="626"/>
      <c r="BJ6" s="626"/>
      <c r="BK6" s="626"/>
      <c r="BL6" s="626"/>
      <c r="BM6" s="626"/>
      <c r="BN6" s="627"/>
      <c r="BO6" s="685">
        <v>99.6</v>
      </c>
      <c r="BP6" s="685"/>
      <c r="BQ6" s="685"/>
      <c r="BR6" s="685"/>
      <c r="BS6" s="686" t="s">
        <v>128</v>
      </c>
      <c r="BT6" s="686"/>
      <c r="BU6" s="686"/>
      <c r="BV6" s="686"/>
      <c r="BW6" s="686"/>
      <c r="BX6" s="686"/>
      <c r="BY6" s="686"/>
      <c r="BZ6" s="686"/>
      <c r="CA6" s="686"/>
      <c r="CB6" s="727"/>
      <c r="CD6" s="694" t="s">
        <v>234</v>
      </c>
      <c r="CE6" s="695"/>
      <c r="CF6" s="695"/>
      <c r="CG6" s="695"/>
      <c r="CH6" s="695"/>
      <c r="CI6" s="695"/>
      <c r="CJ6" s="695"/>
      <c r="CK6" s="695"/>
      <c r="CL6" s="695"/>
      <c r="CM6" s="695"/>
      <c r="CN6" s="695"/>
      <c r="CO6" s="695"/>
      <c r="CP6" s="695"/>
      <c r="CQ6" s="696"/>
      <c r="CR6" s="623">
        <v>108024</v>
      </c>
      <c r="CS6" s="626"/>
      <c r="CT6" s="626"/>
      <c r="CU6" s="626"/>
      <c r="CV6" s="626"/>
      <c r="CW6" s="626"/>
      <c r="CX6" s="626"/>
      <c r="CY6" s="627"/>
      <c r="CZ6" s="736">
        <v>0.7</v>
      </c>
      <c r="DA6" s="705"/>
      <c r="DB6" s="705"/>
      <c r="DC6" s="739"/>
      <c r="DD6" s="631" t="s">
        <v>182</v>
      </c>
      <c r="DE6" s="626"/>
      <c r="DF6" s="626"/>
      <c r="DG6" s="626"/>
      <c r="DH6" s="626"/>
      <c r="DI6" s="626"/>
      <c r="DJ6" s="626"/>
      <c r="DK6" s="626"/>
      <c r="DL6" s="626"/>
      <c r="DM6" s="626"/>
      <c r="DN6" s="626"/>
      <c r="DO6" s="626"/>
      <c r="DP6" s="627"/>
      <c r="DQ6" s="631">
        <v>108024</v>
      </c>
      <c r="DR6" s="626"/>
      <c r="DS6" s="626"/>
      <c r="DT6" s="626"/>
      <c r="DU6" s="626"/>
      <c r="DV6" s="626"/>
      <c r="DW6" s="626"/>
      <c r="DX6" s="626"/>
      <c r="DY6" s="626"/>
      <c r="DZ6" s="626"/>
      <c r="EA6" s="626"/>
      <c r="EB6" s="626"/>
      <c r="EC6" s="666"/>
    </row>
    <row r="7" spans="2:143" ht="11.25" customHeight="1" x14ac:dyDescent="0.15">
      <c r="B7" s="620" t="s">
        <v>235</v>
      </c>
      <c r="C7" s="621"/>
      <c r="D7" s="621"/>
      <c r="E7" s="621"/>
      <c r="F7" s="621"/>
      <c r="G7" s="621"/>
      <c r="H7" s="621"/>
      <c r="I7" s="621"/>
      <c r="J7" s="621"/>
      <c r="K7" s="621"/>
      <c r="L7" s="621"/>
      <c r="M7" s="621"/>
      <c r="N7" s="621"/>
      <c r="O7" s="621"/>
      <c r="P7" s="621"/>
      <c r="Q7" s="622"/>
      <c r="R7" s="623">
        <v>8692</v>
      </c>
      <c r="S7" s="626"/>
      <c r="T7" s="626"/>
      <c r="U7" s="626"/>
      <c r="V7" s="626"/>
      <c r="W7" s="626"/>
      <c r="X7" s="626"/>
      <c r="Y7" s="627"/>
      <c r="Z7" s="685">
        <v>0.1</v>
      </c>
      <c r="AA7" s="685"/>
      <c r="AB7" s="685"/>
      <c r="AC7" s="685"/>
      <c r="AD7" s="686">
        <v>8692</v>
      </c>
      <c r="AE7" s="686"/>
      <c r="AF7" s="686"/>
      <c r="AG7" s="686"/>
      <c r="AH7" s="686"/>
      <c r="AI7" s="686"/>
      <c r="AJ7" s="686"/>
      <c r="AK7" s="686"/>
      <c r="AL7" s="628">
        <v>0.1</v>
      </c>
      <c r="AM7" s="629"/>
      <c r="AN7" s="629"/>
      <c r="AO7" s="687"/>
      <c r="AP7" s="620" t="s">
        <v>236</v>
      </c>
      <c r="AQ7" s="621"/>
      <c r="AR7" s="621"/>
      <c r="AS7" s="621"/>
      <c r="AT7" s="621"/>
      <c r="AU7" s="621"/>
      <c r="AV7" s="621"/>
      <c r="AW7" s="621"/>
      <c r="AX7" s="621"/>
      <c r="AY7" s="621"/>
      <c r="AZ7" s="621"/>
      <c r="BA7" s="621"/>
      <c r="BB7" s="621"/>
      <c r="BC7" s="621"/>
      <c r="BD7" s="621"/>
      <c r="BE7" s="621"/>
      <c r="BF7" s="622"/>
      <c r="BG7" s="623">
        <v>1213989</v>
      </c>
      <c r="BH7" s="626"/>
      <c r="BI7" s="626"/>
      <c r="BJ7" s="626"/>
      <c r="BK7" s="626"/>
      <c r="BL7" s="626"/>
      <c r="BM7" s="626"/>
      <c r="BN7" s="627"/>
      <c r="BO7" s="685">
        <v>40.5</v>
      </c>
      <c r="BP7" s="685"/>
      <c r="BQ7" s="685"/>
      <c r="BR7" s="685"/>
      <c r="BS7" s="686" t="s">
        <v>182</v>
      </c>
      <c r="BT7" s="686"/>
      <c r="BU7" s="686"/>
      <c r="BV7" s="686"/>
      <c r="BW7" s="686"/>
      <c r="BX7" s="686"/>
      <c r="BY7" s="686"/>
      <c r="BZ7" s="686"/>
      <c r="CA7" s="686"/>
      <c r="CB7" s="727"/>
      <c r="CD7" s="667" t="s">
        <v>237</v>
      </c>
      <c r="CE7" s="664"/>
      <c r="CF7" s="664"/>
      <c r="CG7" s="664"/>
      <c r="CH7" s="664"/>
      <c r="CI7" s="664"/>
      <c r="CJ7" s="664"/>
      <c r="CK7" s="664"/>
      <c r="CL7" s="664"/>
      <c r="CM7" s="664"/>
      <c r="CN7" s="664"/>
      <c r="CO7" s="664"/>
      <c r="CP7" s="664"/>
      <c r="CQ7" s="665"/>
      <c r="CR7" s="623">
        <v>1886516</v>
      </c>
      <c r="CS7" s="626"/>
      <c r="CT7" s="626"/>
      <c r="CU7" s="626"/>
      <c r="CV7" s="626"/>
      <c r="CW7" s="626"/>
      <c r="CX7" s="626"/>
      <c r="CY7" s="627"/>
      <c r="CZ7" s="685">
        <v>12.2</v>
      </c>
      <c r="DA7" s="685"/>
      <c r="DB7" s="685"/>
      <c r="DC7" s="685"/>
      <c r="DD7" s="631">
        <v>54952</v>
      </c>
      <c r="DE7" s="626"/>
      <c r="DF7" s="626"/>
      <c r="DG7" s="626"/>
      <c r="DH7" s="626"/>
      <c r="DI7" s="626"/>
      <c r="DJ7" s="626"/>
      <c r="DK7" s="626"/>
      <c r="DL7" s="626"/>
      <c r="DM7" s="626"/>
      <c r="DN7" s="626"/>
      <c r="DO7" s="626"/>
      <c r="DP7" s="627"/>
      <c r="DQ7" s="631">
        <v>1179745</v>
      </c>
      <c r="DR7" s="626"/>
      <c r="DS7" s="626"/>
      <c r="DT7" s="626"/>
      <c r="DU7" s="626"/>
      <c r="DV7" s="626"/>
      <c r="DW7" s="626"/>
      <c r="DX7" s="626"/>
      <c r="DY7" s="626"/>
      <c r="DZ7" s="626"/>
      <c r="EA7" s="626"/>
      <c r="EB7" s="626"/>
      <c r="EC7" s="666"/>
    </row>
    <row r="8" spans="2:143" ht="11.25" customHeight="1" x14ac:dyDescent="0.15">
      <c r="B8" s="620" t="s">
        <v>238</v>
      </c>
      <c r="C8" s="621"/>
      <c r="D8" s="621"/>
      <c r="E8" s="621"/>
      <c r="F8" s="621"/>
      <c r="G8" s="621"/>
      <c r="H8" s="621"/>
      <c r="I8" s="621"/>
      <c r="J8" s="621"/>
      <c r="K8" s="621"/>
      <c r="L8" s="621"/>
      <c r="M8" s="621"/>
      <c r="N8" s="621"/>
      <c r="O8" s="621"/>
      <c r="P8" s="621"/>
      <c r="Q8" s="622"/>
      <c r="R8" s="623">
        <v>15274</v>
      </c>
      <c r="S8" s="626"/>
      <c r="T8" s="626"/>
      <c r="U8" s="626"/>
      <c r="V8" s="626"/>
      <c r="W8" s="626"/>
      <c r="X8" s="626"/>
      <c r="Y8" s="627"/>
      <c r="Z8" s="685">
        <v>0.1</v>
      </c>
      <c r="AA8" s="685"/>
      <c r="AB8" s="685"/>
      <c r="AC8" s="685"/>
      <c r="AD8" s="686">
        <v>15274</v>
      </c>
      <c r="AE8" s="686"/>
      <c r="AF8" s="686"/>
      <c r="AG8" s="686"/>
      <c r="AH8" s="686"/>
      <c r="AI8" s="686"/>
      <c r="AJ8" s="686"/>
      <c r="AK8" s="686"/>
      <c r="AL8" s="628">
        <v>0.2</v>
      </c>
      <c r="AM8" s="629"/>
      <c r="AN8" s="629"/>
      <c r="AO8" s="687"/>
      <c r="AP8" s="620" t="s">
        <v>239</v>
      </c>
      <c r="AQ8" s="621"/>
      <c r="AR8" s="621"/>
      <c r="AS8" s="621"/>
      <c r="AT8" s="621"/>
      <c r="AU8" s="621"/>
      <c r="AV8" s="621"/>
      <c r="AW8" s="621"/>
      <c r="AX8" s="621"/>
      <c r="AY8" s="621"/>
      <c r="AZ8" s="621"/>
      <c r="BA8" s="621"/>
      <c r="BB8" s="621"/>
      <c r="BC8" s="621"/>
      <c r="BD8" s="621"/>
      <c r="BE8" s="621"/>
      <c r="BF8" s="622"/>
      <c r="BG8" s="623">
        <v>43214</v>
      </c>
      <c r="BH8" s="626"/>
      <c r="BI8" s="626"/>
      <c r="BJ8" s="626"/>
      <c r="BK8" s="626"/>
      <c r="BL8" s="626"/>
      <c r="BM8" s="626"/>
      <c r="BN8" s="627"/>
      <c r="BO8" s="685">
        <v>1.4</v>
      </c>
      <c r="BP8" s="685"/>
      <c r="BQ8" s="685"/>
      <c r="BR8" s="685"/>
      <c r="BS8" s="631" t="s">
        <v>128</v>
      </c>
      <c r="BT8" s="626"/>
      <c r="BU8" s="626"/>
      <c r="BV8" s="626"/>
      <c r="BW8" s="626"/>
      <c r="BX8" s="626"/>
      <c r="BY8" s="626"/>
      <c r="BZ8" s="626"/>
      <c r="CA8" s="626"/>
      <c r="CB8" s="666"/>
      <c r="CD8" s="667" t="s">
        <v>240</v>
      </c>
      <c r="CE8" s="664"/>
      <c r="CF8" s="664"/>
      <c r="CG8" s="664"/>
      <c r="CH8" s="664"/>
      <c r="CI8" s="664"/>
      <c r="CJ8" s="664"/>
      <c r="CK8" s="664"/>
      <c r="CL8" s="664"/>
      <c r="CM8" s="664"/>
      <c r="CN8" s="664"/>
      <c r="CO8" s="664"/>
      <c r="CP8" s="664"/>
      <c r="CQ8" s="665"/>
      <c r="CR8" s="623">
        <v>3860064</v>
      </c>
      <c r="CS8" s="626"/>
      <c r="CT8" s="626"/>
      <c r="CU8" s="626"/>
      <c r="CV8" s="626"/>
      <c r="CW8" s="626"/>
      <c r="CX8" s="626"/>
      <c r="CY8" s="627"/>
      <c r="CZ8" s="685">
        <v>25</v>
      </c>
      <c r="DA8" s="685"/>
      <c r="DB8" s="685"/>
      <c r="DC8" s="685"/>
      <c r="DD8" s="631">
        <v>8172</v>
      </c>
      <c r="DE8" s="626"/>
      <c r="DF8" s="626"/>
      <c r="DG8" s="626"/>
      <c r="DH8" s="626"/>
      <c r="DI8" s="626"/>
      <c r="DJ8" s="626"/>
      <c r="DK8" s="626"/>
      <c r="DL8" s="626"/>
      <c r="DM8" s="626"/>
      <c r="DN8" s="626"/>
      <c r="DO8" s="626"/>
      <c r="DP8" s="627"/>
      <c r="DQ8" s="631">
        <v>2348817</v>
      </c>
      <c r="DR8" s="626"/>
      <c r="DS8" s="626"/>
      <c r="DT8" s="626"/>
      <c r="DU8" s="626"/>
      <c r="DV8" s="626"/>
      <c r="DW8" s="626"/>
      <c r="DX8" s="626"/>
      <c r="DY8" s="626"/>
      <c r="DZ8" s="626"/>
      <c r="EA8" s="626"/>
      <c r="EB8" s="626"/>
      <c r="EC8" s="666"/>
    </row>
    <row r="9" spans="2:143" ht="11.25" customHeight="1" x14ac:dyDescent="0.15">
      <c r="B9" s="620" t="s">
        <v>241</v>
      </c>
      <c r="C9" s="621"/>
      <c r="D9" s="621"/>
      <c r="E9" s="621"/>
      <c r="F9" s="621"/>
      <c r="G9" s="621"/>
      <c r="H9" s="621"/>
      <c r="I9" s="621"/>
      <c r="J9" s="621"/>
      <c r="K9" s="621"/>
      <c r="L9" s="621"/>
      <c r="M9" s="621"/>
      <c r="N9" s="621"/>
      <c r="O9" s="621"/>
      <c r="P9" s="621"/>
      <c r="Q9" s="622"/>
      <c r="R9" s="623">
        <v>12770</v>
      </c>
      <c r="S9" s="626"/>
      <c r="T9" s="626"/>
      <c r="U9" s="626"/>
      <c r="V9" s="626"/>
      <c r="W9" s="626"/>
      <c r="X9" s="626"/>
      <c r="Y9" s="627"/>
      <c r="Z9" s="685">
        <v>0.1</v>
      </c>
      <c r="AA9" s="685"/>
      <c r="AB9" s="685"/>
      <c r="AC9" s="685"/>
      <c r="AD9" s="686">
        <v>12770</v>
      </c>
      <c r="AE9" s="686"/>
      <c r="AF9" s="686"/>
      <c r="AG9" s="686"/>
      <c r="AH9" s="686"/>
      <c r="AI9" s="686"/>
      <c r="AJ9" s="686"/>
      <c r="AK9" s="686"/>
      <c r="AL9" s="628">
        <v>0.1</v>
      </c>
      <c r="AM9" s="629"/>
      <c r="AN9" s="629"/>
      <c r="AO9" s="687"/>
      <c r="AP9" s="620" t="s">
        <v>242</v>
      </c>
      <c r="AQ9" s="621"/>
      <c r="AR9" s="621"/>
      <c r="AS9" s="621"/>
      <c r="AT9" s="621"/>
      <c r="AU9" s="621"/>
      <c r="AV9" s="621"/>
      <c r="AW9" s="621"/>
      <c r="AX9" s="621"/>
      <c r="AY9" s="621"/>
      <c r="AZ9" s="621"/>
      <c r="BA9" s="621"/>
      <c r="BB9" s="621"/>
      <c r="BC9" s="621"/>
      <c r="BD9" s="621"/>
      <c r="BE9" s="621"/>
      <c r="BF9" s="622"/>
      <c r="BG9" s="623">
        <v>1013192</v>
      </c>
      <c r="BH9" s="626"/>
      <c r="BI9" s="626"/>
      <c r="BJ9" s="626"/>
      <c r="BK9" s="626"/>
      <c r="BL9" s="626"/>
      <c r="BM9" s="626"/>
      <c r="BN9" s="627"/>
      <c r="BO9" s="685">
        <v>33.799999999999997</v>
      </c>
      <c r="BP9" s="685"/>
      <c r="BQ9" s="685"/>
      <c r="BR9" s="685"/>
      <c r="BS9" s="631" t="s">
        <v>128</v>
      </c>
      <c r="BT9" s="626"/>
      <c r="BU9" s="626"/>
      <c r="BV9" s="626"/>
      <c r="BW9" s="626"/>
      <c r="BX9" s="626"/>
      <c r="BY9" s="626"/>
      <c r="BZ9" s="626"/>
      <c r="CA9" s="626"/>
      <c r="CB9" s="666"/>
      <c r="CD9" s="667" t="s">
        <v>243</v>
      </c>
      <c r="CE9" s="664"/>
      <c r="CF9" s="664"/>
      <c r="CG9" s="664"/>
      <c r="CH9" s="664"/>
      <c r="CI9" s="664"/>
      <c r="CJ9" s="664"/>
      <c r="CK9" s="664"/>
      <c r="CL9" s="664"/>
      <c r="CM9" s="664"/>
      <c r="CN9" s="664"/>
      <c r="CO9" s="664"/>
      <c r="CP9" s="664"/>
      <c r="CQ9" s="665"/>
      <c r="CR9" s="623">
        <v>1226938</v>
      </c>
      <c r="CS9" s="626"/>
      <c r="CT9" s="626"/>
      <c r="CU9" s="626"/>
      <c r="CV9" s="626"/>
      <c r="CW9" s="626"/>
      <c r="CX9" s="626"/>
      <c r="CY9" s="627"/>
      <c r="CZ9" s="685">
        <v>7.9</v>
      </c>
      <c r="DA9" s="685"/>
      <c r="DB9" s="685"/>
      <c r="DC9" s="685"/>
      <c r="DD9" s="631">
        <v>45550</v>
      </c>
      <c r="DE9" s="626"/>
      <c r="DF9" s="626"/>
      <c r="DG9" s="626"/>
      <c r="DH9" s="626"/>
      <c r="DI9" s="626"/>
      <c r="DJ9" s="626"/>
      <c r="DK9" s="626"/>
      <c r="DL9" s="626"/>
      <c r="DM9" s="626"/>
      <c r="DN9" s="626"/>
      <c r="DO9" s="626"/>
      <c r="DP9" s="627"/>
      <c r="DQ9" s="631">
        <v>1112308</v>
      </c>
      <c r="DR9" s="626"/>
      <c r="DS9" s="626"/>
      <c r="DT9" s="626"/>
      <c r="DU9" s="626"/>
      <c r="DV9" s="626"/>
      <c r="DW9" s="626"/>
      <c r="DX9" s="626"/>
      <c r="DY9" s="626"/>
      <c r="DZ9" s="626"/>
      <c r="EA9" s="626"/>
      <c r="EB9" s="626"/>
      <c r="EC9" s="666"/>
    </row>
    <row r="10" spans="2:143" ht="11.25" customHeight="1" x14ac:dyDescent="0.15">
      <c r="B10" s="620" t="s">
        <v>244</v>
      </c>
      <c r="C10" s="621"/>
      <c r="D10" s="621"/>
      <c r="E10" s="621"/>
      <c r="F10" s="621"/>
      <c r="G10" s="621"/>
      <c r="H10" s="621"/>
      <c r="I10" s="621"/>
      <c r="J10" s="621"/>
      <c r="K10" s="621"/>
      <c r="L10" s="621"/>
      <c r="M10" s="621"/>
      <c r="N10" s="621"/>
      <c r="O10" s="621"/>
      <c r="P10" s="621"/>
      <c r="Q10" s="622"/>
      <c r="R10" s="623" t="s">
        <v>182</v>
      </c>
      <c r="S10" s="626"/>
      <c r="T10" s="626"/>
      <c r="U10" s="626"/>
      <c r="V10" s="626"/>
      <c r="W10" s="626"/>
      <c r="X10" s="626"/>
      <c r="Y10" s="627"/>
      <c r="Z10" s="685" t="s">
        <v>182</v>
      </c>
      <c r="AA10" s="685"/>
      <c r="AB10" s="685"/>
      <c r="AC10" s="685"/>
      <c r="AD10" s="686" t="s">
        <v>182</v>
      </c>
      <c r="AE10" s="686"/>
      <c r="AF10" s="686"/>
      <c r="AG10" s="686"/>
      <c r="AH10" s="686"/>
      <c r="AI10" s="686"/>
      <c r="AJ10" s="686"/>
      <c r="AK10" s="686"/>
      <c r="AL10" s="628" t="s">
        <v>128</v>
      </c>
      <c r="AM10" s="629"/>
      <c r="AN10" s="629"/>
      <c r="AO10" s="687"/>
      <c r="AP10" s="620" t="s">
        <v>245</v>
      </c>
      <c r="AQ10" s="621"/>
      <c r="AR10" s="621"/>
      <c r="AS10" s="621"/>
      <c r="AT10" s="621"/>
      <c r="AU10" s="621"/>
      <c r="AV10" s="621"/>
      <c r="AW10" s="621"/>
      <c r="AX10" s="621"/>
      <c r="AY10" s="621"/>
      <c r="AZ10" s="621"/>
      <c r="BA10" s="621"/>
      <c r="BB10" s="621"/>
      <c r="BC10" s="621"/>
      <c r="BD10" s="621"/>
      <c r="BE10" s="621"/>
      <c r="BF10" s="622"/>
      <c r="BG10" s="623">
        <v>53904</v>
      </c>
      <c r="BH10" s="626"/>
      <c r="BI10" s="626"/>
      <c r="BJ10" s="626"/>
      <c r="BK10" s="626"/>
      <c r="BL10" s="626"/>
      <c r="BM10" s="626"/>
      <c r="BN10" s="627"/>
      <c r="BO10" s="685">
        <v>1.8</v>
      </c>
      <c r="BP10" s="685"/>
      <c r="BQ10" s="685"/>
      <c r="BR10" s="685"/>
      <c r="BS10" s="631" t="s">
        <v>128</v>
      </c>
      <c r="BT10" s="626"/>
      <c r="BU10" s="626"/>
      <c r="BV10" s="626"/>
      <c r="BW10" s="626"/>
      <c r="BX10" s="626"/>
      <c r="BY10" s="626"/>
      <c r="BZ10" s="626"/>
      <c r="CA10" s="626"/>
      <c r="CB10" s="666"/>
      <c r="CD10" s="667" t="s">
        <v>246</v>
      </c>
      <c r="CE10" s="664"/>
      <c r="CF10" s="664"/>
      <c r="CG10" s="664"/>
      <c r="CH10" s="664"/>
      <c r="CI10" s="664"/>
      <c r="CJ10" s="664"/>
      <c r="CK10" s="664"/>
      <c r="CL10" s="664"/>
      <c r="CM10" s="664"/>
      <c r="CN10" s="664"/>
      <c r="CO10" s="664"/>
      <c r="CP10" s="664"/>
      <c r="CQ10" s="665"/>
      <c r="CR10" s="623">
        <v>26586</v>
      </c>
      <c r="CS10" s="626"/>
      <c r="CT10" s="626"/>
      <c r="CU10" s="626"/>
      <c r="CV10" s="626"/>
      <c r="CW10" s="626"/>
      <c r="CX10" s="626"/>
      <c r="CY10" s="627"/>
      <c r="CZ10" s="685">
        <v>0.2</v>
      </c>
      <c r="DA10" s="685"/>
      <c r="DB10" s="685"/>
      <c r="DC10" s="685"/>
      <c r="DD10" s="631" t="s">
        <v>128</v>
      </c>
      <c r="DE10" s="626"/>
      <c r="DF10" s="626"/>
      <c r="DG10" s="626"/>
      <c r="DH10" s="626"/>
      <c r="DI10" s="626"/>
      <c r="DJ10" s="626"/>
      <c r="DK10" s="626"/>
      <c r="DL10" s="626"/>
      <c r="DM10" s="626"/>
      <c r="DN10" s="626"/>
      <c r="DO10" s="626"/>
      <c r="DP10" s="627"/>
      <c r="DQ10" s="631">
        <v>580</v>
      </c>
      <c r="DR10" s="626"/>
      <c r="DS10" s="626"/>
      <c r="DT10" s="626"/>
      <c r="DU10" s="626"/>
      <c r="DV10" s="626"/>
      <c r="DW10" s="626"/>
      <c r="DX10" s="626"/>
      <c r="DY10" s="626"/>
      <c r="DZ10" s="626"/>
      <c r="EA10" s="626"/>
      <c r="EB10" s="626"/>
      <c r="EC10" s="666"/>
    </row>
    <row r="11" spans="2:143" ht="11.25" customHeight="1" x14ac:dyDescent="0.15">
      <c r="B11" s="620" t="s">
        <v>247</v>
      </c>
      <c r="C11" s="621"/>
      <c r="D11" s="621"/>
      <c r="E11" s="621"/>
      <c r="F11" s="621"/>
      <c r="G11" s="621"/>
      <c r="H11" s="621"/>
      <c r="I11" s="621"/>
      <c r="J11" s="621"/>
      <c r="K11" s="621"/>
      <c r="L11" s="621"/>
      <c r="M11" s="621"/>
      <c r="N11" s="621"/>
      <c r="O11" s="621"/>
      <c r="P11" s="621"/>
      <c r="Q11" s="622"/>
      <c r="R11" s="623" t="s">
        <v>182</v>
      </c>
      <c r="S11" s="626"/>
      <c r="T11" s="626"/>
      <c r="U11" s="626"/>
      <c r="V11" s="626"/>
      <c r="W11" s="626"/>
      <c r="X11" s="626"/>
      <c r="Y11" s="627"/>
      <c r="Z11" s="685" t="s">
        <v>128</v>
      </c>
      <c r="AA11" s="685"/>
      <c r="AB11" s="685"/>
      <c r="AC11" s="685"/>
      <c r="AD11" s="686" t="s">
        <v>182</v>
      </c>
      <c r="AE11" s="686"/>
      <c r="AF11" s="686"/>
      <c r="AG11" s="686"/>
      <c r="AH11" s="686"/>
      <c r="AI11" s="686"/>
      <c r="AJ11" s="686"/>
      <c r="AK11" s="686"/>
      <c r="AL11" s="628" t="s">
        <v>128</v>
      </c>
      <c r="AM11" s="629"/>
      <c r="AN11" s="629"/>
      <c r="AO11" s="687"/>
      <c r="AP11" s="620" t="s">
        <v>248</v>
      </c>
      <c r="AQ11" s="621"/>
      <c r="AR11" s="621"/>
      <c r="AS11" s="621"/>
      <c r="AT11" s="621"/>
      <c r="AU11" s="621"/>
      <c r="AV11" s="621"/>
      <c r="AW11" s="621"/>
      <c r="AX11" s="621"/>
      <c r="AY11" s="621"/>
      <c r="AZ11" s="621"/>
      <c r="BA11" s="621"/>
      <c r="BB11" s="621"/>
      <c r="BC11" s="621"/>
      <c r="BD11" s="621"/>
      <c r="BE11" s="621"/>
      <c r="BF11" s="622"/>
      <c r="BG11" s="623">
        <v>103679</v>
      </c>
      <c r="BH11" s="626"/>
      <c r="BI11" s="626"/>
      <c r="BJ11" s="626"/>
      <c r="BK11" s="626"/>
      <c r="BL11" s="626"/>
      <c r="BM11" s="626"/>
      <c r="BN11" s="627"/>
      <c r="BO11" s="685">
        <v>3.5</v>
      </c>
      <c r="BP11" s="685"/>
      <c r="BQ11" s="685"/>
      <c r="BR11" s="685"/>
      <c r="BS11" s="631" t="s">
        <v>128</v>
      </c>
      <c r="BT11" s="626"/>
      <c r="BU11" s="626"/>
      <c r="BV11" s="626"/>
      <c r="BW11" s="626"/>
      <c r="BX11" s="626"/>
      <c r="BY11" s="626"/>
      <c r="BZ11" s="626"/>
      <c r="CA11" s="626"/>
      <c r="CB11" s="666"/>
      <c r="CD11" s="667" t="s">
        <v>249</v>
      </c>
      <c r="CE11" s="664"/>
      <c r="CF11" s="664"/>
      <c r="CG11" s="664"/>
      <c r="CH11" s="664"/>
      <c r="CI11" s="664"/>
      <c r="CJ11" s="664"/>
      <c r="CK11" s="664"/>
      <c r="CL11" s="664"/>
      <c r="CM11" s="664"/>
      <c r="CN11" s="664"/>
      <c r="CO11" s="664"/>
      <c r="CP11" s="664"/>
      <c r="CQ11" s="665"/>
      <c r="CR11" s="623">
        <v>1345932</v>
      </c>
      <c r="CS11" s="626"/>
      <c r="CT11" s="626"/>
      <c r="CU11" s="626"/>
      <c r="CV11" s="626"/>
      <c r="CW11" s="626"/>
      <c r="CX11" s="626"/>
      <c r="CY11" s="627"/>
      <c r="CZ11" s="685">
        <v>8.6999999999999993</v>
      </c>
      <c r="DA11" s="685"/>
      <c r="DB11" s="685"/>
      <c r="DC11" s="685"/>
      <c r="DD11" s="631">
        <v>244706</v>
      </c>
      <c r="DE11" s="626"/>
      <c r="DF11" s="626"/>
      <c r="DG11" s="626"/>
      <c r="DH11" s="626"/>
      <c r="DI11" s="626"/>
      <c r="DJ11" s="626"/>
      <c r="DK11" s="626"/>
      <c r="DL11" s="626"/>
      <c r="DM11" s="626"/>
      <c r="DN11" s="626"/>
      <c r="DO11" s="626"/>
      <c r="DP11" s="627"/>
      <c r="DQ11" s="631">
        <v>739543</v>
      </c>
      <c r="DR11" s="626"/>
      <c r="DS11" s="626"/>
      <c r="DT11" s="626"/>
      <c r="DU11" s="626"/>
      <c r="DV11" s="626"/>
      <c r="DW11" s="626"/>
      <c r="DX11" s="626"/>
      <c r="DY11" s="626"/>
      <c r="DZ11" s="626"/>
      <c r="EA11" s="626"/>
      <c r="EB11" s="626"/>
      <c r="EC11" s="666"/>
    </row>
    <row r="12" spans="2:143" ht="11.25" customHeight="1" x14ac:dyDescent="0.15">
      <c r="B12" s="620" t="s">
        <v>250</v>
      </c>
      <c r="C12" s="621"/>
      <c r="D12" s="621"/>
      <c r="E12" s="621"/>
      <c r="F12" s="621"/>
      <c r="G12" s="621"/>
      <c r="H12" s="621"/>
      <c r="I12" s="621"/>
      <c r="J12" s="621"/>
      <c r="K12" s="621"/>
      <c r="L12" s="621"/>
      <c r="M12" s="621"/>
      <c r="N12" s="621"/>
      <c r="O12" s="621"/>
      <c r="P12" s="621"/>
      <c r="Q12" s="622"/>
      <c r="R12" s="623">
        <v>467386</v>
      </c>
      <c r="S12" s="626"/>
      <c r="T12" s="626"/>
      <c r="U12" s="626"/>
      <c r="V12" s="626"/>
      <c r="W12" s="626"/>
      <c r="X12" s="626"/>
      <c r="Y12" s="627"/>
      <c r="Z12" s="685">
        <v>2.9</v>
      </c>
      <c r="AA12" s="685"/>
      <c r="AB12" s="685"/>
      <c r="AC12" s="685"/>
      <c r="AD12" s="686">
        <v>467386</v>
      </c>
      <c r="AE12" s="686"/>
      <c r="AF12" s="686"/>
      <c r="AG12" s="686"/>
      <c r="AH12" s="686"/>
      <c r="AI12" s="686"/>
      <c r="AJ12" s="686"/>
      <c r="AK12" s="686"/>
      <c r="AL12" s="628">
        <v>4.9000000000000004</v>
      </c>
      <c r="AM12" s="629"/>
      <c r="AN12" s="629"/>
      <c r="AO12" s="687"/>
      <c r="AP12" s="620" t="s">
        <v>251</v>
      </c>
      <c r="AQ12" s="621"/>
      <c r="AR12" s="621"/>
      <c r="AS12" s="621"/>
      <c r="AT12" s="621"/>
      <c r="AU12" s="621"/>
      <c r="AV12" s="621"/>
      <c r="AW12" s="621"/>
      <c r="AX12" s="621"/>
      <c r="AY12" s="621"/>
      <c r="AZ12" s="621"/>
      <c r="BA12" s="621"/>
      <c r="BB12" s="621"/>
      <c r="BC12" s="621"/>
      <c r="BD12" s="621"/>
      <c r="BE12" s="621"/>
      <c r="BF12" s="622"/>
      <c r="BG12" s="623">
        <v>1448942</v>
      </c>
      <c r="BH12" s="626"/>
      <c r="BI12" s="626"/>
      <c r="BJ12" s="626"/>
      <c r="BK12" s="626"/>
      <c r="BL12" s="626"/>
      <c r="BM12" s="626"/>
      <c r="BN12" s="627"/>
      <c r="BO12" s="685">
        <v>48.4</v>
      </c>
      <c r="BP12" s="685"/>
      <c r="BQ12" s="685"/>
      <c r="BR12" s="685"/>
      <c r="BS12" s="631" t="s">
        <v>182</v>
      </c>
      <c r="BT12" s="626"/>
      <c r="BU12" s="626"/>
      <c r="BV12" s="626"/>
      <c r="BW12" s="626"/>
      <c r="BX12" s="626"/>
      <c r="BY12" s="626"/>
      <c r="BZ12" s="626"/>
      <c r="CA12" s="626"/>
      <c r="CB12" s="666"/>
      <c r="CD12" s="667" t="s">
        <v>252</v>
      </c>
      <c r="CE12" s="664"/>
      <c r="CF12" s="664"/>
      <c r="CG12" s="664"/>
      <c r="CH12" s="664"/>
      <c r="CI12" s="664"/>
      <c r="CJ12" s="664"/>
      <c r="CK12" s="664"/>
      <c r="CL12" s="664"/>
      <c r="CM12" s="664"/>
      <c r="CN12" s="664"/>
      <c r="CO12" s="664"/>
      <c r="CP12" s="664"/>
      <c r="CQ12" s="665"/>
      <c r="CR12" s="623">
        <v>202144</v>
      </c>
      <c r="CS12" s="626"/>
      <c r="CT12" s="626"/>
      <c r="CU12" s="626"/>
      <c r="CV12" s="626"/>
      <c r="CW12" s="626"/>
      <c r="CX12" s="626"/>
      <c r="CY12" s="627"/>
      <c r="CZ12" s="685">
        <v>1.3</v>
      </c>
      <c r="DA12" s="685"/>
      <c r="DB12" s="685"/>
      <c r="DC12" s="685"/>
      <c r="DD12" s="631">
        <v>4590</v>
      </c>
      <c r="DE12" s="626"/>
      <c r="DF12" s="626"/>
      <c r="DG12" s="626"/>
      <c r="DH12" s="626"/>
      <c r="DI12" s="626"/>
      <c r="DJ12" s="626"/>
      <c r="DK12" s="626"/>
      <c r="DL12" s="626"/>
      <c r="DM12" s="626"/>
      <c r="DN12" s="626"/>
      <c r="DO12" s="626"/>
      <c r="DP12" s="627"/>
      <c r="DQ12" s="631">
        <v>128921</v>
      </c>
      <c r="DR12" s="626"/>
      <c r="DS12" s="626"/>
      <c r="DT12" s="626"/>
      <c r="DU12" s="626"/>
      <c r="DV12" s="626"/>
      <c r="DW12" s="626"/>
      <c r="DX12" s="626"/>
      <c r="DY12" s="626"/>
      <c r="DZ12" s="626"/>
      <c r="EA12" s="626"/>
      <c r="EB12" s="626"/>
      <c r="EC12" s="666"/>
    </row>
    <row r="13" spans="2:143" ht="11.25" customHeight="1" x14ac:dyDescent="0.15">
      <c r="B13" s="620" t="s">
        <v>253</v>
      </c>
      <c r="C13" s="621"/>
      <c r="D13" s="621"/>
      <c r="E13" s="621"/>
      <c r="F13" s="621"/>
      <c r="G13" s="621"/>
      <c r="H13" s="621"/>
      <c r="I13" s="621"/>
      <c r="J13" s="621"/>
      <c r="K13" s="621"/>
      <c r="L13" s="621"/>
      <c r="M13" s="621"/>
      <c r="N13" s="621"/>
      <c r="O13" s="621"/>
      <c r="P13" s="621"/>
      <c r="Q13" s="622"/>
      <c r="R13" s="623">
        <v>29160</v>
      </c>
      <c r="S13" s="626"/>
      <c r="T13" s="626"/>
      <c r="U13" s="626"/>
      <c r="V13" s="626"/>
      <c r="W13" s="626"/>
      <c r="X13" s="626"/>
      <c r="Y13" s="627"/>
      <c r="Z13" s="685">
        <v>0.2</v>
      </c>
      <c r="AA13" s="685"/>
      <c r="AB13" s="685"/>
      <c r="AC13" s="685"/>
      <c r="AD13" s="686">
        <v>29160</v>
      </c>
      <c r="AE13" s="686"/>
      <c r="AF13" s="686"/>
      <c r="AG13" s="686"/>
      <c r="AH13" s="686"/>
      <c r="AI13" s="686"/>
      <c r="AJ13" s="686"/>
      <c r="AK13" s="686"/>
      <c r="AL13" s="628">
        <v>0.3</v>
      </c>
      <c r="AM13" s="629"/>
      <c r="AN13" s="629"/>
      <c r="AO13" s="687"/>
      <c r="AP13" s="620" t="s">
        <v>254</v>
      </c>
      <c r="AQ13" s="621"/>
      <c r="AR13" s="621"/>
      <c r="AS13" s="621"/>
      <c r="AT13" s="621"/>
      <c r="AU13" s="621"/>
      <c r="AV13" s="621"/>
      <c r="AW13" s="621"/>
      <c r="AX13" s="621"/>
      <c r="AY13" s="621"/>
      <c r="AZ13" s="621"/>
      <c r="BA13" s="621"/>
      <c r="BB13" s="621"/>
      <c r="BC13" s="621"/>
      <c r="BD13" s="621"/>
      <c r="BE13" s="621"/>
      <c r="BF13" s="622"/>
      <c r="BG13" s="623">
        <v>1445997</v>
      </c>
      <c r="BH13" s="626"/>
      <c r="BI13" s="626"/>
      <c r="BJ13" s="626"/>
      <c r="BK13" s="626"/>
      <c r="BL13" s="626"/>
      <c r="BM13" s="626"/>
      <c r="BN13" s="627"/>
      <c r="BO13" s="685">
        <v>48.3</v>
      </c>
      <c r="BP13" s="685"/>
      <c r="BQ13" s="685"/>
      <c r="BR13" s="685"/>
      <c r="BS13" s="631" t="s">
        <v>128</v>
      </c>
      <c r="BT13" s="626"/>
      <c r="BU13" s="626"/>
      <c r="BV13" s="626"/>
      <c r="BW13" s="626"/>
      <c r="BX13" s="626"/>
      <c r="BY13" s="626"/>
      <c r="BZ13" s="626"/>
      <c r="CA13" s="626"/>
      <c r="CB13" s="666"/>
      <c r="CD13" s="667" t="s">
        <v>255</v>
      </c>
      <c r="CE13" s="664"/>
      <c r="CF13" s="664"/>
      <c r="CG13" s="664"/>
      <c r="CH13" s="664"/>
      <c r="CI13" s="664"/>
      <c r="CJ13" s="664"/>
      <c r="CK13" s="664"/>
      <c r="CL13" s="664"/>
      <c r="CM13" s="664"/>
      <c r="CN13" s="664"/>
      <c r="CO13" s="664"/>
      <c r="CP13" s="664"/>
      <c r="CQ13" s="665"/>
      <c r="CR13" s="623">
        <v>1192243</v>
      </c>
      <c r="CS13" s="626"/>
      <c r="CT13" s="626"/>
      <c r="CU13" s="626"/>
      <c r="CV13" s="626"/>
      <c r="CW13" s="626"/>
      <c r="CX13" s="626"/>
      <c r="CY13" s="627"/>
      <c r="CZ13" s="685">
        <v>7.7</v>
      </c>
      <c r="DA13" s="685"/>
      <c r="DB13" s="685"/>
      <c r="DC13" s="685"/>
      <c r="DD13" s="631">
        <v>421709</v>
      </c>
      <c r="DE13" s="626"/>
      <c r="DF13" s="626"/>
      <c r="DG13" s="626"/>
      <c r="DH13" s="626"/>
      <c r="DI13" s="626"/>
      <c r="DJ13" s="626"/>
      <c r="DK13" s="626"/>
      <c r="DL13" s="626"/>
      <c r="DM13" s="626"/>
      <c r="DN13" s="626"/>
      <c r="DO13" s="626"/>
      <c r="DP13" s="627"/>
      <c r="DQ13" s="631">
        <v>810582</v>
      </c>
      <c r="DR13" s="626"/>
      <c r="DS13" s="626"/>
      <c r="DT13" s="626"/>
      <c r="DU13" s="626"/>
      <c r="DV13" s="626"/>
      <c r="DW13" s="626"/>
      <c r="DX13" s="626"/>
      <c r="DY13" s="626"/>
      <c r="DZ13" s="626"/>
      <c r="EA13" s="626"/>
      <c r="EB13" s="626"/>
      <c r="EC13" s="666"/>
    </row>
    <row r="14" spans="2:143" ht="11.25" customHeight="1" x14ac:dyDescent="0.15">
      <c r="B14" s="620" t="s">
        <v>256</v>
      </c>
      <c r="C14" s="621"/>
      <c r="D14" s="621"/>
      <c r="E14" s="621"/>
      <c r="F14" s="621"/>
      <c r="G14" s="621"/>
      <c r="H14" s="621"/>
      <c r="I14" s="621"/>
      <c r="J14" s="621"/>
      <c r="K14" s="621"/>
      <c r="L14" s="621"/>
      <c r="M14" s="621"/>
      <c r="N14" s="621"/>
      <c r="O14" s="621"/>
      <c r="P14" s="621"/>
      <c r="Q14" s="622"/>
      <c r="R14" s="623" t="s">
        <v>128</v>
      </c>
      <c r="S14" s="626"/>
      <c r="T14" s="626"/>
      <c r="U14" s="626"/>
      <c r="V14" s="626"/>
      <c r="W14" s="626"/>
      <c r="X14" s="626"/>
      <c r="Y14" s="627"/>
      <c r="Z14" s="685" t="s">
        <v>182</v>
      </c>
      <c r="AA14" s="685"/>
      <c r="AB14" s="685"/>
      <c r="AC14" s="685"/>
      <c r="AD14" s="686" t="s">
        <v>128</v>
      </c>
      <c r="AE14" s="686"/>
      <c r="AF14" s="686"/>
      <c r="AG14" s="686"/>
      <c r="AH14" s="686"/>
      <c r="AI14" s="686"/>
      <c r="AJ14" s="686"/>
      <c r="AK14" s="686"/>
      <c r="AL14" s="628" t="s">
        <v>128</v>
      </c>
      <c r="AM14" s="629"/>
      <c r="AN14" s="629"/>
      <c r="AO14" s="687"/>
      <c r="AP14" s="620" t="s">
        <v>257</v>
      </c>
      <c r="AQ14" s="621"/>
      <c r="AR14" s="621"/>
      <c r="AS14" s="621"/>
      <c r="AT14" s="621"/>
      <c r="AU14" s="621"/>
      <c r="AV14" s="621"/>
      <c r="AW14" s="621"/>
      <c r="AX14" s="621"/>
      <c r="AY14" s="621"/>
      <c r="AZ14" s="621"/>
      <c r="BA14" s="621"/>
      <c r="BB14" s="621"/>
      <c r="BC14" s="621"/>
      <c r="BD14" s="621"/>
      <c r="BE14" s="621"/>
      <c r="BF14" s="622"/>
      <c r="BG14" s="623">
        <v>112299</v>
      </c>
      <c r="BH14" s="626"/>
      <c r="BI14" s="626"/>
      <c r="BJ14" s="626"/>
      <c r="BK14" s="626"/>
      <c r="BL14" s="626"/>
      <c r="BM14" s="626"/>
      <c r="BN14" s="627"/>
      <c r="BO14" s="685">
        <v>3.7</v>
      </c>
      <c r="BP14" s="685"/>
      <c r="BQ14" s="685"/>
      <c r="BR14" s="685"/>
      <c r="BS14" s="631" t="s">
        <v>128</v>
      </c>
      <c r="BT14" s="626"/>
      <c r="BU14" s="626"/>
      <c r="BV14" s="626"/>
      <c r="BW14" s="626"/>
      <c r="BX14" s="626"/>
      <c r="BY14" s="626"/>
      <c r="BZ14" s="626"/>
      <c r="CA14" s="626"/>
      <c r="CB14" s="666"/>
      <c r="CD14" s="667" t="s">
        <v>258</v>
      </c>
      <c r="CE14" s="664"/>
      <c r="CF14" s="664"/>
      <c r="CG14" s="664"/>
      <c r="CH14" s="664"/>
      <c r="CI14" s="664"/>
      <c r="CJ14" s="664"/>
      <c r="CK14" s="664"/>
      <c r="CL14" s="664"/>
      <c r="CM14" s="664"/>
      <c r="CN14" s="664"/>
      <c r="CO14" s="664"/>
      <c r="CP14" s="664"/>
      <c r="CQ14" s="665"/>
      <c r="CR14" s="623">
        <v>782159</v>
      </c>
      <c r="CS14" s="626"/>
      <c r="CT14" s="626"/>
      <c r="CU14" s="626"/>
      <c r="CV14" s="626"/>
      <c r="CW14" s="626"/>
      <c r="CX14" s="626"/>
      <c r="CY14" s="627"/>
      <c r="CZ14" s="685">
        <v>5.0999999999999996</v>
      </c>
      <c r="DA14" s="685"/>
      <c r="DB14" s="685"/>
      <c r="DC14" s="685"/>
      <c r="DD14" s="631">
        <v>69421</v>
      </c>
      <c r="DE14" s="626"/>
      <c r="DF14" s="626"/>
      <c r="DG14" s="626"/>
      <c r="DH14" s="626"/>
      <c r="DI14" s="626"/>
      <c r="DJ14" s="626"/>
      <c r="DK14" s="626"/>
      <c r="DL14" s="626"/>
      <c r="DM14" s="626"/>
      <c r="DN14" s="626"/>
      <c r="DO14" s="626"/>
      <c r="DP14" s="627"/>
      <c r="DQ14" s="631">
        <v>701219</v>
      </c>
      <c r="DR14" s="626"/>
      <c r="DS14" s="626"/>
      <c r="DT14" s="626"/>
      <c r="DU14" s="626"/>
      <c r="DV14" s="626"/>
      <c r="DW14" s="626"/>
      <c r="DX14" s="626"/>
      <c r="DY14" s="626"/>
      <c r="DZ14" s="626"/>
      <c r="EA14" s="626"/>
      <c r="EB14" s="626"/>
      <c r="EC14" s="666"/>
    </row>
    <row r="15" spans="2:143" ht="11.25" customHeight="1" x14ac:dyDescent="0.15">
      <c r="B15" s="620" t="s">
        <v>259</v>
      </c>
      <c r="C15" s="621"/>
      <c r="D15" s="621"/>
      <c r="E15" s="621"/>
      <c r="F15" s="621"/>
      <c r="G15" s="621"/>
      <c r="H15" s="621"/>
      <c r="I15" s="621"/>
      <c r="J15" s="621"/>
      <c r="K15" s="621"/>
      <c r="L15" s="621"/>
      <c r="M15" s="621"/>
      <c r="N15" s="621"/>
      <c r="O15" s="621"/>
      <c r="P15" s="621"/>
      <c r="Q15" s="622"/>
      <c r="R15" s="623">
        <v>47498</v>
      </c>
      <c r="S15" s="626"/>
      <c r="T15" s="626"/>
      <c r="U15" s="626"/>
      <c r="V15" s="626"/>
      <c r="W15" s="626"/>
      <c r="X15" s="626"/>
      <c r="Y15" s="627"/>
      <c r="Z15" s="685">
        <v>0.3</v>
      </c>
      <c r="AA15" s="685"/>
      <c r="AB15" s="685"/>
      <c r="AC15" s="685"/>
      <c r="AD15" s="686">
        <v>47498</v>
      </c>
      <c r="AE15" s="686"/>
      <c r="AF15" s="686"/>
      <c r="AG15" s="686"/>
      <c r="AH15" s="686"/>
      <c r="AI15" s="686"/>
      <c r="AJ15" s="686"/>
      <c r="AK15" s="686"/>
      <c r="AL15" s="628">
        <v>0.5</v>
      </c>
      <c r="AM15" s="629"/>
      <c r="AN15" s="629"/>
      <c r="AO15" s="687"/>
      <c r="AP15" s="620" t="s">
        <v>260</v>
      </c>
      <c r="AQ15" s="621"/>
      <c r="AR15" s="621"/>
      <c r="AS15" s="621"/>
      <c r="AT15" s="621"/>
      <c r="AU15" s="621"/>
      <c r="AV15" s="621"/>
      <c r="AW15" s="621"/>
      <c r="AX15" s="621"/>
      <c r="AY15" s="621"/>
      <c r="AZ15" s="621"/>
      <c r="BA15" s="621"/>
      <c r="BB15" s="621"/>
      <c r="BC15" s="621"/>
      <c r="BD15" s="621"/>
      <c r="BE15" s="621"/>
      <c r="BF15" s="622"/>
      <c r="BG15" s="623">
        <v>207699</v>
      </c>
      <c r="BH15" s="626"/>
      <c r="BI15" s="626"/>
      <c r="BJ15" s="626"/>
      <c r="BK15" s="626"/>
      <c r="BL15" s="626"/>
      <c r="BM15" s="626"/>
      <c r="BN15" s="627"/>
      <c r="BO15" s="685">
        <v>6.9</v>
      </c>
      <c r="BP15" s="685"/>
      <c r="BQ15" s="685"/>
      <c r="BR15" s="685"/>
      <c r="BS15" s="631" t="s">
        <v>182</v>
      </c>
      <c r="BT15" s="626"/>
      <c r="BU15" s="626"/>
      <c r="BV15" s="626"/>
      <c r="BW15" s="626"/>
      <c r="BX15" s="626"/>
      <c r="BY15" s="626"/>
      <c r="BZ15" s="626"/>
      <c r="CA15" s="626"/>
      <c r="CB15" s="666"/>
      <c r="CD15" s="667" t="s">
        <v>261</v>
      </c>
      <c r="CE15" s="664"/>
      <c r="CF15" s="664"/>
      <c r="CG15" s="664"/>
      <c r="CH15" s="664"/>
      <c r="CI15" s="664"/>
      <c r="CJ15" s="664"/>
      <c r="CK15" s="664"/>
      <c r="CL15" s="664"/>
      <c r="CM15" s="664"/>
      <c r="CN15" s="664"/>
      <c r="CO15" s="664"/>
      <c r="CP15" s="664"/>
      <c r="CQ15" s="665"/>
      <c r="CR15" s="623">
        <v>1151682</v>
      </c>
      <c r="CS15" s="626"/>
      <c r="CT15" s="626"/>
      <c r="CU15" s="626"/>
      <c r="CV15" s="626"/>
      <c r="CW15" s="626"/>
      <c r="CX15" s="626"/>
      <c r="CY15" s="627"/>
      <c r="CZ15" s="685">
        <v>7.4</v>
      </c>
      <c r="DA15" s="685"/>
      <c r="DB15" s="685"/>
      <c r="DC15" s="685"/>
      <c r="DD15" s="631">
        <v>119279</v>
      </c>
      <c r="DE15" s="626"/>
      <c r="DF15" s="626"/>
      <c r="DG15" s="626"/>
      <c r="DH15" s="626"/>
      <c r="DI15" s="626"/>
      <c r="DJ15" s="626"/>
      <c r="DK15" s="626"/>
      <c r="DL15" s="626"/>
      <c r="DM15" s="626"/>
      <c r="DN15" s="626"/>
      <c r="DO15" s="626"/>
      <c r="DP15" s="627"/>
      <c r="DQ15" s="631">
        <v>782577</v>
      </c>
      <c r="DR15" s="626"/>
      <c r="DS15" s="626"/>
      <c r="DT15" s="626"/>
      <c r="DU15" s="626"/>
      <c r="DV15" s="626"/>
      <c r="DW15" s="626"/>
      <c r="DX15" s="626"/>
      <c r="DY15" s="626"/>
      <c r="DZ15" s="626"/>
      <c r="EA15" s="626"/>
      <c r="EB15" s="626"/>
      <c r="EC15" s="666"/>
    </row>
    <row r="16" spans="2:143" ht="11.25" customHeight="1" x14ac:dyDescent="0.15">
      <c r="B16" s="620" t="s">
        <v>262</v>
      </c>
      <c r="C16" s="621"/>
      <c r="D16" s="621"/>
      <c r="E16" s="621"/>
      <c r="F16" s="621"/>
      <c r="G16" s="621"/>
      <c r="H16" s="621"/>
      <c r="I16" s="621"/>
      <c r="J16" s="621"/>
      <c r="K16" s="621"/>
      <c r="L16" s="621"/>
      <c r="M16" s="621"/>
      <c r="N16" s="621"/>
      <c r="O16" s="621"/>
      <c r="P16" s="621"/>
      <c r="Q16" s="622"/>
      <c r="R16" s="623" t="s">
        <v>128</v>
      </c>
      <c r="S16" s="626"/>
      <c r="T16" s="626"/>
      <c r="U16" s="626"/>
      <c r="V16" s="626"/>
      <c r="W16" s="626"/>
      <c r="X16" s="626"/>
      <c r="Y16" s="627"/>
      <c r="Z16" s="685" t="s">
        <v>128</v>
      </c>
      <c r="AA16" s="685"/>
      <c r="AB16" s="685"/>
      <c r="AC16" s="685"/>
      <c r="AD16" s="686" t="s">
        <v>128</v>
      </c>
      <c r="AE16" s="686"/>
      <c r="AF16" s="686"/>
      <c r="AG16" s="686"/>
      <c r="AH16" s="686"/>
      <c r="AI16" s="686"/>
      <c r="AJ16" s="686"/>
      <c r="AK16" s="686"/>
      <c r="AL16" s="628" t="s">
        <v>128</v>
      </c>
      <c r="AM16" s="629"/>
      <c r="AN16" s="629"/>
      <c r="AO16" s="687"/>
      <c r="AP16" s="620" t="s">
        <v>263</v>
      </c>
      <c r="AQ16" s="621"/>
      <c r="AR16" s="621"/>
      <c r="AS16" s="621"/>
      <c r="AT16" s="621"/>
      <c r="AU16" s="621"/>
      <c r="AV16" s="621"/>
      <c r="AW16" s="621"/>
      <c r="AX16" s="621"/>
      <c r="AY16" s="621"/>
      <c r="AZ16" s="621"/>
      <c r="BA16" s="621"/>
      <c r="BB16" s="621"/>
      <c r="BC16" s="621"/>
      <c r="BD16" s="621"/>
      <c r="BE16" s="621"/>
      <c r="BF16" s="622"/>
      <c r="BG16" s="623" t="s">
        <v>128</v>
      </c>
      <c r="BH16" s="626"/>
      <c r="BI16" s="626"/>
      <c r="BJ16" s="626"/>
      <c r="BK16" s="626"/>
      <c r="BL16" s="626"/>
      <c r="BM16" s="626"/>
      <c r="BN16" s="627"/>
      <c r="BO16" s="685" t="s">
        <v>182</v>
      </c>
      <c r="BP16" s="685"/>
      <c r="BQ16" s="685"/>
      <c r="BR16" s="685"/>
      <c r="BS16" s="631" t="s">
        <v>128</v>
      </c>
      <c r="BT16" s="626"/>
      <c r="BU16" s="626"/>
      <c r="BV16" s="626"/>
      <c r="BW16" s="626"/>
      <c r="BX16" s="626"/>
      <c r="BY16" s="626"/>
      <c r="BZ16" s="626"/>
      <c r="CA16" s="626"/>
      <c r="CB16" s="666"/>
      <c r="CD16" s="667" t="s">
        <v>264</v>
      </c>
      <c r="CE16" s="664"/>
      <c r="CF16" s="664"/>
      <c r="CG16" s="664"/>
      <c r="CH16" s="664"/>
      <c r="CI16" s="664"/>
      <c r="CJ16" s="664"/>
      <c r="CK16" s="664"/>
      <c r="CL16" s="664"/>
      <c r="CM16" s="664"/>
      <c r="CN16" s="664"/>
      <c r="CO16" s="664"/>
      <c r="CP16" s="664"/>
      <c r="CQ16" s="665"/>
      <c r="CR16" s="623">
        <v>415531</v>
      </c>
      <c r="CS16" s="626"/>
      <c r="CT16" s="626"/>
      <c r="CU16" s="626"/>
      <c r="CV16" s="626"/>
      <c r="CW16" s="626"/>
      <c r="CX16" s="626"/>
      <c r="CY16" s="627"/>
      <c r="CZ16" s="685">
        <v>2.7</v>
      </c>
      <c r="DA16" s="685"/>
      <c r="DB16" s="685"/>
      <c r="DC16" s="685"/>
      <c r="DD16" s="631" t="s">
        <v>182</v>
      </c>
      <c r="DE16" s="626"/>
      <c r="DF16" s="626"/>
      <c r="DG16" s="626"/>
      <c r="DH16" s="626"/>
      <c r="DI16" s="626"/>
      <c r="DJ16" s="626"/>
      <c r="DK16" s="626"/>
      <c r="DL16" s="626"/>
      <c r="DM16" s="626"/>
      <c r="DN16" s="626"/>
      <c r="DO16" s="626"/>
      <c r="DP16" s="627"/>
      <c r="DQ16" s="631">
        <v>163020</v>
      </c>
      <c r="DR16" s="626"/>
      <c r="DS16" s="626"/>
      <c r="DT16" s="626"/>
      <c r="DU16" s="626"/>
      <c r="DV16" s="626"/>
      <c r="DW16" s="626"/>
      <c r="DX16" s="626"/>
      <c r="DY16" s="626"/>
      <c r="DZ16" s="626"/>
      <c r="EA16" s="626"/>
      <c r="EB16" s="626"/>
      <c r="EC16" s="666"/>
    </row>
    <row r="17" spans="2:133" ht="11.25" customHeight="1" x14ac:dyDescent="0.15">
      <c r="B17" s="620" t="s">
        <v>265</v>
      </c>
      <c r="C17" s="621"/>
      <c r="D17" s="621"/>
      <c r="E17" s="621"/>
      <c r="F17" s="621"/>
      <c r="G17" s="621"/>
      <c r="H17" s="621"/>
      <c r="I17" s="621"/>
      <c r="J17" s="621"/>
      <c r="K17" s="621"/>
      <c r="L17" s="621"/>
      <c r="M17" s="621"/>
      <c r="N17" s="621"/>
      <c r="O17" s="621"/>
      <c r="P17" s="621"/>
      <c r="Q17" s="622"/>
      <c r="R17" s="623">
        <v>18179</v>
      </c>
      <c r="S17" s="626"/>
      <c r="T17" s="626"/>
      <c r="U17" s="626"/>
      <c r="V17" s="626"/>
      <c r="W17" s="626"/>
      <c r="X17" s="626"/>
      <c r="Y17" s="627"/>
      <c r="Z17" s="685">
        <v>0.1</v>
      </c>
      <c r="AA17" s="685"/>
      <c r="AB17" s="685"/>
      <c r="AC17" s="685"/>
      <c r="AD17" s="686">
        <v>18179</v>
      </c>
      <c r="AE17" s="686"/>
      <c r="AF17" s="686"/>
      <c r="AG17" s="686"/>
      <c r="AH17" s="686"/>
      <c r="AI17" s="686"/>
      <c r="AJ17" s="686"/>
      <c r="AK17" s="686"/>
      <c r="AL17" s="628">
        <v>0.2</v>
      </c>
      <c r="AM17" s="629"/>
      <c r="AN17" s="629"/>
      <c r="AO17" s="687"/>
      <c r="AP17" s="620" t="s">
        <v>266</v>
      </c>
      <c r="AQ17" s="621"/>
      <c r="AR17" s="621"/>
      <c r="AS17" s="621"/>
      <c r="AT17" s="621"/>
      <c r="AU17" s="621"/>
      <c r="AV17" s="621"/>
      <c r="AW17" s="621"/>
      <c r="AX17" s="621"/>
      <c r="AY17" s="621"/>
      <c r="AZ17" s="621"/>
      <c r="BA17" s="621"/>
      <c r="BB17" s="621"/>
      <c r="BC17" s="621"/>
      <c r="BD17" s="621"/>
      <c r="BE17" s="621"/>
      <c r="BF17" s="622"/>
      <c r="BG17" s="623" t="s">
        <v>128</v>
      </c>
      <c r="BH17" s="626"/>
      <c r="BI17" s="626"/>
      <c r="BJ17" s="626"/>
      <c r="BK17" s="626"/>
      <c r="BL17" s="626"/>
      <c r="BM17" s="626"/>
      <c r="BN17" s="627"/>
      <c r="BO17" s="685" t="s">
        <v>128</v>
      </c>
      <c r="BP17" s="685"/>
      <c r="BQ17" s="685"/>
      <c r="BR17" s="685"/>
      <c r="BS17" s="631" t="s">
        <v>128</v>
      </c>
      <c r="BT17" s="626"/>
      <c r="BU17" s="626"/>
      <c r="BV17" s="626"/>
      <c r="BW17" s="626"/>
      <c r="BX17" s="626"/>
      <c r="BY17" s="626"/>
      <c r="BZ17" s="626"/>
      <c r="CA17" s="626"/>
      <c r="CB17" s="666"/>
      <c r="CD17" s="667" t="s">
        <v>267</v>
      </c>
      <c r="CE17" s="664"/>
      <c r="CF17" s="664"/>
      <c r="CG17" s="664"/>
      <c r="CH17" s="664"/>
      <c r="CI17" s="664"/>
      <c r="CJ17" s="664"/>
      <c r="CK17" s="664"/>
      <c r="CL17" s="664"/>
      <c r="CM17" s="664"/>
      <c r="CN17" s="664"/>
      <c r="CO17" s="664"/>
      <c r="CP17" s="664"/>
      <c r="CQ17" s="665"/>
      <c r="CR17" s="623">
        <v>3261485</v>
      </c>
      <c r="CS17" s="626"/>
      <c r="CT17" s="626"/>
      <c r="CU17" s="626"/>
      <c r="CV17" s="626"/>
      <c r="CW17" s="626"/>
      <c r="CX17" s="626"/>
      <c r="CY17" s="627"/>
      <c r="CZ17" s="685">
        <v>21.1</v>
      </c>
      <c r="DA17" s="685"/>
      <c r="DB17" s="685"/>
      <c r="DC17" s="685"/>
      <c r="DD17" s="631" t="s">
        <v>128</v>
      </c>
      <c r="DE17" s="626"/>
      <c r="DF17" s="626"/>
      <c r="DG17" s="626"/>
      <c r="DH17" s="626"/>
      <c r="DI17" s="626"/>
      <c r="DJ17" s="626"/>
      <c r="DK17" s="626"/>
      <c r="DL17" s="626"/>
      <c r="DM17" s="626"/>
      <c r="DN17" s="626"/>
      <c r="DO17" s="626"/>
      <c r="DP17" s="627"/>
      <c r="DQ17" s="631">
        <v>3256003</v>
      </c>
      <c r="DR17" s="626"/>
      <c r="DS17" s="626"/>
      <c r="DT17" s="626"/>
      <c r="DU17" s="626"/>
      <c r="DV17" s="626"/>
      <c r="DW17" s="626"/>
      <c r="DX17" s="626"/>
      <c r="DY17" s="626"/>
      <c r="DZ17" s="626"/>
      <c r="EA17" s="626"/>
      <c r="EB17" s="626"/>
      <c r="EC17" s="666"/>
    </row>
    <row r="18" spans="2:133" ht="11.25" customHeight="1" x14ac:dyDescent="0.15">
      <c r="B18" s="620" t="s">
        <v>268</v>
      </c>
      <c r="C18" s="621"/>
      <c r="D18" s="621"/>
      <c r="E18" s="621"/>
      <c r="F18" s="621"/>
      <c r="G18" s="621"/>
      <c r="H18" s="621"/>
      <c r="I18" s="621"/>
      <c r="J18" s="621"/>
      <c r="K18" s="621"/>
      <c r="L18" s="621"/>
      <c r="M18" s="621"/>
      <c r="N18" s="621"/>
      <c r="O18" s="621"/>
      <c r="P18" s="621"/>
      <c r="Q18" s="622"/>
      <c r="R18" s="623">
        <v>6556744</v>
      </c>
      <c r="S18" s="626"/>
      <c r="T18" s="626"/>
      <c r="U18" s="626"/>
      <c r="V18" s="626"/>
      <c r="W18" s="626"/>
      <c r="X18" s="626"/>
      <c r="Y18" s="627"/>
      <c r="Z18" s="685">
        <v>40.9</v>
      </c>
      <c r="AA18" s="685"/>
      <c r="AB18" s="685"/>
      <c r="AC18" s="685"/>
      <c r="AD18" s="686">
        <v>5763498</v>
      </c>
      <c r="AE18" s="686"/>
      <c r="AF18" s="686"/>
      <c r="AG18" s="686"/>
      <c r="AH18" s="686"/>
      <c r="AI18" s="686"/>
      <c r="AJ18" s="686"/>
      <c r="AK18" s="686"/>
      <c r="AL18" s="628">
        <v>60.4</v>
      </c>
      <c r="AM18" s="629"/>
      <c r="AN18" s="629"/>
      <c r="AO18" s="687"/>
      <c r="AP18" s="620" t="s">
        <v>269</v>
      </c>
      <c r="AQ18" s="621"/>
      <c r="AR18" s="621"/>
      <c r="AS18" s="621"/>
      <c r="AT18" s="621"/>
      <c r="AU18" s="621"/>
      <c r="AV18" s="621"/>
      <c r="AW18" s="621"/>
      <c r="AX18" s="621"/>
      <c r="AY18" s="621"/>
      <c r="AZ18" s="621"/>
      <c r="BA18" s="621"/>
      <c r="BB18" s="621"/>
      <c r="BC18" s="621"/>
      <c r="BD18" s="621"/>
      <c r="BE18" s="621"/>
      <c r="BF18" s="622"/>
      <c r="BG18" s="623" t="s">
        <v>182</v>
      </c>
      <c r="BH18" s="626"/>
      <c r="BI18" s="626"/>
      <c r="BJ18" s="626"/>
      <c r="BK18" s="626"/>
      <c r="BL18" s="626"/>
      <c r="BM18" s="626"/>
      <c r="BN18" s="627"/>
      <c r="BO18" s="685" t="s">
        <v>128</v>
      </c>
      <c r="BP18" s="685"/>
      <c r="BQ18" s="685"/>
      <c r="BR18" s="685"/>
      <c r="BS18" s="631" t="s">
        <v>128</v>
      </c>
      <c r="BT18" s="626"/>
      <c r="BU18" s="626"/>
      <c r="BV18" s="626"/>
      <c r="BW18" s="626"/>
      <c r="BX18" s="626"/>
      <c r="BY18" s="626"/>
      <c r="BZ18" s="626"/>
      <c r="CA18" s="626"/>
      <c r="CB18" s="666"/>
      <c r="CD18" s="667" t="s">
        <v>270</v>
      </c>
      <c r="CE18" s="664"/>
      <c r="CF18" s="664"/>
      <c r="CG18" s="664"/>
      <c r="CH18" s="664"/>
      <c r="CI18" s="664"/>
      <c r="CJ18" s="664"/>
      <c r="CK18" s="664"/>
      <c r="CL18" s="664"/>
      <c r="CM18" s="664"/>
      <c r="CN18" s="664"/>
      <c r="CO18" s="664"/>
      <c r="CP18" s="664"/>
      <c r="CQ18" s="665"/>
      <c r="CR18" s="623" t="s">
        <v>128</v>
      </c>
      <c r="CS18" s="626"/>
      <c r="CT18" s="626"/>
      <c r="CU18" s="626"/>
      <c r="CV18" s="626"/>
      <c r="CW18" s="626"/>
      <c r="CX18" s="626"/>
      <c r="CY18" s="627"/>
      <c r="CZ18" s="685" t="s">
        <v>128</v>
      </c>
      <c r="DA18" s="685"/>
      <c r="DB18" s="685"/>
      <c r="DC18" s="685"/>
      <c r="DD18" s="631" t="s">
        <v>128</v>
      </c>
      <c r="DE18" s="626"/>
      <c r="DF18" s="626"/>
      <c r="DG18" s="626"/>
      <c r="DH18" s="626"/>
      <c r="DI18" s="626"/>
      <c r="DJ18" s="626"/>
      <c r="DK18" s="626"/>
      <c r="DL18" s="626"/>
      <c r="DM18" s="626"/>
      <c r="DN18" s="626"/>
      <c r="DO18" s="626"/>
      <c r="DP18" s="627"/>
      <c r="DQ18" s="631" t="s">
        <v>228</v>
      </c>
      <c r="DR18" s="626"/>
      <c r="DS18" s="626"/>
      <c r="DT18" s="626"/>
      <c r="DU18" s="626"/>
      <c r="DV18" s="626"/>
      <c r="DW18" s="626"/>
      <c r="DX18" s="626"/>
      <c r="DY18" s="626"/>
      <c r="DZ18" s="626"/>
      <c r="EA18" s="626"/>
      <c r="EB18" s="626"/>
      <c r="EC18" s="666"/>
    </row>
    <row r="19" spans="2:133" ht="11.25" customHeight="1" x14ac:dyDescent="0.15">
      <c r="B19" s="620" t="s">
        <v>271</v>
      </c>
      <c r="C19" s="621"/>
      <c r="D19" s="621"/>
      <c r="E19" s="621"/>
      <c r="F19" s="621"/>
      <c r="G19" s="621"/>
      <c r="H19" s="621"/>
      <c r="I19" s="621"/>
      <c r="J19" s="621"/>
      <c r="K19" s="621"/>
      <c r="L19" s="621"/>
      <c r="M19" s="621"/>
      <c r="N19" s="621"/>
      <c r="O19" s="621"/>
      <c r="P19" s="621"/>
      <c r="Q19" s="622"/>
      <c r="R19" s="623">
        <v>5763498</v>
      </c>
      <c r="S19" s="626"/>
      <c r="T19" s="626"/>
      <c r="U19" s="626"/>
      <c r="V19" s="626"/>
      <c r="W19" s="626"/>
      <c r="X19" s="626"/>
      <c r="Y19" s="627"/>
      <c r="Z19" s="685">
        <v>35.9</v>
      </c>
      <c r="AA19" s="685"/>
      <c r="AB19" s="685"/>
      <c r="AC19" s="685"/>
      <c r="AD19" s="686">
        <v>5763498</v>
      </c>
      <c r="AE19" s="686"/>
      <c r="AF19" s="686"/>
      <c r="AG19" s="686"/>
      <c r="AH19" s="686"/>
      <c r="AI19" s="686"/>
      <c r="AJ19" s="686"/>
      <c r="AK19" s="686"/>
      <c r="AL19" s="628">
        <v>60.4</v>
      </c>
      <c r="AM19" s="629"/>
      <c r="AN19" s="629"/>
      <c r="AO19" s="687"/>
      <c r="AP19" s="620" t="s">
        <v>272</v>
      </c>
      <c r="AQ19" s="621"/>
      <c r="AR19" s="621"/>
      <c r="AS19" s="621"/>
      <c r="AT19" s="621"/>
      <c r="AU19" s="621"/>
      <c r="AV19" s="621"/>
      <c r="AW19" s="621"/>
      <c r="AX19" s="621"/>
      <c r="AY19" s="621"/>
      <c r="AZ19" s="621"/>
      <c r="BA19" s="621"/>
      <c r="BB19" s="621"/>
      <c r="BC19" s="621"/>
      <c r="BD19" s="621"/>
      <c r="BE19" s="621"/>
      <c r="BF19" s="622"/>
      <c r="BG19" s="623">
        <v>12161</v>
      </c>
      <c r="BH19" s="626"/>
      <c r="BI19" s="626"/>
      <c r="BJ19" s="626"/>
      <c r="BK19" s="626"/>
      <c r="BL19" s="626"/>
      <c r="BM19" s="626"/>
      <c r="BN19" s="627"/>
      <c r="BO19" s="685">
        <v>0.4</v>
      </c>
      <c r="BP19" s="685"/>
      <c r="BQ19" s="685"/>
      <c r="BR19" s="685"/>
      <c r="BS19" s="631" t="s">
        <v>128</v>
      </c>
      <c r="BT19" s="626"/>
      <c r="BU19" s="626"/>
      <c r="BV19" s="626"/>
      <c r="BW19" s="626"/>
      <c r="BX19" s="626"/>
      <c r="BY19" s="626"/>
      <c r="BZ19" s="626"/>
      <c r="CA19" s="626"/>
      <c r="CB19" s="666"/>
      <c r="CD19" s="667" t="s">
        <v>273</v>
      </c>
      <c r="CE19" s="664"/>
      <c r="CF19" s="664"/>
      <c r="CG19" s="664"/>
      <c r="CH19" s="664"/>
      <c r="CI19" s="664"/>
      <c r="CJ19" s="664"/>
      <c r="CK19" s="664"/>
      <c r="CL19" s="664"/>
      <c r="CM19" s="664"/>
      <c r="CN19" s="664"/>
      <c r="CO19" s="664"/>
      <c r="CP19" s="664"/>
      <c r="CQ19" s="665"/>
      <c r="CR19" s="623" t="s">
        <v>128</v>
      </c>
      <c r="CS19" s="626"/>
      <c r="CT19" s="626"/>
      <c r="CU19" s="626"/>
      <c r="CV19" s="626"/>
      <c r="CW19" s="626"/>
      <c r="CX19" s="626"/>
      <c r="CY19" s="627"/>
      <c r="CZ19" s="685" t="s">
        <v>128</v>
      </c>
      <c r="DA19" s="685"/>
      <c r="DB19" s="685"/>
      <c r="DC19" s="685"/>
      <c r="DD19" s="631" t="s">
        <v>182</v>
      </c>
      <c r="DE19" s="626"/>
      <c r="DF19" s="626"/>
      <c r="DG19" s="626"/>
      <c r="DH19" s="626"/>
      <c r="DI19" s="626"/>
      <c r="DJ19" s="626"/>
      <c r="DK19" s="626"/>
      <c r="DL19" s="626"/>
      <c r="DM19" s="626"/>
      <c r="DN19" s="626"/>
      <c r="DO19" s="626"/>
      <c r="DP19" s="627"/>
      <c r="DQ19" s="631" t="s">
        <v>128</v>
      </c>
      <c r="DR19" s="626"/>
      <c r="DS19" s="626"/>
      <c r="DT19" s="626"/>
      <c r="DU19" s="626"/>
      <c r="DV19" s="626"/>
      <c r="DW19" s="626"/>
      <c r="DX19" s="626"/>
      <c r="DY19" s="626"/>
      <c r="DZ19" s="626"/>
      <c r="EA19" s="626"/>
      <c r="EB19" s="626"/>
      <c r="EC19" s="666"/>
    </row>
    <row r="20" spans="2:133" ht="11.25" customHeight="1" x14ac:dyDescent="0.15">
      <c r="B20" s="620" t="s">
        <v>274</v>
      </c>
      <c r="C20" s="621"/>
      <c r="D20" s="621"/>
      <c r="E20" s="621"/>
      <c r="F20" s="621"/>
      <c r="G20" s="621"/>
      <c r="H20" s="621"/>
      <c r="I20" s="621"/>
      <c r="J20" s="621"/>
      <c r="K20" s="621"/>
      <c r="L20" s="621"/>
      <c r="M20" s="621"/>
      <c r="N20" s="621"/>
      <c r="O20" s="621"/>
      <c r="P20" s="621"/>
      <c r="Q20" s="622"/>
      <c r="R20" s="623">
        <v>793246</v>
      </c>
      <c r="S20" s="626"/>
      <c r="T20" s="626"/>
      <c r="U20" s="626"/>
      <c r="V20" s="626"/>
      <c r="W20" s="626"/>
      <c r="X20" s="626"/>
      <c r="Y20" s="627"/>
      <c r="Z20" s="685">
        <v>4.9000000000000004</v>
      </c>
      <c r="AA20" s="685"/>
      <c r="AB20" s="685"/>
      <c r="AC20" s="685"/>
      <c r="AD20" s="686" t="s">
        <v>128</v>
      </c>
      <c r="AE20" s="686"/>
      <c r="AF20" s="686"/>
      <c r="AG20" s="686"/>
      <c r="AH20" s="686"/>
      <c r="AI20" s="686"/>
      <c r="AJ20" s="686"/>
      <c r="AK20" s="686"/>
      <c r="AL20" s="628" t="s">
        <v>128</v>
      </c>
      <c r="AM20" s="629"/>
      <c r="AN20" s="629"/>
      <c r="AO20" s="687"/>
      <c r="AP20" s="620" t="s">
        <v>275</v>
      </c>
      <c r="AQ20" s="621"/>
      <c r="AR20" s="621"/>
      <c r="AS20" s="621"/>
      <c r="AT20" s="621"/>
      <c r="AU20" s="621"/>
      <c r="AV20" s="621"/>
      <c r="AW20" s="621"/>
      <c r="AX20" s="621"/>
      <c r="AY20" s="621"/>
      <c r="AZ20" s="621"/>
      <c r="BA20" s="621"/>
      <c r="BB20" s="621"/>
      <c r="BC20" s="621"/>
      <c r="BD20" s="621"/>
      <c r="BE20" s="621"/>
      <c r="BF20" s="622"/>
      <c r="BG20" s="623">
        <v>12161</v>
      </c>
      <c r="BH20" s="626"/>
      <c r="BI20" s="626"/>
      <c r="BJ20" s="626"/>
      <c r="BK20" s="626"/>
      <c r="BL20" s="626"/>
      <c r="BM20" s="626"/>
      <c r="BN20" s="627"/>
      <c r="BO20" s="685">
        <v>0.4</v>
      </c>
      <c r="BP20" s="685"/>
      <c r="BQ20" s="685"/>
      <c r="BR20" s="685"/>
      <c r="BS20" s="631" t="s">
        <v>182</v>
      </c>
      <c r="BT20" s="626"/>
      <c r="BU20" s="626"/>
      <c r="BV20" s="626"/>
      <c r="BW20" s="626"/>
      <c r="BX20" s="626"/>
      <c r="BY20" s="626"/>
      <c r="BZ20" s="626"/>
      <c r="CA20" s="626"/>
      <c r="CB20" s="666"/>
      <c r="CD20" s="667" t="s">
        <v>276</v>
      </c>
      <c r="CE20" s="664"/>
      <c r="CF20" s="664"/>
      <c r="CG20" s="664"/>
      <c r="CH20" s="664"/>
      <c r="CI20" s="664"/>
      <c r="CJ20" s="664"/>
      <c r="CK20" s="664"/>
      <c r="CL20" s="664"/>
      <c r="CM20" s="664"/>
      <c r="CN20" s="664"/>
      <c r="CO20" s="664"/>
      <c r="CP20" s="664"/>
      <c r="CQ20" s="665"/>
      <c r="CR20" s="623">
        <v>15459304</v>
      </c>
      <c r="CS20" s="626"/>
      <c r="CT20" s="626"/>
      <c r="CU20" s="626"/>
      <c r="CV20" s="626"/>
      <c r="CW20" s="626"/>
      <c r="CX20" s="626"/>
      <c r="CY20" s="627"/>
      <c r="CZ20" s="685">
        <v>100</v>
      </c>
      <c r="DA20" s="685"/>
      <c r="DB20" s="685"/>
      <c r="DC20" s="685"/>
      <c r="DD20" s="631">
        <v>968379</v>
      </c>
      <c r="DE20" s="626"/>
      <c r="DF20" s="626"/>
      <c r="DG20" s="626"/>
      <c r="DH20" s="626"/>
      <c r="DI20" s="626"/>
      <c r="DJ20" s="626"/>
      <c r="DK20" s="626"/>
      <c r="DL20" s="626"/>
      <c r="DM20" s="626"/>
      <c r="DN20" s="626"/>
      <c r="DO20" s="626"/>
      <c r="DP20" s="627"/>
      <c r="DQ20" s="631">
        <v>11331339</v>
      </c>
      <c r="DR20" s="626"/>
      <c r="DS20" s="626"/>
      <c r="DT20" s="626"/>
      <c r="DU20" s="626"/>
      <c r="DV20" s="626"/>
      <c r="DW20" s="626"/>
      <c r="DX20" s="626"/>
      <c r="DY20" s="626"/>
      <c r="DZ20" s="626"/>
      <c r="EA20" s="626"/>
      <c r="EB20" s="626"/>
      <c r="EC20" s="666"/>
    </row>
    <row r="21" spans="2:133" ht="11.25" customHeight="1" x14ac:dyDescent="0.15">
      <c r="B21" s="620" t="s">
        <v>277</v>
      </c>
      <c r="C21" s="621"/>
      <c r="D21" s="621"/>
      <c r="E21" s="621"/>
      <c r="F21" s="621"/>
      <c r="G21" s="621"/>
      <c r="H21" s="621"/>
      <c r="I21" s="621"/>
      <c r="J21" s="621"/>
      <c r="K21" s="621"/>
      <c r="L21" s="621"/>
      <c r="M21" s="621"/>
      <c r="N21" s="621"/>
      <c r="O21" s="621"/>
      <c r="P21" s="621"/>
      <c r="Q21" s="622"/>
      <c r="R21" s="623" t="s">
        <v>128</v>
      </c>
      <c r="S21" s="626"/>
      <c r="T21" s="626"/>
      <c r="U21" s="626"/>
      <c r="V21" s="626"/>
      <c r="W21" s="626"/>
      <c r="X21" s="626"/>
      <c r="Y21" s="627"/>
      <c r="Z21" s="685" t="s">
        <v>128</v>
      </c>
      <c r="AA21" s="685"/>
      <c r="AB21" s="685"/>
      <c r="AC21" s="685"/>
      <c r="AD21" s="686" t="s">
        <v>128</v>
      </c>
      <c r="AE21" s="686"/>
      <c r="AF21" s="686"/>
      <c r="AG21" s="686"/>
      <c r="AH21" s="686"/>
      <c r="AI21" s="686"/>
      <c r="AJ21" s="686"/>
      <c r="AK21" s="686"/>
      <c r="AL21" s="628" t="s">
        <v>182</v>
      </c>
      <c r="AM21" s="629"/>
      <c r="AN21" s="629"/>
      <c r="AO21" s="687"/>
      <c r="AP21" s="731" t="s">
        <v>278</v>
      </c>
      <c r="AQ21" s="738"/>
      <c r="AR21" s="738"/>
      <c r="AS21" s="738"/>
      <c r="AT21" s="738"/>
      <c r="AU21" s="738"/>
      <c r="AV21" s="738"/>
      <c r="AW21" s="738"/>
      <c r="AX21" s="738"/>
      <c r="AY21" s="738"/>
      <c r="AZ21" s="738"/>
      <c r="BA21" s="738"/>
      <c r="BB21" s="738"/>
      <c r="BC21" s="738"/>
      <c r="BD21" s="738"/>
      <c r="BE21" s="738"/>
      <c r="BF21" s="733"/>
      <c r="BG21" s="623">
        <v>12161</v>
      </c>
      <c r="BH21" s="626"/>
      <c r="BI21" s="626"/>
      <c r="BJ21" s="626"/>
      <c r="BK21" s="626"/>
      <c r="BL21" s="626"/>
      <c r="BM21" s="626"/>
      <c r="BN21" s="627"/>
      <c r="BO21" s="685">
        <v>0.4</v>
      </c>
      <c r="BP21" s="685"/>
      <c r="BQ21" s="685"/>
      <c r="BR21" s="685"/>
      <c r="BS21" s="631" t="s">
        <v>128</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279</v>
      </c>
      <c r="C22" s="621"/>
      <c r="D22" s="621"/>
      <c r="E22" s="621"/>
      <c r="F22" s="621"/>
      <c r="G22" s="621"/>
      <c r="H22" s="621"/>
      <c r="I22" s="621"/>
      <c r="J22" s="621"/>
      <c r="K22" s="621"/>
      <c r="L22" s="621"/>
      <c r="M22" s="621"/>
      <c r="N22" s="621"/>
      <c r="O22" s="621"/>
      <c r="P22" s="621"/>
      <c r="Q22" s="622"/>
      <c r="R22" s="623">
        <v>10304246</v>
      </c>
      <c r="S22" s="626"/>
      <c r="T22" s="626"/>
      <c r="U22" s="626"/>
      <c r="V22" s="626"/>
      <c r="W22" s="626"/>
      <c r="X22" s="626"/>
      <c r="Y22" s="627"/>
      <c r="Z22" s="685">
        <v>64.2</v>
      </c>
      <c r="AA22" s="685"/>
      <c r="AB22" s="685"/>
      <c r="AC22" s="685"/>
      <c r="AD22" s="686">
        <v>9511000</v>
      </c>
      <c r="AE22" s="686"/>
      <c r="AF22" s="686"/>
      <c r="AG22" s="686"/>
      <c r="AH22" s="686"/>
      <c r="AI22" s="686"/>
      <c r="AJ22" s="686"/>
      <c r="AK22" s="686"/>
      <c r="AL22" s="628">
        <v>99.7</v>
      </c>
      <c r="AM22" s="629"/>
      <c r="AN22" s="629"/>
      <c r="AO22" s="687"/>
      <c r="AP22" s="731" t="s">
        <v>280</v>
      </c>
      <c r="AQ22" s="738"/>
      <c r="AR22" s="738"/>
      <c r="AS22" s="738"/>
      <c r="AT22" s="738"/>
      <c r="AU22" s="738"/>
      <c r="AV22" s="738"/>
      <c r="AW22" s="738"/>
      <c r="AX22" s="738"/>
      <c r="AY22" s="738"/>
      <c r="AZ22" s="738"/>
      <c r="BA22" s="738"/>
      <c r="BB22" s="738"/>
      <c r="BC22" s="738"/>
      <c r="BD22" s="738"/>
      <c r="BE22" s="738"/>
      <c r="BF22" s="733"/>
      <c r="BG22" s="623" t="s">
        <v>128</v>
      </c>
      <c r="BH22" s="626"/>
      <c r="BI22" s="626"/>
      <c r="BJ22" s="626"/>
      <c r="BK22" s="626"/>
      <c r="BL22" s="626"/>
      <c r="BM22" s="626"/>
      <c r="BN22" s="627"/>
      <c r="BO22" s="685" t="s">
        <v>182</v>
      </c>
      <c r="BP22" s="685"/>
      <c r="BQ22" s="685"/>
      <c r="BR22" s="685"/>
      <c r="BS22" s="631" t="s">
        <v>182</v>
      </c>
      <c r="BT22" s="626"/>
      <c r="BU22" s="626"/>
      <c r="BV22" s="626"/>
      <c r="BW22" s="626"/>
      <c r="BX22" s="626"/>
      <c r="BY22" s="626"/>
      <c r="BZ22" s="626"/>
      <c r="CA22" s="626"/>
      <c r="CB22" s="666"/>
      <c r="CD22" s="740" t="s">
        <v>281</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282</v>
      </c>
      <c r="C23" s="621"/>
      <c r="D23" s="621"/>
      <c r="E23" s="621"/>
      <c r="F23" s="621"/>
      <c r="G23" s="621"/>
      <c r="H23" s="621"/>
      <c r="I23" s="621"/>
      <c r="J23" s="621"/>
      <c r="K23" s="621"/>
      <c r="L23" s="621"/>
      <c r="M23" s="621"/>
      <c r="N23" s="621"/>
      <c r="O23" s="621"/>
      <c r="P23" s="621"/>
      <c r="Q23" s="622"/>
      <c r="R23" s="623">
        <v>2637</v>
      </c>
      <c r="S23" s="626"/>
      <c r="T23" s="626"/>
      <c r="U23" s="626"/>
      <c r="V23" s="626"/>
      <c r="W23" s="626"/>
      <c r="X23" s="626"/>
      <c r="Y23" s="627"/>
      <c r="Z23" s="685">
        <v>0</v>
      </c>
      <c r="AA23" s="685"/>
      <c r="AB23" s="685"/>
      <c r="AC23" s="685"/>
      <c r="AD23" s="686">
        <v>2637</v>
      </c>
      <c r="AE23" s="686"/>
      <c r="AF23" s="686"/>
      <c r="AG23" s="686"/>
      <c r="AH23" s="686"/>
      <c r="AI23" s="686"/>
      <c r="AJ23" s="686"/>
      <c r="AK23" s="686"/>
      <c r="AL23" s="628">
        <v>0</v>
      </c>
      <c r="AM23" s="629"/>
      <c r="AN23" s="629"/>
      <c r="AO23" s="687"/>
      <c r="AP23" s="731" t="s">
        <v>283</v>
      </c>
      <c r="AQ23" s="738"/>
      <c r="AR23" s="738"/>
      <c r="AS23" s="738"/>
      <c r="AT23" s="738"/>
      <c r="AU23" s="738"/>
      <c r="AV23" s="738"/>
      <c r="AW23" s="738"/>
      <c r="AX23" s="738"/>
      <c r="AY23" s="738"/>
      <c r="AZ23" s="738"/>
      <c r="BA23" s="738"/>
      <c r="BB23" s="738"/>
      <c r="BC23" s="738"/>
      <c r="BD23" s="738"/>
      <c r="BE23" s="738"/>
      <c r="BF23" s="733"/>
      <c r="BG23" s="623" t="s">
        <v>128</v>
      </c>
      <c r="BH23" s="626"/>
      <c r="BI23" s="626"/>
      <c r="BJ23" s="626"/>
      <c r="BK23" s="626"/>
      <c r="BL23" s="626"/>
      <c r="BM23" s="626"/>
      <c r="BN23" s="627"/>
      <c r="BO23" s="685" t="s">
        <v>128</v>
      </c>
      <c r="BP23" s="685"/>
      <c r="BQ23" s="685"/>
      <c r="BR23" s="685"/>
      <c r="BS23" s="631" t="s">
        <v>128</v>
      </c>
      <c r="BT23" s="626"/>
      <c r="BU23" s="626"/>
      <c r="BV23" s="626"/>
      <c r="BW23" s="626"/>
      <c r="BX23" s="626"/>
      <c r="BY23" s="626"/>
      <c r="BZ23" s="626"/>
      <c r="CA23" s="626"/>
      <c r="CB23" s="666"/>
      <c r="CD23" s="740" t="s">
        <v>222</v>
      </c>
      <c r="CE23" s="741"/>
      <c r="CF23" s="741"/>
      <c r="CG23" s="741"/>
      <c r="CH23" s="741"/>
      <c r="CI23" s="741"/>
      <c r="CJ23" s="741"/>
      <c r="CK23" s="741"/>
      <c r="CL23" s="741"/>
      <c r="CM23" s="741"/>
      <c r="CN23" s="741"/>
      <c r="CO23" s="741"/>
      <c r="CP23" s="741"/>
      <c r="CQ23" s="742"/>
      <c r="CR23" s="740" t="s">
        <v>284</v>
      </c>
      <c r="CS23" s="741"/>
      <c r="CT23" s="741"/>
      <c r="CU23" s="741"/>
      <c r="CV23" s="741"/>
      <c r="CW23" s="741"/>
      <c r="CX23" s="741"/>
      <c r="CY23" s="742"/>
      <c r="CZ23" s="740" t="s">
        <v>285</v>
      </c>
      <c r="DA23" s="741"/>
      <c r="DB23" s="741"/>
      <c r="DC23" s="742"/>
      <c r="DD23" s="740" t="s">
        <v>286</v>
      </c>
      <c r="DE23" s="741"/>
      <c r="DF23" s="741"/>
      <c r="DG23" s="741"/>
      <c r="DH23" s="741"/>
      <c r="DI23" s="741"/>
      <c r="DJ23" s="741"/>
      <c r="DK23" s="742"/>
      <c r="DL23" s="749" t="s">
        <v>287</v>
      </c>
      <c r="DM23" s="750"/>
      <c r="DN23" s="750"/>
      <c r="DO23" s="750"/>
      <c r="DP23" s="750"/>
      <c r="DQ23" s="750"/>
      <c r="DR23" s="750"/>
      <c r="DS23" s="750"/>
      <c r="DT23" s="750"/>
      <c r="DU23" s="750"/>
      <c r="DV23" s="751"/>
      <c r="DW23" s="740" t="s">
        <v>288</v>
      </c>
      <c r="DX23" s="741"/>
      <c r="DY23" s="741"/>
      <c r="DZ23" s="741"/>
      <c r="EA23" s="741"/>
      <c r="EB23" s="741"/>
      <c r="EC23" s="742"/>
    </row>
    <row r="24" spans="2:133" ht="11.25" customHeight="1" x14ac:dyDescent="0.15">
      <c r="B24" s="620" t="s">
        <v>289</v>
      </c>
      <c r="C24" s="621"/>
      <c r="D24" s="621"/>
      <c r="E24" s="621"/>
      <c r="F24" s="621"/>
      <c r="G24" s="621"/>
      <c r="H24" s="621"/>
      <c r="I24" s="621"/>
      <c r="J24" s="621"/>
      <c r="K24" s="621"/>
      <c r="L24" s="621"/>
      <c r="M24" s="621"/>
      <c r="N24" s="621"/>
      <c r="O24" s="621"/>
      <c r="P24" s="621"/>
      <c r="Q24" s="622"/>
      <c r="R24" s="623">
        <v>36474</v>
      </c>
      <c r="S24" s="626"/>
      <c r="T24" s="626"/>
      <c r="U24" s="626"/>
      <c r="V24" s="626"/>
      <c r="W24" s="626"/>
      <c r="X24" s="626"/>
      <c r="Y24" s="627"/>
      <c r="Z24" s="685">
        <v>0.2</v>
      </c>
      <c r="AA24" s="685"/>
      <c r="AB24" s="685"/>
      <c r="AC24" s="685"/>
      <c r="AD24" s="686" t="s">
        <v>128</v>
      </c>
      <c r="AE24" s="686"/>
      <c r="AF24" s="686"/>
      <c r="AG24" s="686"/>
      <c r="AH24" s="686"/>
      <c r="AI24" s="686"/>
      <c r="AJ24" s="686"/>
      <c r="AK24" s="686"/>
      <c r="AL24" s="628" t="s">
        <v>182</v>
      </c>
      <c r="AM24" s="629"/>
      <c r="AN24" s="629"/>
      <c r="AO24" s="687"/>
      <c r="AP24" s="731" t="s">
        <v>290</v>
      </c>
      <c r="AQ24" s="738"/>
      <c r="AR24" s="738"/>
      <c r="AS24" s="738"/>
      <c r="AT24" s="738"/>
      <c r="AU24" s="738"/>
      <c r="AV24" s="738"/>
      <c r="AW24" s="738"/>
      <c r="AX24" s="738"/>
      <c r="AY24" s="738"/>
      <c r="AZ24" s="738"/>
      <c r="BA24" s="738"/>
      <c r="BB24" s="738"/>
      <c r="BC24" s="738"/>
      <c r="BD24" s="738"/>
      <c r="BE24" s="738"/>
      <c r="BF24" s="733"/>
      <c r="BG24" s="623" t="s">
        <v>128</v>
      </c>
      <c r="BH24" s="626"/>
      <c r="BI24" s="626"/>
      <c r="BJ24" s="626"/>
      <c r="BK24" s="626"/>
      <c r="BL24" s="626"/>
      <c r="BM24" s="626"/>
      <c r="BN24" s="627"/>
      <c r="BO24" s="685" t="s">
        <v>182</v>
      </c>
      <c r="BP24" s="685"/>
      <c r="BQ24" s="685"/>
      <c r="BR24" s="685"/>
      <c r="BS24" s="631" t="s">
        <v>128</v>
      </c>
      <c r="BT24" s="626"/>
      <c r="BU24" s="626"/>
      <c r="BV24" s="626"/>
      <c r="BW24" s="626"/>
      <c r="BX24" s="626"/>
      <c r="BY24" s="626"/>
      <c r="BZ24" s="626"/>
      <c r="CA24" s="626"/>
      <c r="CB24" s="666"/>
      <c r="CD24" s="694" t="s">
        <v>291</v>
      </c>
      <c r="CE24" s="695"/>
      <c r="CF24" s="695"/>
      <c r="CG24" s="695"/>
      <c r="CH24" s="695"/>
      <c r="CI24" s="695"/>
      <c r="CJ24" s="695"/>
      <c r="CK24" s="695"/>
      <c r="CL24" s="695"/>
      <c r="CM24" s="695"/>
      <c r="CN24" s="695"/>
      <c r="CO24" s="695"/>
      <c r="CP24" s="695"/>
      <c r="CQ24" s="696"/>
      <c r="CR24" s="688">
        <v>7363532</v>
      </c>
      <c r="CS24" s="689"/>
      <c r="CT24" s="689"/>
      <c r="CU24" s="689"/>
      <c r="CV24" s="689"/>
      <c r="CW24" s="689"/>
      <c r="CX24" s="689"/>
      <c r="CY24" s="735"/>
      <c r="CZ24" s="736">
        <v>47.6</v>
      </c>
      <c r="DA24" s="705"/>
      <c r="DB24" s="705"/>
      <c r="DC24" s="739"/>
      <c r="DD24" s="734">
        <v>6160431</v>
      </c>
      <c r="DE24" s="689"/>
      <c r="DF24" s="689"/>
      <c r="DG24" s="689"/>
      <c r="DH24" s="689"/>
      <c r="DI24" s="689"/>
      <c r="DJ24" s="689"/>
      <c r="DK24" s="735"/>
      <c r="DL24" s="734">
        <v>5496953</v>
      </c>
      <c r="DM24" s="689"/>
      <c r="DN24" s="689"/>
      <c r="DO24" s="689"/>
      <c r="DP24" s="689"/>
      <c r="DQ24" s="689"/>
      <c r="DR24" s="689"/>
      <c r="DS24" s="689"/>
      <c r="DT24" s="689"/>
      <c r="DU24" s="689"/>
      <c r="DV24" s="735"/>
      <c r="DW24" s="736">
        <v>55</v>
      </c>
      <c r="DX24" s="705"/>
      <c r="DY24" s="705"/>
      <c r="DZ24" s="705"/>
      <c r="EA24" s="705"/>
      <c r="EB24" s="705"/>
      <c r="EC24" s="737"/>
    </row>
    <row r="25" spans="2:133" ht="11.25" customHeight="1" x14ac:dyDescent="0.15">
      <c r="B25" s="620" t="s">
        <v>292</v>
      </c>
      <c r="C25" s="621"/>
      <c r="D25" s="621"/>
      <c r="E25" s="621"/>
      <c r="F25" s="621"/>
      <c r="G25" s="621"/>
      <c r="H25" s="621"/>
      <c r="I25" s="621"/>
      <c r="J25" s="621"/>
      <c r="K25" s="621"/>
      <c r="L25" s="621"/>
      <c r="M25" s="621"/>
      <c r="N25" s="621"/>
      <c r="O25" s="621"/>
      <c r="P25" s="621"/>
      <c r="Q25" s="622"/>
      <c r="R25" s="623">
        <v>230569</v>
      </c>
      <c r="S25" s="626"/>
      <c r="T25" s="626"/>
      <c r="U25" s="626"/>
      <c r="V25" s="626"/>
      <c r="W25" s="626"/>
      <c r="X25" s="626"/>
      <c r="Y25" s="627"/>
      <c r="Z25" s="685">
        <v>1.4</v>
      </c>
      <c r="AA25" s="685"/>
      <c r="AB25" s="685"/>
      <c r="AC25" s="685"/>
      <c r="AD25" s="686">
        <v>26002</v>
      </c>
      <c r="AE25" s="686"/>
      <c r="AF25" s="686"/>
      <c r="AG25" s="686"/>
      <c r="AH25" s="686"/>
      <c r="AI25" s="686"/>
      <c r="AJ25" s="686"/>
      <c r="AK25" s="686"/>
      <c r="AL25" s="628">
        <v>0.3</v>
      </c>
      <c r="AM25" s="629"/>
      <c r="AN25" s="629"/>
      <c r="AO25" s="687"/>
      <c r="AP25" s="731" t="s">
        <v>293</v>
      </c>
      <c r="AQ25" s="738"/>
      <c r="AR25" s="738"/>
      <c r="AS25" s="738"/>
      <c r="AT25" s="738"/>
      <c r="AU25" s="738"/>
      <c r="AV25" s="738"/>
      <c r="AW25" s="738"/>
      <c r="AX25" s="738"/>
      <c r="AY25" s="738"/>
      <c r="AZ25" s="738"/>
      <c r="BA25" s="738"/>
      <c r="BB25" s="738"/>
      <c r="BC25" s="738"/>
      <c r="BD25" s="738"/>
      <c r="BE25" s="738"/>
      <c r="BF25" s="733"/>
      <c r="BG25" s="623" t="s">
        <v>228</v>
      </c>
      <c r="BH25" s="626"/>
      <c r="BI25" s="626"/>
      <c r="BJ25" s="626"/>
      <c r="BK25" s="626"/>
      <c r="BL25" s="626"/>
      <c r="BM25" s="626"/>
      <c r="BN25" s="627"/>
      <c r="BO25" s="685" t="s">
        <v>128</v>
      </c>
      <c r="BP25" s="685"/>
      <c r="BQ25" s="685"/>
      <c r="BR25" s="685"/>
      <c r="BS25" s="631" t="s">
        <v>182</v>
      </c>
      <c r="BT25" s="626"/>
      <c r="BU25" s="626"/>
      <c r="BV25" s="626"/>
      <c r="BW25" s="626"/>
      <c r="BX25" s="626"/>
      <c r="BY25" s="626"/>
      <c r="BZ25" s="626"/>
      <c r="CA25" s="626"/>
      <c r="CB25" s="666"/>
      <c r="CD25" s="667" t="s">
        <v>294</v>
      </c>
      <c r="CE25" s="664"/>
      <c r="CF25" s="664"/>
      <c r="CG25" s="664"/>
      <c r="CH25" s="664"/>
      <c r="CI25" s="664"/>
      <c r="CJ25" s="664"/>
      <c r="CK25" s="664"/>
      <c r="CL25" s="664"/>
      <c r="CM25" s="664"/>
      <c r="CN25" s="664"/>
      <c r="CO25" s="664"/>
      <c r="CP25" s="664"/>
      <c r="CQ25" s="665"/>
      <c r="CR25" s="623">
        <v>2872330</v>
      </c>
      <c r="CS25" s="624"/>
      <c r="CT25" s="624"/>
      <c r="CU25" s="624"/>
      <c r="CV25" s="624"/>
      <c r="CW25" s="624"/>
      <c r="CX25" s="624"/>
      <c r="CY25" s="625"/>
      <c r="CZ25" s="628">
        <v>18.600000000000001</v>
      </c>
      <c r="DA25" s="657"/>
      <c r="DB25" s="657"/>
      <c r="DC25" s="658"/>
      <c r="DD25" s="631">
        <v>2571397</v>
      </c>
      <c r="DE25" s="624"/>
      <c r="DF25" s="624"/>
      <c r="DG25" s="624"/>
      <c r="DH25" s="624"/>
      <c r="DI25" s="624"/>
      <c r="DJ25" s="624"/>
      <c r="DK25" s="625"/>
      <c r="DL25" s="631">
        <v>2540437</v>
      </c>
      <c r="DM25" s="624"/>
      <c r="DN25" s="624"/>
      <c r="DO25" s="624"/>
      <c r="DP25" s="624"/>
      <c r="DQ25" s="624"/>
      <c r="DR25" s="624"/>
      <c r="DS25" s="624"/>
      <c r="DT25" s="624"/>
      <c r="DU25" s="624"/>
      <c r="DV25" s="625"/>
      <c r="DW25" s="628">
        <v>25.4</v>
      </c>
      <c r="DX25" s="657"/>
      <c r="DY25" s="657"/>
      <c r="DZ25" s="657"/>
      <c r="EA25" s="657"/>
      <c r="EB25" s="657"/>
      <c r="EC25" s="659"/>
    </row>
    <row r="26" spans="2:133" ht="11.25" customHeight="1" x14ac:dyDescent="0.15">
      <c r="B26" s="620" t="s">
        <v>295</v>
      </c>
      <c r="C26" s="621"/>
      <c r="D26" s="621"/>
      <c r="E26" s="621"/>
      <c r="F26" s="621"/>
      <c r="G26" s="621"/>
      <c r="H26" s="621"/>
      <c r="I26" s="621"/>
      <c r="J26" s="621"/>
      <c r="K26" s="621"/>
      <c r="L26" s="621"/>
      <c r="M26" s="621"/>
      <c r="N26" s="621"/>
      <c r="O26" s="621"/>
      <c r="P26" s="621"/>
      <c r="Q26" s="622"/>
      <c r="R26" s="623">
        <v>37996</v>
      </c>
      <c r="S26" s="626"/>
      <c r="T26" s="626"/>
      <c r="U26" s="626"/>
      <c r="V26" s="626"/>
      <c r="W26" s="626"/>
      <c r="X26" s="626"/>
      <c r="Y26" s="627"/>
      <c r="Z26" s="685">
        <v>0.2</v>
      </c>
      <c r="AA26" s="685"/>
      <c r="AB26" s="685"/>
      <c r="AC26" s="685"/>
      <c r="AD26" s="686" t="s">
        <v>228</v>
      </c>
      <c r="AE26" s="686"/>
      <c r="AF26" s="686"/>
      <c r="AG26" s="686"/>
      <c r="AH26" s="686"/>
      <c r="AI26" s="686"/>
      <c r="AJ26" s="686"/>
      <c r="AK26" s="686"/>
      <c r="AL26" s="628" t="s">
        <v>128</v>
      </c>
      <c r="AM26" s="629"/>
      <c r="AN26" s="629"/>
      <c r="AO26" s="687"/>
      <c r="AP26" s="731" t="s">
        <v>296</v>
      </c>
      <c r="AQ26" s="732"/>
      <c r="AR26" s="732"/>
      <c r="AS26" s="732"/>
      <c r="AT26" s="732"/>
      <c r="AU26" s="732"/>
      <c r="AV26" s="732"/>
      <c r="AW26" s="732"/>
      <c r="AX26" s="732"/>
      <c r="AY26" s="732"/>
      <c r="AZ26" s="732"/>
      <c r="BA26" s="732"/>
      <c r="BB26" s="732"/>
      <c r="BC26" s="732"/>
      <c r="BD26" s="732"/>
      <c r="BE26" s="732"/>
      <c r="BF26" s="733"/>
      <c r="BG26" s="623" t="s">
        <v>128</v>
      </c>
      <c r="BH26" s="626"/>
      <c r="BI26" s="626"/>
      <c r="BJ26" s="626"/>
      <c r="BK26" s="626"/>
      <c r="BL26" s="626"/>
      <c r="BM26" s="626"/>
      <c r="BN26" s="627"/>
      <c r="BO26" s="685" t="s">
        <v>182</v>
      </c>
      <c r="BP26" s="685"/>
      <c r="BQ26" s="685"/>
      <c r="BR26" s="685"/>
      <c r="BS26" s="631" t="s">
        <v>128</v>
      </c>
      <c r="BT26" s="626"/>
      <c r="BU26" s="626"/>
      <c r="BV26" s="626"/>
      <c r="BW26" s="626"/>
      <c r="BX26" s="626"/>
      <c r="BY26" s="626"/>
      <c r="BZ26" s="626"/>
      <c r="CA26" s="626"/>
      <c r="CB26" s="666"/>
      <c r="CD26" s="667" t="s">
        <v>297</v>
      </c>
      <c r="CE26" s="664"/>
      <c r="CF26" s="664"/>
      <c r="CG26" s="664"/>
      <c r="CH26" s="664"/>
      <c r="CI26" s="664"/>
      <c r="CJ26" s="664"/>
      <c r="CK26" s="664"/>
      <c r="CL26" s="664"/>
      <c r="CM26" s="664"/>
      <c r="CN26" s="664"/>
      <c r="CO26" s="664"/>
      <c r="CP26" s="664"/>
      <c r="CQ26" s="665"/>
      <c r="CR26" s="623">
        <v>1819574</v>
      </c>
      <c r="CS26" s="626"/>
      <c r="CT26" s="626"/>
      <c r="CU26" s="626"/>
      <c r="CV26" s="626"/>
      <c r="CW26" s="626"/>
      <c r="CX26" s="626"/>
      <c r="CY26" s="627"/>
      <c r="CZ26" s="628">
        <v>11.8</v>
      </c>
      <c r="DA26" s="657"/>
      <c r="DB26" s="657"/>
      <c r="DC26" s="658"/>
      <c r="DD26" s="631">
        <v>1587209</v>
      </c>
      <c r="DE26" s="626"/>
      <c r="DF26" s="626"/>
      <c r="DG26" s="626"/>
      <c r="DH26" s="626"/>
      <c r="DI26" s="626"/>
      <c r="DJ26" s="626"/>
      <c r="DK26" s="627"/>
      <c r="DL26" s="631" t="s">
        <v>128</v>
      </c>
      <c r="DM26" s="626"/>
      <c r="DN26" s="626"/>
      <c r="DO26" s="626"/>
      <c r="DP26" s="626"/>
      <c r="DQ26" s="626"/>
      <c r="DR26" s="626"/>
      <c r="DS26" s="626"/>
      <c r="DT26" s="626"/>
      <c r="DU26" s="626"/>
      <c r="DV26" s="627"/>
      <c r="DW26" s="628" t="s">
        <v>128</v>
      </c>
      <c r="DX26" s="657"/>
      <c r="DY26" s="657"/>
      <c r="DZ26" s="657"/>
      <c r="EA26" s="657"/>
      <c r="EB26" s="657"/>
      <c r="EC26" s="659"/>
    </row>
    <row r="27" spans="2:133" ht="11.25" customHeight="1" x14ac:dyDescent="0.15">
      <c r="B27" s="620" t="s">
        <v>298</v>
      </c>
      <c r="C27" s="621"/>
      <c r="D27" s="621"/>
      <c r="E27" s="621"/>
      <c r="F27" s="621"/>
      <c r="G27" s="621"/>
      <c r="H27" s="621"/>
      <c r="I27" s="621"/>
      <c r="J27" s="621"/>
      <c r="K27" s="621"/>
      <c r="L27" s="621"/>
      <c r="M27" s="621"/>
      <c r="N27" s="621"/>
      <c r="O27" s="621"/>
      <c r="P27" s="621"/>
      <c r="Q27" s="622"/>
      <c r="R27" s="623">
        <v>991612</v>
      </c>
      <c r="S27" s="626"/>
      <c r="T27" s="626"/>
      <c r="U27" s="626"/>
      <c r="V27" s="626"/>
      <c r="W27" s="626"/>
      <c r="X27" s="626"/>
      <c r="Y27" s="627"/>
      <c r="Z27" s="685">
        <v>6.2</v>
      </c>
      <c r="AA27" s="685"/>
      <c r="AB27" s="685"/>
      <c r="AC27" s="685"/>
      <c r="AD27" s="686" t="s">
        <v>128</v>
      </c>
      <c r="AE27" s="686"/>
      <c r="AF27" s="686"/>
      <c r="AG27" s="686"/>
      <c r="AH27" s="686"/>
      <c r="AI27" s="686"/>
      <c r="AJ27" s="686"/>
      <c r="AK27" s="686"/>
      <c r="AL27" s="628" t="s">
        <v>228</v>
      </c>
      <c r="AM27" s="629"/>
      <c r="AN27" s="629"/>
      <c r="AO27" s="687"/>
      <c r="AP27" s="620" t="s">
        <v>299</v>
      </c>
      <c r="AQ27" s="621"/>
      <c r="AR27" s="621"/>
      <c r="AS27" s="621"/>
      <c r="AT27" s="621"/>
      <c r="AU27" s="621"/>
      <c r="AV27" s="621"/>
      <c r="AW27" s="621"/>
      <c r="AX27" s="621"/>
      <c r="AY27" s="621"/>
      <c r="AZ27" s="621"/>
      <c r="BA27" s="621"/>
      <c r="BB27" s="621"/>
      <c r="BC27" s="621"/>
      <c r="BD27" s="621"/>
      <c r="BE27" s="621"/>
      <c r="BF27" s="622"/>
      <c r="BG27" s="623">
        <v>2995090</v>
      </c>
      <c r="BH27" s="626"/>
      <c r="BI27" s="626"/>
      <c r="BJ27" s="626"/>
      <c r="BK27" s="626"/>
      <c r="BL27" s="626"/>
      <c r="BM27" s="626"/>
      <c r="BN27" s="627"/>
      <c r="BO27" s="685">
        <v>100</v>
      </c>
      <c r="BP27" s="685"/>
      <c r="BQ27" s="685"/>
      <c r="BR27" s="685"/>
      <c r="BS27" s="631" t="s">
        <v>128</v>
      </c>
      <c r="BT27" s="626"/>
      <c r="BU27" s="626"/>
      <c r="BV27" s="626"/>
      <c r="BW27" s="626"/>
      <c r="BX27" s="626"/>
      <c r="BY27" s="626"/>
      <c r="BZ27" s="626"/>
      <c r="CA27" s="626"/>
      <c r="CB27" s="666"/>
      <c r="CD27" s="667" t="s">
        <v>300</v>
      </c>
      <c r="CE27" s="664"/>
      <c r="CF27" s="664"/>
      <c r="CG27" s="664"/>
      <c r="CH27" s="664"/>
      <c r="CI27" s="664"/>
      <c r="CJ27" s="664"/>
      <c r="CK27" s="664"/>
      <c r="CL27" s="664"/>
      <c r="CM27" s="664"/>
      <c r="CN27" s="664"/>
      <c r="CO27" s="664"/>
      <c r="CP27" s="664"/>
      <c r="CQ27" s="665"/>
      <c r="CR27" s="623">
        <v>1229717</v>
      </c>
      <c r="CS27" s="624"/>
      <c r="CT27" s="624"/>
      <c r="CU27" s="624"/>
      <c r="CV27" s="624"/>
      <c r="CW27" s="624"/>
      <c r="CX27" s="624"/>
      <c r="CY27" s="625"/>
      <c r="CZ27" s="628">
        <v>8</v>
      </c>
      <c r="DA27" s="657"/>
      <c r="DB27" s="657"/>
      <c r="DC27" s="658"/>
      <c r="DD27" s="631">
        <v>333031</v>
      </c>
      <c r="DE27" s="624"/>
      <c r="DF27" s="624"/>
      <c r="DG27" s="624"/>
      <c r="DH27" s="624"/>
      <c r="DI27" s="624"/>
      <c r="DJ27" s="624"/>
      <c r="DK27" s="625"/>
      <c r="DL27" s="631">
        <v>331955</v>
      </c>
      <c r="DM27" s="624"/>
      <c r="DN27" s="624"/>
      <c r="DO27" s="624"/>
      <c r="DP27" s="624"/>
      <c r="DQ27" s="624"/>
      <c r="DR27" s="624"/>
      <c r="DS27" s="624"/>
      <c r="DT27" s="624"/>
      <c r="DU27" s="624"/>
      <c r="DV27" s="625"/>
      <c r="DW27" s="628">
        <v>3.3</v>
      </c>
      <c r="DX27" s="657"/>
      <c r="DY27" s="657"/>
      <c r="DZ27" s="657"/>
      <c r="EA27" s="657"/>
      <c r="EB27" s="657"/>
      <c r="EC27" s="659"/>
    </row>
    <row r="28" spans="2:133" ht="11.25" customHeight="1" x14ac:dyDescent="0.15">
      <c r="B28" s="728" t="s">
        <v>301</v>
      </c>
      <c r="C28" s="729"/>
      <c r="D28" s="729"/>
      <c r="E28" s="729"/>
      <c r="F28" s="729"/>
      <c r="G28" s="729"/>
      <c r="H28" s="729"/>
      <c r="I28" s="729"/>
      <c r="J28" s="729"/>
      <c r="K28" s="729"/>
      <c r="L28" s="729"/>
      <c r="M28" s="729"/>
      <c r="N28" s="729"/>
      <c r="O28" s="729"/>
      <c r="P28" s="729"/>
      <c r="Q28" s="730"/>
      <c r="R28" s="623" t="s">
        <v>128</v>
      </c>
      <c r="S28" s="626"/>
      <c r="T28" s="626"/>
      <c r="U28" s="626"/>
      <c r="V28" s="626"/>
      <c r="W28" s="626"/>
      <c r="X28" s="626"/>
      <c r="Y28" s="627"/>
      <c r="Z28" s="685" t="s">
        <v>228</v>
      </c>
      <c r="AA28" s="685"/>
      <c r="AB28" s="685"/>
      <c r="AC28" s="685"/>
      <c r="AD28" s="686" t="s">
        <v>182</v>
      </c>
      <c r="AE28" s="686"/>
      <c r="AF28" s="686"/>
      <c r="AG28" s="686"/>
      <c r="AH28" s="686"/>
      <c r="AI28" s="686"/>
      <c r="AJ28" s="686"/>
      <c r="AK28" s="686"/>
      <c r="AL28" s="628" t="s">
        <v>182</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302</v>
      </c>
      <c r="CE28" s="664"/>
      <c r="CF28" s="664"/>
      <c r="CG28" s="664"/>
      <c r="CH28" s="664"/>
      <c r="CI28" s="664"/>
      <c r="CJ28" s="664"/>
      <c r="CK28" s="664"/>
      <c r="CL28" s="664"/>
      <c r="CM28" s="664"/>
      <c r="CN28" s="664"/>
      <c r="CO28" s="664"/>
      <c r="CP28" s="664"/>
      <c r="CQ28" s="665"/>
      <c r="CR28" s="623">
        <v>3261485</v>
      </c>
      <c r="CS28" s="626"/>
      <c r="CT28" s="626"/>
      <c r="CU28" s="626"/>
      <c r="CV28" s="626"/>
      <c r="CW28" s="626"/>
      <c r="CX28" s="626"/>
      <c r="CY28" s="627"/>
      <c r="CZ28" s="628">
        <v>21.1</v>
      </c>
      <c r="DA28" s="657"/>
      <c r="DB28" s="657"/>
      <c r="DC28" s="658"/>
      <c r="DD28" s="631">
        <v>3256003</v>
      </c>
      <c r="DE28" s="626"/>
      <c r="DF28" s="626"/>
      <c r="DG28" s="626"/>
      <c r="DH28" s="626"/>
      <c r="DI28" s="626"/>
      <c r="DJ28" s="626"/>
      <c r="DK28" s="627"/>
      <c r="DL28" s="631">
        <v>2624561</v>
      </c>
      <c r="DM28" s="626"/>
      <c r="DN28" s="626"/>
      <c r="DO28" s="626"/>
      <c r="DP28" s="626"/>
      <c r="DQ28" s="626"/>
      <c r="DR28" s="626"/>
      <c r="DS28" s="626"/>
      <c r="DT28" s="626"/>
      <c r="DU28" s="626"/>
      <c r="DV28" s="627"/>
      <c r="DW28" s="628">
        <v>26.2</v>
      </c>
      <c r="DX28" s="657"/>
      <c r="DY28" s="657"/>
      <c r="DZ28" s="657"/>
      <c r="EA28" s="657"/>
      <c r="EB28" s="657"/>
      <c r="EC28" s="659"/>
    </row>
    <row r="29" spans="2:133" ht="11.25" customHeight="1" x14ac:dyDescent="0.15">
      <c r="B29" s="620" t="s">
        <v>303</v>
      </c>
      <c r="C29" s="621"/>
      <c r="D29" s="621"/>
      <c r="E29" s="621"/>
      <c r="F29" s="621"/>
      <c r="G29" s="621"/>
      <c r="H29" s="621"/>
      <c r="I29" s="621"/>
      <c r="J29" s="621"/>
      <c r="K29" s="621"/>
      <c r="L29" s="621"/>
      <c r="M29" s="621"/>
      <c r="N29" s="621"/>
      <c r="O29" s="621"/>
      <c r="P29" s="621"/>
      <c r="Q29" s="622"/>
      <c r="R29" s="623">
        <v>1210072</v>
      </c>
      <c r="S29" s="626"/>
      <c r="T29" s="626"/>
      <c r="U29" s="626"/>
      <c r="V29" s="626"/>
      <c r="W29" s="626"/>
      <c r="X29" s="626"/>
      <c r="Y29" s="627"/>
      <c r="Z29" s="685">
        <v>7.5</v>
      </c>
      <c r="AA29" s="685"/>
      <c r="AB29" s="685"/>
      <c r="AC29" s="685"/>
      <c r="AD29" s="686" t="s">
        <v>128</v>
      </c>
      <c r="AE29" s="686"/>
      <c r="AF29" s="686"/>
      <c r="AG29" s="686"/>
      <c r="AH29" s="686"/>
      <c r="AI29" s="686"/>
      <c r="AJ29" s="686"/>
      <c r="AK29" s="686"/>
      <c r="AL29" s="628" t="s">
        <v>128</v>
      </c>
      <c r="AM29" s="629"/>
      <c r="AN29" s="629"/>
      <c r="AO29" s="687"/>
      <c r="AP29" s="697" t="s">
        <v>222</v>
      </c>
      <c r="AQ29" s="698"/>
      <c r="AR29" s="698"/>
      <c r="AS29" s="698"/>
      <c r="AT29" s="698"/>
      <c r="AU29" s="698"/>
      <c r="AV29" s="698"/>
      <c r="AW29" s="698"/>
      <c r="AX29" s="698"/>
      <c r="AY29" s="698"/>
      <c r="AZ29" s="698"/>
      <c r="BA29" s="698"/>
      <c r="BB29" s="698"/>
      <c r="BC29" s="698"/>
      <c r="BD29" s="698"/>
      <c r="BE29" s="698"/>
      <c r="BF29" s="699"/>
      <c r="BG29" s="697" t="s">
        <v>304</v>
      </c>
      <c r="BH29" s="725"/>
      <c r="BI29" s="725"/>
      <c r="BJ29" s="725"/>
      <c r="BK29" s="725"/>
      <c r="BL29" s="725"/>
      <c r="BM29" s="725"/>
      <c r="BN29" s="725"/>
      <c r="BO29" s="725"/>
      <c r="BP29" s="725"/>
      <c r="BQ29" s="726"/>
      <c r="BR29" s="697" t="s">
        <v>305</v>
      </c>
      <c r="BS29" s="725"/>
      <c r="BT29" s="725"/>
      <c r="BU29" s="725"/>
      <c r="BV29" s="725"/>
      <c r="BW29" s="725"/>
      <c r="BX29" s="725"/>
      <c r="BY29" s="725"/>
      <c r="BZ29" s="725"/>
      <c r="CA29" s="725"/>
      <c r="CB29" s="726"/>
      <c r="CD29" s="707" t="s">
        <v>306</v>
      </c>
      <c r="CE29" s="708"/>
      <c r="CF29" s="667" t="s">
        <v>69</v>
      </c>
      <c r="CG29" s="664"/>
      <c r="CH29" s="664"/>
      <c r="CI29" s="664"/>
      <c r="CJ29" s="664"/>
      <c r="CK29" s="664"/>
      <c r="CL29" s="664"/>
      <c r="CM29" s="664"/>
      <c r="CN29" s="664"/>
      <c r="CO29" s="664"/>
      <c r="CP29" s="664"/>
      <c r="CQ29" s="665"/>
      <c r="CR29" s="623">
        <v>3261482</v>
      </c>
      <c r="CS29" s="624"/>
      <c r="CT29" s="624"/>
      <c r="CU29" s="624"/>
      <c r="CV29" s="624"/>
      <c r="CW29" s="624"/>
      <c r="CX29" s="624"/>
      <c r="CY29" s="625"/>
      <c r="CZ29" s="628">
        <v>21.1</v>
      </c>
      <c r="DA29" s="657"/>
      <c r="DB29" s="657"/>
      <c r="DC29" s="658"/>
      <c r="DD29" s="631">
        <v>3256000</v>
      </c>
      <c r="DE29" s="624"/>
      <c r="DF29" s="624"/>
      <c r="DG29" s="624"/>
      <c r="DH29" s="624"/>
      <c r="DI29" s="624"/>
      <c r="DJ29" s="624"/>
      <c r="DK29" s="625"/>
      <c r="DL29" s="631">
        <v>2624558</v>
      </c>
      <c r="DM29" s="624"/>
      <c r="DN29" s="624"/>
      <c r="DO29" s="624"/>
      <c r="DP29" s="624"/>
      <c r="DQ29" s="624"/>
      <c r="DR29" s="624"/>
      <c r="DS29" s="624"/>
      <c r="DT29" s="624"/>
      <c r="DU29" s="624"/>
      <c r="DV29" s="625"/>
      <c r="DW29" s="628">
        <v>26.2</v>
      </c>
      <c r="DX29" s="657"/>
      <c r="DY29" s="657"/>
      <c r="DZ29" s="657"/>
      <c r="EA29" s="657"/>
      <c r="EB29" s="657"/>
      <c r="EC29" s="659"/>
    </row>
    <row r="30" spans="2:133" ht="11.25" customHeight="1" x14ac:dyDescent="0.15">
      <c r="B30" s="620" t="s">
        <v>307</v>
      </c>
      <c r="C30" s="621"/>
      <c r="D30" s="621"/>
      <c r="E30" s="621"/>
      <c r="F30" s="621"/>
      <c r="G30" s="621"/>
      <c r="H30" s="621"/>
      <c r="I30" s="621"/>
      <c r="J30" s="621"/>
      <c r="K30" s="621"/>
      <c r="L30" s="621"/>
      <c r="M30" s="621"/>
      <c r="N30" s="621"/>
      <c r="O30" s="621"/>
      <c r="P30" s="621"/>
      <c r="Q30" s="622"/>
      <c r="R30" s="623">
        <v>47669</v>
      </c>
      <c r="S30" s="626"/>
      <c r="T30" s="626"/>
      <c r="U30" s="626"/>
      <c r="V30" s="626"/>
      <c r="W30" s="626"/>
      <c r="X30" s="626"/>
      <c r="Y30" s="627"/>
      <c r="Z30" s="685">
        <v>0.3</v>
      </c>
      <c r="AA30" s="685"/>
      <c r="AB30" s="685"/>
      <c r="AC30" s="685"/>
      <c r="AD30" s="686">
        <v>1996</v>
      </c>
      <c r="AE30" s="686"/>
      <c r="AF30" s="686"/>
      <c r="AG30" s="686"/>
      <c r="AH30" s="686"/>
      <c r="AI30" s="686"/>
      <c r="AJ30" s="686"/>
      <c r="AK30" s="686"/>
      <c r="AL30" s="628">
        <v>0</v>
      </c>
      <c r="AM30" s="629"/>
      <c r="AN30" s="629"/>
      <c r="AO30" s="687"/>
      <c r="AP30" s="713" t="s">
        <v>308</v>
      </c>
      <c r="AQ30" s="714"/>
      <c r="AR30" s="714"/>
      <c r="AS30" s="714"/>
      <c r="AT30" s="719" t="s">
        <v>309</v>
      </c>
      <c r="AU30" s="230"/>
      <c r="AV30" s="230"/>
      <c r="AW30" s="230"/>
      <c r="AX30" s="722" t="s">
        <v>187</v>
      </c>
      <c r="AY30" s="723"/>
      <c r="AZ30" s="723"/>
      <c r="BA30" s="723"/>
      <c r="BB30" s="723"/>
      <c r="BC30" s="723"/>
      <c r="BD30" s="723"/>
      <c r="BE30" s="723"/>
      <c r="BF30" s="724"/>
      <c r="BG30" s="703">
        <v>99.5</v>
      </c>
      <c r="BH30" s="704"/>
      <c r="BI30" s="704"/>
      <c r="BJ30" s="704"/>
      <c r="BK30" s="704"/>
      <c r="BL30" s="704"/>
      <c r="BM30" s="705">
        <v>98.4</v>
      </c>
      <c r="BN30" s="704"/>
      <c r="BO30" s="704"/>
      <c r="BP30" s="704"/>
      <c r="BQ30" s="706"/>
      <c r="BR30" s="703">
        <v>99.5</v>
      </c>
      <c r="BS30" s="704"/>
      <c r="BT30" s="704"/>
      <c r="BU30" s="704"/>
      <c r="BV30" s="704"/>
      <c r="BW30" s="704"/>
      <c r="BX30" s="705">
        <v>98.4</v>
      </c>
      <c r="BY30" s="704"/>
      <c r="BZ30" s="704"/>
      <c r="CA30" s="704"/>
      <c r="CB30" s="706"/>
      <c r="CD30" s="709"/>
      <c r="CE30" s="710"/>
      <c r="CF30" s="667" t="s">
        <v>310</v>
      </c>
      <c r="CG30" s="664"/>
      <c r="CH30" s="664"/>
      <c r="CI30" s="664"/>
      <c r="CJ30" s="664"/>
      <c r="CK30" s="664"/>
      <c r="CL30" s="664"/>
      <c r="CM30" s="664"/>
      <c r="CN30" s="664"/>
      <c r="CO30" s="664"/>
      <c r="CP30" s="664"/>
      <c r="CQ30" s="665"/>
      <c r="CR30" s="623">
        <v>3068002</v>
      </c>
      <c r="CS30" s="626"/>
      <c r="CT30" s="626"/>
      <c r="CU30" s="626"/>
      <c r="CV30" s="626"/>
      <c r="CW30" s="626"/>
      <c r="CX30" s="626"/>
      <c r="CY30" s="627"/>
      <c r="CZ30" s="628">
        <v>19.8</v>
      </c>
      <c r="DA30" s="657"/>
      <c r="DB30" s="657"/>
      <c r="DC30" s="658"/>
      <c r="DD30" s="631">
        <v>3063090</v>
      </c>
      <c r="DE30" s="626"/>
      <c r="DF30" s="626"/>
      <c r="DG30" s="626"/>
      <c r="DH30" s="626"/>
      <c r="DI30" s="626"/>
      <c r="DJ30" s="626"/>
      <c r="DK30" s="627"/>
      <c r="DL30" s="631">
        <v>2431648</v>
      </c>
      <c r="DM30" s="626"/>
      <c r="DN30" s="626"/>
      <c r="DO30" s="626"/>
      <c r="DP30" s="626"/>
      <c r="DQ30" s="626"/>
      <c r="DR30" s="626"/>
      <c r="DS30" s="626"/>
      <c r="DT30" s="626"/>
      <c r="DU30" s="626"/>
      <c r="DV30" s="627"/>
      <c r="DW30" s="628">
        <v>24.3</v>
      </c>
      <c r="DX30" s="657"/>
      <c r="DY30" s="657"/>
      <c r="DZ30" s="657"/>
      <c r="EA30" s="657"/>
      <c r="EB30" s="657"/>
      <c r="EC30" s="659"/>
    </row>
    <row r="31" spans="2:133" ht="11.25" customHeight="1" x14ac:dyDescent="0.15">
      <c r="B31" s="620" t="s">
        <v>311</v>
      </c>
      <c r="C31" s="621"/>
      <c r="D31" s="621"/>
      <c r="E31" s="621"/>
      <c r="F31" s="621"/>
      <c r="G31" s="621"/>
      <c r="H31" s="621"/>
      <c r="I31" s="621"/>
      <c r="J31" s="621"/>
      <c r="K31" s="621"/>
      <c r="L31" s="621"/>
      <c r="M31" s="621"/>
      <c r="N31" s="621"/>
      <c r="O31" s="621"/>
      <c r="P31" s="621"/>
      <c r="Q31" s="622"/>
      <c r="R31" s="623">
        <v>232876</v>
      </c>
      <c r="S31" s="626"/>
      <c r="T31" s="626"/>
      <c r="U31" s="626"/>
      <c r="V31" s="626"/>
      <c r="W31" s="626"/>
      <c r="X31" s="626"/>
      <c r="Y31" s="627"/>
      <c r="Z31" s="685">
        <v>1.5</v>
      </c>
      <c r="AA31" s="685"/>
      <c r="AB31" s="685"/>
      <c r="AC31" s="685"/>
      <c r="AD31" s="686" t="s">
        <v>128</v>
      </c>
      <c r="AE31" s="686"/>
      <c r="AF31" s="686"/>
      <c r="AG31" s="686"/>
      <c r="AH31" s="686"/>
      <c r="AI31" s="686"/>
      <c r="AJ31" s="686"/>
      <c r="AK31" s="686"/>
      <c r="AL31" s="628" t="s">
        <v>182</v>
      </c>
      <c r="AM31" s="629"/>
      <c r="AN31" s="629"/>
      <c r="AO31" s="687"/>
      <c r="AP31" s="715"/>
      <c r="AQ31" s="716"/>
      <c r="AR31" s="716"/>
      <c r="AS31" s="716"/>
      <c r="AT31" s="720"/>
      <c r="AU31" s="229" t="s">
        <v>312</v>
      </c>
      <c r="AV31" s="229"/>
      <c r="AW31" s="229"/>
      <c r="AX31" s="620" t="s">
        <v>313</v>
      </c>
      <c r="AY31" s="621"/>
      <c r="AZ31" s="621"/>
      <c r="BA31" s="621"/>
      <c r="BB31" s="621"/>
      <c r="BC31" s="621"/>
      <c r="BD31" s="621"/>
      <c r="BE31" s="621"/>
      <c r="BF31" s="622"/>
      <c r="BG31" s="701">
        <v>99.5</v>
      </c>
      <c r="BH31" s="624"/>
      <c r="BI31" s="624"/>
      <c r="BJ31" s="624"/>
      <c r="BK31" s="624"/>
      <c r="BL31" s="624"/>
      <c r="BM31" s="629">
        <v>98.8</v>
      </c>
      <c r="BN31" s="702"/>
      <c r="BO31" s="702"/>
      <c r="BP31" s="702"/>
      <c r="BQ31" s="663"/>
      <c r="BR31" s="701">
        <v>99.5</v>
      </c>
      <c r="BS31" s="624"/>
      <c r="BT31" s="624"/>
      <c r="BU31" s="624"/>
      <c r="BV31" s="624"/>
      <c r="BW31" s="624"/>
      <c r="BX31" s="629">
        <v>98.9</v>
      </c>
      <c r="BY31" s="702"/>
      <c r="BZ31" s="702"/>
      <c r="CA31" s="702"/>
      <c r="CB31" s="663"/>
      <c r="CD31" s="709"/>
      <c r="CE31" s="710"/>
      <c r="CF31" s="667" t="s">
        <v>314</v>
      </c>
      <c r="CG31" s="664"/>
      <c r="CH31" s="664"/>
      <c r="CI31" s="664"/>
      <c r="CJ31" s="664"/>
      <c r="CK31" s="664"/>
      <c r="CL31" s="664"/>
      <c r="CM31" s="664"/>
      <c r="CN31" s="664"/>
      <c r="CO31" s="664"/>
      <c r="CP31" s="664"/>
      <c r="CQ31" s="665"/>
      <c r="CR31" s="623">
        <v>193480</v>
      </c>
      <c r="CS31" s="624"/>
      <c r="CT31" s="624"/>
      <c r="CU31" s="624"/>
      <c r="CV31" s="624"/>
      <c r="CW31" s="624"/>
      <c r="CX31" s="624"/>
      <c r="CY31" s="625"/>
      <c r="CZ31" s="628">
        <v>1.3</v>
      </c>
      <c r="DA31" s="657"/>
      <c r="DB31" s="657"/>
      <c r="DC31" s="658"/>
      <c r="DD31" s="631">
        <v>192910</v>
      </c>
      <c r="DE31" s="624"/>
      <c r="DF31" s="624"/>
      <c r="DG31" s="624"/>
      <c r="DH31" s="624"/>
      <c r="DI31" s="624"/>
      <c r="DJ31" s="624"/>
      <c r="DK31" s="625"/>
      <c r="DL31" s="631">
        <v>192910</v>
      </c>
      <c r="DM31" s="624"/>
      <c r="DN31" s="624"/>
      <c r="DO31" s="624"/>
      <c r="DP31" s="624"/>
      <c r="DQ31" s="624"/>
      <c r="DR31" s="624"/>
      <c r="DS31" s="624"/>
      <c r="DT31" s="624"/>
      <c r="DU31" s="624"/>
      <c r="DV31" s="625"/>
      <c r="DW31" s="628">
        <v>1.9</v>
      </c>
      <c r="DX31" s="657"/>
      <c r="DY31" s="657"/>
      <c r="DZ31" s="657"/>
      <c r="EA31" s="657"/>
      <c r="EB31" s="657"/>
      <c r="EC31" s="659"/>
    </row>
    <row r="32" spans="2:133" ht="11.25" customHeight="1" x14ac:dyDescent="0.15">
      <c r="B32" s="620" t="s">
        <v>315</v>
      </c>
      <c r="C32" s="621"/>
      <c r="D32" s="621"/>
      <c r="E32" s="621"/>
      <c r="F32" s="621"/>
      <c r="G32" s="621"/>
      <c r="H32" s="621"/>
      <c r="I32" s="621"/>
      <c r="J32" s="621"/>
      <c r="K32" s="621"/>
      <c r="L32" s="621"/>
      <c r="M32" s="621"/>
      <c r="N32" s="621"/>
      <c r="O32" s="621"/>
      <c r="P32" s="621"/>
      <c r="Q32" s="622"/>
      <c r="R32" s="623">
        <v>1135874</v>
      </c>
      <c r="S32" s="626"/>
      <c r="T32" s="626"/>
      <c r="U32" s="626"/>
      <c r="V32" s="626"/>
      <c r="W32" s="626"/>
      <c r="X32" s="626"/>
      <c r="Y32" s="627"/>
      <c r="Z32" s="685">
        <v>7.1</v>
      </c>
      <c r="AA32" s="685"/>
      <c r="AB32" s="685"/>
      <c r="AC32" s="685"/>
      <c r="AD32" s="686" t="s">
        <v>128</v>
      </c>
      <c r="AE32" s="686"/>
      <c r="AF32" s="686"/>
      <c r="AG32" s="686"/>
      <c r="AH32" s="686"/>
      <c r="AI32" s="686"/>
      <c r="AJ32" s="686"/>
      <c r="AK32" s="686"/>
      <c r="AL32" s="628" t="s">
        <v>128</v>
      </c>
      <c r="AM32" s="629"/>
      <c r="AN32" s="629"/>
      <c r="AO32" s="687"/>
      <c r="AP32" s="717"/>
      <c r="AQ32" s="718"/>
      <c r="AR32" s="718"/>
      <c r="AS32" s="718"/>
      <c r="AT32" s="721"/>
      <c r="AU32" s="231"/>
      <c r="AV32" s="231"/>
      <c r="AW32" s="231"/>
      <c r="AX32" s="635" t="s">
        <v>316</v>
      </c>
      <c r="AY32" s="636"/>
      <c r="AZ32" s="636"/>
      <c r="BA32" s="636"/>
      <c r="BB32" s="636"/>
      <c r="BC32" s="636"/>
      <c r="BD32" s="636"/>
      <c r="BE32" s="636"/>
      <c r="BF32" s="637"/>
      <c r="BG32" s="700">
        <v>99.4</v>
      </c>
      <c r="BH32" s="639"/>
      <c r="BI32" s="639"/>
      <c r="BJ32" s="639"/>
      <c r="BK32" s="639"/>
      <c r="BL32" s="639"/>
      <c r="BM32" s="683">
        <v>97.9</v>
      </c>
      <c r="BN32" s="639"/>
      <c r="BO32" s="639"/>
      <c r="BP32" s="639"/>
      <c r="BQ32" s="676"/>
      <c r="BR32" s="700">
        <v>99.5</v>
      </c>
      <c r="BS32" s="639"/>
      <c r="BT32" s="639"/>
      <c r="BU32" s="639"/>
      <c r="BV32" s="639"/>
      <c r="BW32" s="639"/>
      <c r="BX32" s="683">
        <v>97.9</v>
      </c>
      <c r="BY32" s="639"/>
      <c r="BZ32" s="639"/>
      <c r="CA32" s="639"/>
      <c r="CB32" s="676"/>
      <c r="CD32" s="711"/>
      <c r="CE32" s="712"/>
      <c r="CF32" s="667" t="s">
        <v>317</v>
      </c>
      <c r="CG32" s="664"/>
      <c r="CH32" s="664"/>
      <c r="CI32" s="664"/>
      <c r="CJ32" s="664"/>
      <c r="CK32" s="664"/>
      <c r="CL32" s="664"/>
      <c r="CM32" s="664"/>
      <c r="CN32" s="664"/>
      <c r="CO32" s="664"/>
      <c r="CP32" s="664"/>
      <c r="CQ32" s="665"/>
      <c r="CR32" s="623">
        <v>3</v>
      </c>
      <c r="CS32" s="626"/>
      <c r="CT32" s="626"/>
      <c r="CU32" s="626"/>
      <c r="CV32" s="626"/>
      <c r="CW32" s="626"/>
      <c r="CX32" s="626"/>
      <c r="CY32" s="627"/>
      <c r="CZ32" s="628">
        <v>0</v>
      </c>
      <c r="DA32" s="657"/>
      <c r="DB32" s="657"/>
      <c r="DC32" s="658"/>
      <c r="DD32" s="631">
        <v>3</v>
      </c>
      <c r="DE32" s="626"/>
      <c r="DF32" s="626"/>
      <c r="DG32" s="626"/>
      <c r="DH32" s="626"/>
      <c r="DI32" s="626"/>
      <c r="DJ32" s="626"/>
      <c r="DK32" s="627"/>
      <c r="DL32" s="631">
        <v>3</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15">
      <c r="B33" s="620" t="s">
        <v>318</v>
      </c>
      <c r="C33" s="621"/>
      <c r="D33" s="621"/>
      <c r="E33" s="621"/>
      <c r="F33" s="621"/>
      <c r="G33" s="621"/>
      <c r="H33" s="621"/>
      <c r="I33" s="621"/>
      <c r="J33" s="621"/>
      <c r="K33" s="621"/>
      <c r="L33" s="621"/>
      <c r="M33" s="621"/>
      <c r="N33" s="621"/>
      <c r="O33" s="621"/>
      <c r="P33" s="621"/>
      <c r="Q33" s="622"/>
      <c r="R33" s="623">
        <v>399089</v>
      </c>
      <c r="S33" s="626"/>
      <c r="T33" s="626"/>
      <c r="U33" s="626"/>
      <c r="V33" s="626"/>
      <c r="W33" s="626"/>
      <c r="X33" s="626"/>
      <c r="Y33" s="627"/>
      <c r="Z33" s="685">
        <v>2.5</v>
      </c>
      <c r="AA33" s="685"/>
      <c r="AB33" s="685"/>
      <c r="AC33" s="685"/>
      <c r="AD33" s="686" t="s">
        <v>182</v>
      </c>
      <c r="AE33" s="686"/>
      <c r="AF33" s="686"/>
      <c r="AG33" s="686"/>
      <c r="AH33" s="686"/>
      <c r="AI33" s="686"/>
      <c r="AJ33" s="686"/>
      <c r="AK33" s="686"/>
      <c r="AL33" s="628" t="s">
        <v>128</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319</v>
      </c>
      <c r="CE33" s="664"/>
      <c r="CF33" s="664"/>
      <c r="CG33" s="664"/>
      <c r="CH33" s="664"/>
      <c r="CI33" s="664"/>
      <c r="CJ33" s="664"/>
      <c r="CK33" s="664"/>
      <c r="CL33" s="664"/>
      <c r="CM33" s="664"/>
      <c r="CN33" s="664"/>
      <c r="CO33" s="664"/>
      <c r="CP33" s="664"/>
      <c r="CQ33" s="665"/>
      <c r="CR33" s="623">
        <v>6711862</v>
      </c>
      <c r="CS33" s="624"/>
      <c r="CT33" s="624"/>
      <c r="CU33" s="624"/>
      <c r="CV33" s="624"/>
      <c r="CW33" s="624"/>
      <c r="CX33" s="624"/>
      <c r="CY33" s="625"/>
      <c r="CZ33" s="628">
        <v>43.4</v>
      </c>
      <c r="DA33" s="657"/>
      <c r="DB33" s="657"/>
      <c r="DC33" s="658"/>
      <c r="DD33" s="631">
        <v>4714718</v>
      </c>
      <c r="DE33" s="624"/>
      <c r="DF33" s="624"/>
      <c r="DG33" s="624"/>
      <c r="DH33" s="624"/>
      <c r="DI33" s="624"/>
      <c r="DJ33" s="624"/>
      <c r="DK33" s="625"/>
      <c r="DL33" s="631">
        <v>3807816</v>
      </c>
      <c r="DM33" s="624"/>
      <c r="DN33" s="624"/>
      <c r="DO33" s="624"/>
      <c r="DP33" s="624"/>
      <c r="DQ33" s="624"/>
      <c r="DR33" s="624"/>
      <c r="DS33" s="624"/>
      <c r="DT33" s="624"/>
      <c r="DU33" s="624"/>
      <c r="DV33" s="625"/>
      <c r="DW33" s="628">
        <v>38.1</v>
      </c>
      <c r="DX33" s="657"/>
      <c r="DY33" s="657"/>
      <c r="DZ33" s="657"/>
      <c r="EA33" s="657"/>
      <c r="EB33" s="657"/>
      <c r="EC33" s="659"/>
    </row>
    <row r="34" spans="2:133" ht="11.25" customHeight="1" x14ac:dyDescent="0.15">
      <c r="B34" s="620" t="s">
        <v>320</v>
      </c>
      <c r="C34" s="621"/>
      <c r="D34" s="621"/>
      <c r="E34" s="621"/>
      <c r="F34" s="621"/>
      <c r="G34" s="621"/>
      <c r="H34" s="621"/>
      <c r="I34" s="621"/>
      <c r="J34" s="621"/>
      <c r="K34" s="621"/>
      <c r="L34" s="621"/>
      <c r="M34" s="621"/>
      <c r="N34" s="621"/>
      <c r="O34" s="621"/>
      <c r="P34" s="621"/>
      <c r="Q34" s="622"/>
      <c r="R34" s="623">
        <v>289596</v>
      </c>
      <c r="S34" s="626"/>
      <c r="T34" s="626"/>
      <c r="U34" s="626"/>
      <c r="V34" s="626"/>
      <c r="W34" s="626"/>
      <c r="X34" s="626"/>
      <c r="Y34" s="627"/>
      <c r="Z34" s="685">
        <v>1.8</v>
      </c>
      <c r="AA34" s="685"/>
      <c r="AB34" s="685"/>
      <c r="AC34" s="685"/>
      <c r="AD34" s="686">
        <v>1591</v>
      </c>
      <c r="AE34" s="686"/>
      <c r="AF34" s="686"/>
      <c r="AG34" s="686"/>
      <c r="AH34" s="686"/>
      <c r="AI34" s="686"/>
      <c r="AJ34" s="686"/>
      <c r="AK34" s="686"/>
      <c r="AL34" s="628">
        <v>0</v>
      </c>
      <c r="AM34" s="629"/>
      <c r="AN34" s="629"/>
      <c r="AO34" s="687"/>
      <c r="AP34" s="234"/>
      <c r="AQ34" s="697" t="s">
        <v>321</v>
      </c>
      <c r="AR34" s="698"/>
      <c r="AS34" s="698"/>
      <c r="AT34" s="698"/>
      <c r="AU34" s="698"/>
      <c r="AV34" s="698"/>
      <c r="AW34" s="698"/>
      <c r="AX34" s="698"/>
      <c r="AY34" s="698"/>
      <c r="AZ34" s="698"/>
      <c r="BA34" s="698"/>
      <c r="BB34" s="698"/>
      <c r="BC34" s="698"/>
      <c r="BD34" s="698"/>
      <c r="BE34" s="698"/>
      <c r="BF34" s="699"/>
      <c r="BG34" s="697" t="s">
        <v>322</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323</v>
      </c>
      <c r="CE34" s="664"/>
      <c r="CF34" s="664"/>
      <c r="CG34" s="664"/>
      <c r="CH34" s="664"/>
      <c r="CI34" s="664"/>
      <c r="CJ34" s="664"/>
      <c r="CK34" s="664"/>
      <c r="CL34" s="664"/>
      <c r="CM34" s="664"/>
      <c r="CN34" s="664"/>
      <c r="CO34" s="664"/>
      <c r="CP34" s="664"/>
      <c r="CQ34" s="665"/>
      <c r="CR34" s="623">
        <v>2358093</v>
      </c>
      <c r="CS34" s="626"/>
      <c r="CT34" s="626"/>
      <c r="CU34" s="626"/>
      <c r="CV34" s="626"/>
      <c r="CW34" s="626"/>
      <c r="CX34" s="626"/>
      <c r="CY34" s="627"/>
      <c r="CZ34" s="628">
        <v>15.3</v>
      </c>
      <c r="DA34" s="657"/>
      <c r="DB34" s="657"/>
      <c r="DC34" s="658"/>
      <c r="DD34" s="631">
        <v>1369178</v>
      </c>
      <c r="DE34" s="626"/>
      <c r="DF34" s="626"/>
      <c r="DG34" s="626"/>
      <c r="DH34" s="626"/>
      <c r="DI34" s="626"/>
      <c r="DJ34" s="626"/>
      <c r="DK34" s="627"/>
      <c r="DL34" s="631">
        <v>1104742</v>
      </c>
      <c r="DM34" s="626"/>
      <c r="DN34" s="626"/>
      <c r="DO34" s="626"/>
      <c r="DP34" s="626"/>
      <c r="DQ34" s="626"/>
      <c r="DR34" s="626"/>
      <c r="DS34" s="626"/>
      <c r="DT34" s="626"/>
      <c r="DU34" s="626"/>
      <c r="DV34" s="627"/>
      <c r="DW34" s="628">
        <v>11</v>
      </c>
      <c r="DX34" s="657"/>
      <c r="DY34" s="657"/>
      <c r="DZ34" s="657"/>
      <c r="EA34" s="657"/>
      <c r="EB34" s="657"/>
      <c r="EC34" s="659"/>
    </row>
    <row r="35" spans="2:133" ht="11.25" customHeight="1" x14ac:dyDescent="0.15">
      <c r="B35" s="620" t="s">
        <v>324</v>
      </c>
      <c r="C35" s="621"/>
      <c r="D35" s="621"/>
      <c r="E35" s="621"/>
      <c r="F35" s="621"/>
      <c r="G35" s="621"/>
      <c r="H35" s="621"/>
      <c r="I35" s="621"/>
      <c r="J35" s="621"/>
      <c r="K35" s="621"/>
      <c r="L35" s="621"/>
      <c r="M35" s="621"/>
      <c r="N35" s="621"/>
      <c r="O35" s="621"/>
      <c r="P35" s="621"/>
      <c r="Q35" s="622"/>
      <c r="R35" s="623">
        <v>1123300</v>
      </c>
      <c r="S35" s="626"/>
      <c r="T35" s="626"/>
      <c r="U35" s="626"/>
      <c r="V35" s="626"/>
      <c r="W35" s="626"/>
      <c r="X35" s="626"/>
      <c r="Y35" s="627"/>
      <c r="Z35" s="685">
        <v>7</v>
      </c>
      <c r="AA35" s="685"/>
      <c r="AB35" s="685"/>
      <c r="AC35" s="685"/>
      <c r="AD35" s="686" t="s">
        <v>182</v>
      </c>
      <c r="AE35" s="686"/>
      <c r="AF35" s="686"/>
      <c r="AG35" s="686"/>
      <c r="AH35" s="686"/>
      <c r="AI35" s="686"/>
      <c r="AJ35" s="686"/>
      <c r="AK35" s="686"/>
      <c r="AL35" s="628" t="s">
        <v>128</v>
      </c>
      <c r="AM35" s="629"/>
      <c r="AN35" s="629"/>
      <c r="AO35" s="687"/>
      <c r="AP35" s="234"/>
      <c r="AQ35" s="691" t="s">
        <v>325</v>
      </c>
      <c r="AR35" s="692"/>
      <c r="AS35" s="692"/>
      <c r="AT35" s="692"/>
      <c r="AU35" s="692"/>
      <c r="AV35" s="692"/>
      <c r="AW35" s="692"/>
      <c r="AX35" s="692"/>
      <c r="AY35" s="693"/>
      <c r="AZ35" s="688">
        <v>2322759</v>
      </c>
      <c r="BA35" s="689"/>
      <c r="BB35" s="689"/>
      <c r="BC35" s="689"/>
      <c r="BD35" s="689"/>
      <c r="BE35" s="689"/>
      <c r="BF35" s="690"/>
      <c r="BG35" s="694" t="s">
        <v>326</v>
      </c>
      <c r="BH35" s="695"/>
      <c r="BI35" s="695"/>
      <c r="BJ35" s="695"/>
      <c r="BK35" s="695"/>
      <c r="BL35" s="695"/>
      <c r="BM35" s="695"/>
      <c r="BN35" s="695"/>
      <c r="BO35" s="695"/>
      <c r="BP35" s="695"/>
      <c r="BQ35" s="695"/>
      <c r="BR35" s="695"/>
      <c r="BS35" s="695"/>
      <c r="BT35" s="695"/>
      <c r="BU35" s="696"/>
      <c r="BV35" s="688">
        <v>85695</v>
      </c>
      <c r="BW35" s="689"/>
      <c r="BX35" s="689"/>
      <c r="BY35" s="689"/>
      <c r="BZ35" s="689"/>
      <c r="CA35" s="689"/>
      <c r="CB35" s="690"/>
      <c r="CD35" s="667" t="s">
        <v>327</v>
      </c>
      <c r="CE35" s="664"/>
      <c r="CF35" s="664"/>
      <c r="CG35" s="664"/>
      <c r="CH35" s="664"/>
      <c r="CI35" s="664"/>
      <c r="CJ35" s="664"/>
      <c r="CK35" s="664"/>
      <c r="CL35" s="664"/>
      <c r="CM35" s="664"/>
      <c r="CN35" s="664"/>
      <c r="CO35" s="664"/>
      <c r="CP35" s="664"/>
      <c r="CQ35" s="665"/>
      <c r="CR35" s="623">
        <v>202746</v>
      </c>
      <c r="CS35" s="624"/>
      <c r="CT35" s="624"/>
      <c r="CU35" s="624"/>
      <c r="CV35" s="624"/>
      <c r="CW35" s="624"/>
      <c r="CX35" s="624"/>
      <c r="CY35" s="625"/>
      <c r="CZ35" s="628">
        <v>1.3</v>
      </c>
      <c r="DA35" s="657"/>
      <c r="DB35" s="657"/>
      <c r="DC35" s="658"/>
      <c r="DD35" s="631">
        <v>184566</v>
      </c>
      <c r="DE35" s="624"/>
      <c r="DF35" s="624"/>
      <c r="DG35" s="624"/>
      <c r="DH35" s="624"/>
      <c r="DI35" s="624"/>
      <c r="DJ35" s="624"/>
      <c r="DK35" s="625"/>
      <c r="DL35" s="631">
        <v>162437</v>
      </c>
      <c r="DM35" s="624"/>
      <c r="DN35" s="624"/>
      <c r="DO35" s="624"/>
      <c r="DP35" s="624"/>
      <c r="DQ35" s="624"/>
      <c r="DR35" s="624"/>
      <c r="DS35" s="624"/>
      <c r="DT35" s="624"/>
      <c r="DU35" s="624"/>
      <c r="DV35" s="625"/>
      <c r="DW35" s="628">
        <v>1.6</v>
      </c>
      <c r="DX35" s="657"/>
      <c r="DY35" s="657"/>
      <c r="DZ35" s="657"/>
      <c r="EA35" s="657"/>
      <c r="EB35" s="657"/>
      <c r="EC35" s="659"/>
    </row>
    <row r="36" spans="2:133" ht="11.25" customHeight="1" x14ac:dyDescent="0.15">
      <c r="B36" s="620" t="s">
        <v>328</v>
      </c>
      <c r="C36" s="621"/>
      <c r="D36" s="621"/>
      <c r="E36" s="621"/>
      <c r="F36" s="621"/>
      <c r="G36" s="621"/>
      <c r="H36" s="621"/>
      <c r="I36" s="621"/>
      <c r="J36" s="621"/>
      <c r="K36" s="621"/>
      <c r="L36" s="621"/>
      <c r="M36" s="621"/>
      <c r="N36" s="621"/>
      <c r="O36" s="621"/>
      <c r="P36" s="621"/>
      <c r="Q36" s="622"/>
      <c r="R36" s="623" t="s">
        <v>128</v>
      </c>
      <c r="S36" s="626"/>
      <c r="T36" s="626"/>
      <c r="U36" s="626"/>
      <c r="V36" s="626"/>
      <c r="W36" s="626"/>
      <c r="X36" s="626"/>
      <c r="Y36" s="627"/>
      <c r="Z36" s="685" t="s">
        <v>182</v>
      </c>
      <c r="AA36" s="685"/>
      <c r="AB36" s="685"/>
      <c r="AC36" s="685"/>
      <c r="AD36" s="686" t="s">
        <v>128</v>
      </c>
      <c r="AE36" s="686"/>
      <c r="AF36" s="686"/>
      <c r="AG36" s="686"/>
      <c r="AH36" s="686"/>
      <c r="AI36" s="686"/>
      <c r="AJ36" s="686"/>
      <c r="AK36" s="686"/>
      <c r="AL36" s="628" t="s">
        <v>128</v>
      </c>
      <c r="AM36" s="629"/>
      <c r="AN36" s="629"/>
      <c r="AO36" s="687"/>
      <c r="AQ36" s="660" t="s">
        <v>329</v>
      </c>
      <c r="AR36" s="661"/>
      <c r="AS36" s="661"/>
      <c r="AT36" s="661"/>
      <c r="AU36" s="661"/>
      <c r="AV36" s="661"/>
      <c r="AW36" s="661"/>
      <c r="AX36" s="661"/>
      <c r="AY36" s="662"/>
      <c r="AZ36" s="623">
        <v>766258</v>
      </c>
      <c r="BA36" s="626"/>
      <c r="BB36" s="626"/>
      <c r="BC36" s="626"/>
      <c r="BD36" s="624"/>
      <c r="BE36" s="624"/>
      <c r="BF36" s="663"/>
      <c r="BG36" s="667" t="s">
        <v>330</v>
      </c>
      <c r="BH36" s="664"/>
      <c r="BI36" s="664"/>
      <c r="BJ36" s="664"/>
      <c r="BK36" s="664"/>
      <c r="BL36" s="664"/>
      <c r="BM36" s="664"/>
      <c r="BN36" s="664"/>
      <c r="BO36" s="664"/>
      <c r="BP36" s="664"/>
      <c r="BQ36" s="664"/>
      <c r="BR36" s="664"/>
      <c r="BS36" s="664"/>
      <c r="BT36" s="664"/>
      <c r="BU36" s="665"/>
      <c r="BV36" s="623">
        <v>75888</v>
      </c>
      <c r="BW36" s="626"/>
      <c r="BX36" s="626"/>
      <c r="BY36" s="626"/>
      <c r="BZ36" s="626"/>
      <c r="CA36" s="626"/>
      <c r="CB36" s="666"/>
      <c r="CD36" s="667" t="s">
        <v>331</v>
      </c>
      <c r="CE36" s="664"/>
      <c r="CF36" s="664"/>
      <c r="CG36" s="664"/>
      <c r="CH36" s="664"/>
      <c r="CI36" s="664"/>
      <c r="CJ36" s="664"/>
      <c r="CK36" s="664"/>
      <c r="CL36" s="664"/>
      <c r="CM36" s="664"/>
      <c r="CN36" s="664"/>
      <c r="CO36" s="664"/>
      <c r="CP36" s="664"/>
      <c r="CQ36" s="665"/>
      <c r="CR36" s="623">
        <v>1328743</v>
      </c>
      <c r="CS36" s="626"/>
      <c r="CT36" s="626"/>
      <c r="CU36" s="626"/>
      <c r="CV36" s="626"/>
      <c r="CW36" s="626"/>
      <c r="CX36" s="626"/>
      <c r="CY36" s="627"/>
      <c r="CZ36" s="628">
        <v>8.6</v>
      </c>
      <c r="DA36" s="657"/>
      <c r="DB36" s="657"/>
      <c r="DC36" s="658"/>
      <c r="DD36" s="631">
        <v>963540</v>
      </c>
      <c r="DE36" s="626"/>
      <c r="DF36" s="626"/>
      <c r="DG36" s="626"/>
      <c r="DH36" s="626"/>
      <c r="DI36" s="626"/>
      <c r="DJ36" s="626"/>
      <c r="DK36" s="627"/>
      <c r="DL36" s="631">
        <v>710446</v>
      </c>
      <c r="DM36" s="626"/>
      <c r="DN36" s="626"/>
      <c r="DO36" s="626"/>
      <c r="DP36" s="626"/>
      <c r="DQ36" s="626"/>
      <c r="DR36" s="626"/>
      <c r="DS36" s="626"/>
      <c r="DT36" s="626"/>
      <c r="DU36" s="626"/>
      <c r="DV36" s="627"/>
      <c r="DW36" s="628">
        <v>7.1</v>
      </c>
      <c r="DX36" s="657"/>
      <c r="DY36" s="657"/>
      <c r="DZ36" s="657"/>
      <c r="EA36" s="657"/>
      <c r="EB36" s="657"/>
      <c r="EC36" s="659"/>
    </row>
    <row r="37" spans="2:133" ht="11.25" customHeight="1" x14ac:dyDescent="0.15">
      <c r="B37" s="620" t="s">
        <v>332</v>
      </c>
      <c r="C37" s="621"/>
      <c r="D37" s="621"/>
      <c r="E37" s="621"/>
      <c r="F37" s="621"/>
      <c r="G37" s="621"/>
      <c r="H37" s="621"/>
      <c r="I37" s="621"/>
      <c r="J37" s="621"/>
      <c r="K37" s="621"/>
      <c r="L37" s="621"/>
      <c r="M37" s="621"/>
      <c r="N37" s="621"/>
      <c r="O37" s="621"/>
      <c r="P37" s="621"/>
      <c r="Q37" s="622"/>
      <c r="R37" s="623">
        <v>458700</v>
      </c>
      <c r="S37" s="626"/>
      <c r="T37" s="626"/>
      <c r="U37" s="626"/>
      <c r="V37" s="626"/>
      <c r="W37" s="626"/>
      <c r="X37" s="626"/>
      <c r="Y37" s="627"/>
      <c r="Z37" s="685">
        <v>2.9</v>
      </c>
      <c r="AA37" s="685"/>
      <c r="AB37" s="685"/>
      <c r="AC37" s="685"/>
      <c r="AD37" s="686" t="s">
        <v>128</v>
      </c>
      <c r="AE37" s="686"/>
      <c r="AF37" s="686"/>
      <c r="AG37" s="686"/>
      <c r="AH37" s="686"/>
      <c r="AI37" s="686"/>
      <c r="AJ37" s="686"/>
      <c r="AK37" s="686"/>
      <c r="AL37" s="628" t="s">
        <v>128</v>
      </c>
      <c r="AM37" s="629"/>
      <c r="AN37" s="629"/>
      <c r="AO37" s="687"/>
      <c r="AQ37" s="660" t="s">
        <v>333</v>
      </c>
      <c r="AR37" s="661"/>
      <c r="AS37" s="661"/>
      <c r="AT37" s="661"/>
      <c r="AU37" s="661"/>
      <c r="AV37" s="661"/>
      <c r="AW37" s="661"/>
      <c r="AX37" s="661"/>
      <c r="AY37" s="662"/>
      <c r="AZ37" s="623">
        <v>320489</v>
      </c>
      <c r="BA37" s="626"/>
      <c r="BB37" s="626"/>
      <c r="BC37" s="626"/>
      <c r="BD37" s="624"/>
      <c r="BE37" s="624"/>
      <c r="BF37" s="663"/>
      <c r="BG37" s="667" t="s">
        <v>334</v>
      </c>
      <c r="BH37" s="664"/>
      <c r="BI37" s="664"/>
      <c r="BJ37" s="664"/>
      <c r="BK37" s="664"/>
      <c r="BL37" s="664"/>
      <c r="BM37" s="664"/>
      <c r="BN37" s="664"/>
      <c r="BO37" s="664"/>
      <c r="BP37" s="664"/>
      <c r="BQ37" s="664"/>
      <c r="BR37" s="664"/>
      <c r="BS37" s="664"/>
      <c r="BT37" s="664"/>
      <c r="BU37" s="665"/>
      <c r="BV37" s="623">
        <v>4105</v>
      </c>
      <c r="BW37" s="626"/>
      <c r="BX37" s="626"/>
      <c r="BY37" s="626"/>
      <c r="BZ37" s="626"/>
      <c r="CA37" s="626"/>
      <c r="CB37" s="666"/>
      <c r="CD37" s="667" t="s">
        <v>335</v>
      </c>
      <c r="CE37" s="664"/>
      <c r="CF37" s="664"/>
      <c r="CG37" s="664"/>
      <c r="CH37" s="664"/>
      <c r="CI37" s="664"/>
      <c r="CJ37" s="664"/>
      <c r="CK37" s="664"/>
      <c r="CL37" s="664"/>
      <c r="CM37" s="664"/>
      <c r="CN37" s="664"/>
      <c r="CO37" s="664"/>
      <c r="CP37" s="664"/>
      <c r="CQ37" s="665"/>
      <c r="CR37" s="623">
        <v>457724</v>
      </c>
      <c r="CS37" s="624"/>
      <c r="CT37" s="624"/>
      <c r="CU37" s="624"/>
      <c r="CV37" s="624"/>
      <c r="CW37" s="624"/>
      <c r="CX37" s="624"/>
      <c r="CY37" s="625"/>
      <c r="CZ37" s="628">
        <v>3</v>
      </c>
      <c r="DA37" s="657"/>
      <c r="DB37" s="657"/>
      <c r="DC37" s="658"/>
      <c r="DD37" s="631">
        <v>454524</v>
      </c>
      <c r="DE37" s="624"/>
      <c r="DF37" s="624"/>
      <c r="DG37" s="624"/>
      <c r="DH37" s="624"/>
      <c r="DI37" s="624"/>
      <c r="DJ37" s="624"/>
      <c r="DK37" s="625"/>
      <c r="DL37" s="631">
        <v>408391</v>
      </c>
      <c r="DM37" s="624"/>
      <c r="DN37" s="624"/>
      <c r="DO37" s="624"/>
      <c r="DP37" s="624"/>
      <c r="DQ37" s="624"/>
      <c r="DR37" s="624"/>
      <c r="DS37" s="624"/>
      <c r="DT37" s="624"/>
      <c r="DU37" s="624"/>
      <c r="DV37" s="625"/>
      <c r="DW37" s="628">
        <v>4.0999999999999996</v>
      </c>
      <c r="DX37" s="657"/>
      <c r="DY37" s="657"/>
      <c r="DZ37" s="657"/>
      <c r="EA37" s="657"/>
      <c r="EB37" s="657"/>
      <c r="EC37" s="659"/>
    </row>
    <row r="38" spans="2:133" ht="11.25" customHeight="1" x14ac:dyDescent="0.15">
      <c r="B38" s="635" t="s">
        <v>336</v>
      </c>
      <c r="C38" s="636"/>
      <c r="D38" s="636"/>
      <c r="E38" s="636"/>
      <c r="F38" s="636"/>
      <c r="G38" s="636"/>
      <c r="H38" s="636"/>
      <c r="I38" s="636"/>
      <c r="J38" s="636"/>
      <c r="K38" s="636"/>
      <c r="L38" s="636"/>
      <c r="M38" s="636"/>
      <c r="N38" s="636"/>
      <c r="O38" s="636"/>
      <c r="P38" s="636"/>
      <c r="Q38" s="637"/>
      <c r="R38" s="638">
        <v>16042010</v>
      </c>
      <c r="S38" s="675"/>
      <c r="T38" s="675"/>
      <c r="U38" s="675"/>
      <c r="V38" s="675"/>
      <c r="W38" s="675"/>
      <c r="X38" s="675"/>
      <c r="Y38" s="680"/>
      <c r="Z38" s="681">
        <v>100</v>
      </c>
      <c r="AA38" s="681"/>
      <c r="AB38" s="681"/>
      <c r="AC38" s="681"/>
      <c r="AD38" s="682">
        <v>9543226</v>
      </c>
      <c r="AE38" s="682"/>
      <c r="AF38" s="682"/>
      <c r="AG38" s="682"/>
      <c r="AH38" s="682"/>
      <c r="AI38" s="682"/>
      <c r="AJ38" s="682"/>
      <c r="AK38" s="682"/>
      <c r="AL38" s="641">
        <v>100</v>
      </c>
      <c r="AM38" s="683"/>
      <c r="AN38" s="683"/>
      <c r="AO38" s="684"/>
      <c r="AQ38" s="660" t="s">
        <v>337</v>
      </c>
      <c r="AR38" s="661"/>
      <c r="AS38" s="661"/>
      <c r="AT38" s="661"/>
      <c r="AU38" s="661"/>
      <c r="AV38" s="661"/>
      <c r="AW38" s="661"/>
      <c r="AX38" s="661"/>
      <c r="AY38" s="662"/>
      <c r="AZ38" s="623">
        <v>2393</v>
      </c>
      <c r="BA38" s="626"/>
      <c r="BB38" s="626"/>
      <c r="BC38" s="626"/>
      <c r="BD38" s="624"/>
      <c r="BE38" s="624"/>
      <c r="BF38" s="663"/>
      <c r="BG38" s="667" t="s">
        <v>338</v>
      </c>
      <c r="BH38" s="664"/>
      <c r="BI38" s="664"/>
      <c r="BJ38" s="664"/>
      <c r="BK38" s="664"/>
      <c r="BL38" s="664"/>
      <c r="BM38" s="664"/>
      <c r="BN38" s="664"/>
      <c r="BO38" s="664"/>
      <c r="BP38" s="664"/>
      <c r="BQ38" s="664"/>
      <c r="BR38" s="664"/>
      <c r="BS38" s="664"/>
      <c r="BT38" s="664"/>
      <c r="BU38" s="665"/>
      <c r="BV38" s="623">
        <v>7881</v>
      </c>
      <c r="BW38" s="626"/>
      <c r="BX38" s="626"/>
      <c r="BY38" s="626"/>
      <c r="BZ38" s="626"/>
      <c r="CA38" s="626"/>
      <c r="CB38" s="666"/>
      <c r="CD38" s="667" t="s">
        <v>339</v>
      </c>
      <c r="CE38" s="664"/>
      <c r="CF38" s="664"/>
      <c r="CG38" s="664"/>
      <c r="CH38" s="664"/>
      <c r="CI38" s="664"/>
      <c r="CJ38" s="664"/>
      <c r="CK38" s="664"/>
      <c r="CL38" s="664"/>
      <c r="CM38" s="664"/>
      <c r="CN38" s="664"/>
      <c r="CO38" s="664"/>
      <c r="CP38" s="664"/>
      <c r="CQ38" s="665"/>
      <c r="CR38" s="623">
        <v>2321205</v>
      </c>
      <c r="CS38" s="626"/>
      <c r="CT38" s="626"/>
      <c r="CU38" s="626"/>
      <c r="CV38" s="626"/>
      <c r="CW38" s="626"/>
      <c r="CX38" s="626"/>
      <c r="CY38" s="627"/>
      <c r="CZ38" s="628">
        <v>15</v>
      </c>
      <c r="DA38" s="657"/>
      <c r="DB38" s="657"/>
      <c r="DC38" s="658"/>
      <c r="DD38" s="631">
        <v>2100273</v>
      </c>
      <c r="DE38" s="626"/>
      <c r="DF38" s="626"/>
      <c r="DG38" s="626"/>
      <c r="DH38" s="626"/>
      <c r="DI38" s="626"/>
      <c r="DJ38" s="626"/>
      <c r="DK38" s="627"/>
      <c r="DL38" s="631">
        <v>1830191</v>
      </c>
      <c r="DM38" s="626"/>
      <c r="DN38" s="626"/>
      <c r="DO38" s="626"/>
      <c r="DP38" s="626"/>
      <c r="DQ38" s="626"/>
      <c r="DR38" s="626"/>
      <c r="DS38" s="626"/>
      <c r="DT38" s="626"/>
      <c r="DU38" s="626"/>
      <c r="DV38" s="627"/>
      <c r="DW38" s="628">
        <v>18.3</v>
      </c>
      <c r="DX38" s="657"/>
      <c r="DY38" s="657"/>
      <c r="DZ38" s="657"/>
      <c r="EA38" s="657"/>
      <c r="EB38" s="657"/>
      <c r="EC38" s="659"/>
    </row>
    <row r="39" spans="2:133" ht="11.25" customHeight="1" x14ac:dyDescent="0.15">
      <c r="AQ39" s="660" t="s">
        <v>340</v>
      </c>
      <c r="AR39" s="661"/>
      <c r="AS39" s="661"/>
      <c r="AT39" s="661"/>
      <c r="AU39" s="661"/>
      <c r="AV39" s="661"/>
      <c r="AW39" s="661"/>
      <c r="AX39" s="661"/>
      <c r="AY39" s="662"/>
      <c r="AZ39" s="623">
        <v>1554</v>
      </c>
      <c r="BA39" s="626"/>
      <c r="BB39" s="626"/>
      <c r="BC39" s="626"/>
      <c r="BD39" s="624"/>
      <c r="BE39" s="624"/>
      <c r="BF39" s="663"/>
      <c r="BG39" s="668" t="s">
        <v>341</v>
      </c>
      <c r="BH39" s="669"/>
      <c r="BI39" s="669"/>
      <c r="BJ39" s="669"/>
      <c r="BK39" s="669"/>
      <c r="BL39" s="235"/>
      <c r="BM39" s="664" t="s">
        <v>342</v>
      </c>
      <c r="BN39" s="664"/>
      <c r="BO39" s="664"/>
      <c r="BP39" s="664"/>
      <c r="BQ39" s="664"/>
      <c r="BR39" s="664"/>
      <c r="BS39" s="664"/>
      <c r="BT39" s="664"/>
      <c r="BU39" s="665"/>
      <c r="BV39" s="623">
        <v>114</v>
      </c>
      <c r="BW39" s="626"/>
      <c r="BX39" s="626"/>
      <c r="BY39" s="626"/>
      <c r="BZ39" s="626"/>
      <c r="CA39" s="626"/>
      <c r="CB39" s="666"/>
      <c r="CD39" s="667" t="s">
        <v>343</v>
      </c>
      <c r="CE39" s="664"/>
      <c r="CF39" s="664"/>
      <c r="CG39" s="664"/>
      <c r="CH39" s="664"/>
      <c r="CI39" s="664"/>
      <c r="CJ39" s="664"/>
      <c r="CK39" s="664"/>
      <c r="CL39" s="664"/>
      <c r="CM39" s="664"/>
      <c r="CN39" s="664"/>
      <c r="CO39" s="664"/>
      <c r="CP39" s="664"/>
      <c r="CQ39" s="665"/>
      <c r="CR39" s="623">
        <v>501075</v>
      </c>
      <c r="CS39" s="624"/>
      <c r="CT39" s="624"/>
      <c r="CU39" s="624"/>
      <c r="CV39" s="624"/>
      <c r="CW39" s="624"/>
      <c r="CX39" s="624"/>
      <c r="CY39" s="625"/>
      <c r="CZ39" s="628">
        <v>3.2</v>
      </c>
      <c r="DA39" s="657"/>
      <c r="DB39" s="657"/>
      <c r="DC39" s="658"/>
      <c r="DD39" s="631">
        <v>97161</v>
      </c>
      <c r="DE39" s="624"/>
      <c r="DF39" s="624"/>
      <c r="DG39" s="624"/>
      <c r="DH39" s="624"/>
      <c r="DI39" s="624"/>
      <c r="DJ39" s="624"/>
      <c r="DK39" s="625"/>
      <c r="DL39" s="631" t="s">
        <v>182</v>
      </c>
      <c r="DM39" s="624"/>
      <c r="DN39" s="624"/>
      <c r="DO39" s="624"/>
      <c r="DP39" s="624"/>
      <c r="DQ39" s="624"/>
      <c r="DR39" s="624"/>
      <c r="DS39" s="624"/>
      <c r="DT39" s="624"/>
      <c r="DU39" s="624"/>
      <c r="DV39" s="625"/>
      <c r="DW39" s="628" t="s">
        <v>182</v>
      </c>
      <c r="DX39" s="657"/>
      <c r="DY39" s="657"/>
      <c r="DZ39" s="657"/>
      <c r="EA39" s="657"/>
      <c r="EB39" s="657"/>
      <c r="EC39" s="659"/>
    </row>
    <row r="40" spans="2:133" ht="11.25" customHeight="1" x14ac:dyDescent="0.15">
      <c r="AQ40" s="660" t="s">
        <v>344</v>
      </c>
      <c r="AR40" s="661"/>
      <c r="AS40" s="661"/>
      <c r="AT40" s="661"/>
      <c r="AU40" s="661"/>
      <c r="AV40" s="661"/>
      <c r="AW40" s="661"/>
      <c r="AX40" s="661"/>
      <c r="AY40" s="662"/>
      <c r="AZ40" s="623">
        <v>273425</v>
      </c>
      <c r="BA40" s="626"/>
      <c r="BB40" s="626"/>
      <c r="BC40" s="626"/>
      <c r="BD40" s="624"/>
      <c r="BE40" s="624"/>
      <c r="BF40" s="663"/>
      <c r="BG40" s="668"/>
      <c r="BH40" s="669"/>
      <c r="BI40" s="669"/>
      <c r="BJ40" s="669"/>
      <c r="BK40" s="669"/>
      <c r="BL40" s="235"/>
      <c r="BM40" s="664" t="s">
        <v>345</v>
      </c>
      <c r="BN40" s="664"/>
      <c r="BO40" s="664"/>
      <c r="BP40" s="664"/>
      <c r="BQ40" s="664"/>
      <c r="BR40" s="664"/>
      <c r="BS40" s="664"/>
      <c r="BT40" s="664"/>
      <c r="BU40" s="665"/>
      <c r="BV40" s="623" t="s">
        <v>182</v>
      </c>
      <c r="BW40" s="626"/>
      <c r="BX40" s="626"/>
      <c r="BY40" s="626"/>
      <c r="BZ40" s="626"/>
      <c r="CA40" s="626"/>
      <c r="CB40" s="666"/>
      <c r="CD40" s="667" t="s">
        <v>346</v>
      </c>
      <c r="CE40" s="664"/>
      <c r="CF40" s="664"/>
      <c r="CG40" s="664"/>
      <c r="CH40" s="664"/>
      <c r="CI40" s="664"/>
      <c r="CJ40" s="664"/>
      <c r="CK40" s="664"/>
      <c r="CL40" s="664"/>
      <c r="CM40" s="664"/>
      <c r="CN40" s="664"/>
      <c r="CO40" s="664"/>
      <c r="CP40" s="664"/>
      <c r="CQ40" s="665"/>
      <c r="CR40" s="623" t="s">
        <v>128</v>
      </c>
      <c r="CS40" s="626"/>
      <c r="CT40" s="626"/>
      <c r="CU40" s="626"/>
      <c r="CV40" s="626"/>
      <c r="CW40" s="626"/>
      <c r="CX40" s="626"/>
      <c r="CY40" s="627"/>
      <c r="CZ40" s="628" t="s">
        <v>128</v>
      </c>
      <c r="DA40" s="657"/>
      <c r="DB40" s="657"/>
      <c r="DC40" s="658"/>
      <c r="DD40" s="631" t="s">
        <v>128</v>
      </c>
      <c r="DE40" s="626"/>
      <c r="DF40" s="626"/>
      <c r="DG40" s="626"/>
      <c r="DH40" s="626"/>
      <c r="DI40" s="626"/>
      <c r="DJ40" s="626"/>
      <c r="DK40" s="627"/>
      <c r="DL40" s="631" t="s">
        <v>128</v>
      </c>
      <c r="DM40" s="626"/>
      <c r="DN40" s="626"/>
      <c r="DO40" s="626"/>
      <c r="DP40" s="626"/>
      <c r="DQ40" s="626"/>
      <c r="DR40" s="626"/>
      <c r="DS40" s="626"/>
      <c r="DT40" s="626"/>
      <c r="DU40" s="626"/>
      <c r="DV40" s="627"/>
      <c r="DW40" s="628" t="s">
        <v>128</v>
      </c>
      <c r="DX40" s="657"/>
      <c r="DY40" s="657"/>
      <c r="DZ40" s="657"/>
      <c r="EA40" s="657"/>
      <c r="EB40" s="657"/>
      <c r="EC40" s="659"/>
    </row>
    <row r="41" spans="2:133" ht="11.25" customHeight="1" x14ac:dyDescent="0.15">
      <c r="AQ41" s="672" t="s">
        <v>347</v>
      </c>
      <c r="AR41" s="673"/>
      <c r="AS41" s="673"/>
      <c r="AT41" s="673"/>
      <c r="AU41" s="673"/>
      <c r="AV41" s="673"/>
      <c r="AW41" s="673"/>
      <c r="AX41" s="673"/>
      <c r="AY41" s="674"/>
      <c r="AZ41" s="638">
        <v>958640</v>
      </c>
      <c r="BA41" s="675"/>
      <c r="BB41" s="675"/>
      <c r="BC41" s="675"/>
      <c r="BD41" s="639"/>
      <c r="BE41" s="639"/>
      <c r="BF41" s="676"/>
      <c r="BG41" s="670"/>
      <c r="BH41" s="671"/>
      <c r="BI41" s="671"/>
      <c r="BJ41" s="671"/>
      <c r="BK41" s="671"/>
      <c r="BL41" s="236"/>
      <c r="BM41" s="677" t="s">
        <v>348</v>
      </c>
      <c r="BN41" s="677"/>
      <c r="BO41" s="677"/>
      <c r="BP41" s="677"/>
      <c r="BQ41" s="677"/>
      <c r="BR41" s="677"/>
      <c r="BS41" s="677"/>
      <c r="BT41" s="677"/>
      <c r="BU41" s="678"/>
      <c r="BV41" s="638">
        <v>297</v>
      </c>
      <c r="BW41" s="675"/>
      <c r="BX41" s="675"/>
      <c r="BY41" s="675"/>
      <c r="BZ41" s="675"/>
      <c r="CA41" s="675"/>
      <c r="CB41" s="679"/>
      <c r="CD41" s="667" t="s">
        <v>349</v>
      </c>
      <c r="CE41" s="664"/>
      <c r="CF41" s="664"/>
      <c r="CG41" s="664"/>
      <c r="CH41" s="664"/>
      <c r="CI41" s="664"/>
      <c r="CJ41" s="664"/>
      <c r="CK41" s="664"/>
      <c r="CL41" s="664"/>
      <c r="CM41" s="664"/>
      <c r="CN41" s="664"/>
      <c r="CO41" s="664"/>
      <c r="CP41" s="664"/>
      <c r="CQ41" s="665"/>
      <c r="CR41" s="623" t="s">
        <v>128</v>
      </c>
      <c r="CS41" s="624"/>
      <c r="CT41" s="624"/>
      <c r="CU41" s="624"/>
      <c r="CV41" s="624"/>
      <c r="CW41" s="624"/>
      <c r="CX41" s="624"/>
      <c r="CY41" s="625"/>
      <c r="CZ41" s="628" t="s">
        <v>128</v>
      </c>
      <c r="DA41" s="657"/>
      <c r="DB41" s="657"/>
      <c r="DC41" s="658"/>
      <c r="DD41" s="631" t="s">
        <v>128</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351</v>
      </c>
      <c r="CE42" s="621"/>
      <c r="CF42" s="621"/>
      <c r="CG42" s="621"/>
      <c r="CH42" s="621"/>
      <c r="CI42" s="621"/>
      <c r="CJ42" s="621"/>
      <c r="CK42" s="621"/>
      <c r="CL42" s="621"/>
      <c r="CM42" s="621"/>
      <c r="CN42" s="621"/>
      <c r="CO42" s="621"/>
      <c r="CP42" s="621"/>
      <c r="CQ42" s="622"/>
      <c r="CR42" s="623">
        <v>1383910</v>
      </c>
      <c r="CS42" s="626"/>
      <c r="CT42" s="626"/>
      <c r="CU42" s="626"/>
      <c r="CV42" s="626"/>
      <c r="CW42" s="626"/>
      <c r="CX42" s="626"/>
      <c r="CY42" s="627"/>
      <c r="CZ42" s="628">
        <v>9</v>
      </c>
      <c r="DA42" s="629"/>
      <c r="DB42" s="629"/>
      <c r="DC42" s="630"/>
      <c r="DD42" s="631">
        <v>456190</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353</v>
      </c>
      <c r="CE43" s="621"/>
      <c r="CF43" s="621"/>
      <c r="CG43" s="621"/>
      <c r="CH43" s="621"/>
      <c r="CI43" s="621"/>
      <c r="CJ43" s="621"/>
      <c r="CK43" s="621"/>
      <c r="CL43" s="621"/>
      <c r="CM43" s="621"/>
      <c r="CN43" s="621"/>
      <c r="CO43" s="621"/>
      <c r="CP43" s="621"/>
      <c r="CQ43" s="622"/>
      <c r="CR43" s="623">
        <v>93889</v>
      </c>
      <c r="CS43" s="624"/>
      <c r="CT43" s="624"/>
      <c r="CU43" s="624"/>
      <c r="CV43" s="624"/>
      <c r="CW43" s="624"/>
      <c r="CX43" s="624"/>
      <c r="CY43" s="625"/>
      <c r="CZ43" s="628">
        <v>0.6</v>
      </c>
      <c r="DA43" s="657"/>
      <c r="DB43" s="657"/>
      <c r="DC43" s="658"/>
      <c r="DD43" s="631">
        <v>91058</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354</v>
      </c>
      <c r="CD44" s="651" t="s">
        <v>306</v>
      </c>
      <c r="CE44" s="652"/>
      <c r="CF44" s="620" t="s">
        <v>355</v>
      </c>
      <c r="CG44" s="621"/>
      <c r="CH44" s="621"/>
      <c r="CI44" s="621"/>
      <c r="CJ44" s="621"/>
      <c r="CK44" s="621"/>
      <c r="CL44" s="621"/>
      <c r="CM44" s="621"/>
      <c r="CN44" s="621"/>
      <c r="CO44" s="621"/>
      <c r="CP44" s="621"/>
      <c r="CQ44" s="622"/>
      <c r="CR44" s="623">
        <v>968379</v>
      </c>
      <c r="CS44" s="626"/>
      <c r="CT44" s="626"/>
      <c r="CU44" s="626"/>
      <c r="CV44" s="626"/>
      <c r="CW44" s="626"/>
      <c r="CX44" s="626"/>
      <c r="CY44" s="627"/>
      <c r="CZ44" s="628">
        <v>6.3</v>
      </c>
      <c r="DA44" s="629"/>
      <c r="DB44" s="629"/>
      <c r="DC44" s="630"/>
      <c r="DD44" s="631">
        <v>293170</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356</v>
      </c>
      <c r="CG45" s="621"/>
      <c r="CH45" s="621"/>
      <c r="CI45" s="621"/>
      <c r="CJ45" s="621"/>
      <c r="CK45" s="621"/>
      <c r="CL45" s="621"/>
      <c r="CM45" s="621"/>
      <c r="CN45" s="621"/>
      <c r="CO45" s="621"/>
      <c r="CP45" s="621"/>
      <c r="CQ45" s="622"/>
      <c r="CR45" s="623">
        <v>356054</v>
      </c>
      <c r="CS45" s="624"/>
      <c r="CT45" s="624"/>
      <c r="CU45" s="624"/>
      <c r="CV45" s="624"/>
      <c r="CW45" s="624"/>
      <c r="CX45" s="624"/>
      <c r="CY45" s="625"/>
      <c r="CZ45" s="628">
        <v>2.2999999999999998</v>
      </c>
      <c r="DA45" s="657"/>
      <c r="DB45" s="657"/>
      <c r="DC45" s="658"/>
      <c r="DD45" s="631">
        <v>14668</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357</v>
      </c>
      <c r="CG46" s="621"/>
      <c r="CH46" s="621"/>
      <c r="CI46" s="621"/>
      <c r="CJ46" s="621"/>
      <c r="CK46" s="621"/>
      <c r="CL46" s="621"/>
      <c r="CM46" s="621"/>
      <c r="CN46" s="621"/>
      <c r="CO46" s="621"/>
      <c r="CP46" s="621"/>
      <c r="CQ46" s="622"/>
      <c r="CR46" s="623">
        <v>599474</v>
      </c>
      <c r="CS46" s="626"/>
      <c r="CT46" s="626"/>
      <c r="CU46" s="626"/>
      <c r="CV46" s="626"/>
      <c r="CW46" s="626"/>
      <c r="CX46" s="626"/>
      <c r="CY46" s="627"/>
      <c r="CZ46" s="628">
        <v>3.9</v>
      </c>
      <c r="DA46" s="629"/>
      <c r="DB46" s="629"/>
      <c r="DC46" s="630"/>
      <c r="DD46" s="631">
        <v>265651</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358</v>
      </c>
      <c r="CG47" s="621"/>
      <c r="CH47" s="621"/>
      <c r="CI47" s="621"/>
      <c r="CJ47" s="621"/>
      <c r="CK47" s="621"/>
      <c r="CL47" s="621"/>
      <c r="CM47" s="621"/>
      <c r="CN47" s="621"/>
      <c r="CO47" s="621"/>
      <c r="CP47" s="621"/>
      <c r="CQ47" s="622"/>
      <c r="CR47" s="623">
        <v>415531</v>
      </c>
      <c r="CS47" s="624"/>
      <c r="CT47" s="624"/>
      <c r="CU47" s="624"/>
      <c r="CV47" s="624"/>
      <c r="CW47" s="624"/>
      <c r="CX47" s="624"/>
      <c r="CY47" s="625"/>
      <c r="CZ47" s="628">
        <v>2.7</v>
      </c>
      <c r="DA47" s="657"/>
      <c r="DB47" s="657"/>
      <c r="DC47" s="658"/>
      <c r="DD47" s="631">
        <v>163020</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359</v>
      </c>
      <c r="CG48" s="621"/>
      <c r="CH48" s="621"/>
      <c r="CI48" s="621"/>
      <c r="CJ48" s="621"/>
      <c r="CK48" s="621"/>
      <c r="CL48" s="621"/>
      <c r="CM48" s="621"/>
      <c r="CN48" s="621"/>
      <c r="CO48" s="621"/>
      <c r="CP48" s="621"/>
      <c r="CQ48" s="622"/>
      <c r="CR48" s="623" t="s">
        <v>128</v>
      </c>
      <c r="CS48" s="626"/>
      <c r="CT48" s="626"/>
      <c r="CU48" s="626"/>
      <c r="CV48" s="626"/>
      <c r="CW48" s="626"/>
      <c r="CX48" s="626"/>
      <c r="CY48" s="627"/>
      <c r="CZ48" s="628" t="s">
        <v>128</v>
      </c>
      <c r="DA48" s="629"/>
      <c r="DB48" s="629"/>
      <c r="DC48" s="630"/>
      <c r="DD48" s="631" t="s">
        <v>128</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360</v>
      </c>
      <c r="CE49" s="636"/>
      <c r="CF49" s="636"/>
      <c r="CG49" s="636"/>
      <c r="CH49" s="636"/>
      <c r="CI49" s="636"/>
      <c r="CJ49" s="636"/>
      <c r="CK49" s="636"/>
      <c r="CL49" s="636"/>
      <c r="CM49" s="636"/>
      <c r="CN49" s="636"/>
      <c r="CO49" s="636"/>
      <c r="CP49" s="636"/>
      <c r="CQ49" s="637"/>
      <c r="CR49" s="638">
        <v>15459304</v>
      </c>
      <c r="CS49" s="639"/>
      <c r="CT49" s="639"/>
      <c r="CU49" s="639"/>
      <c r="CV49" s="639"/>
      <c r="CW49" s="639"/>
      <c r="CX49" s="639"/>
      <c r="CY49" s="640"/>
      <c r="CZ49" s="641">
        <v>100</v>
      </c>
      <c r="DA49" s="642"/>
      <c r="DB49" s="642"/>
      <c r="DC49" s="643"/>
      <c r="DD49" s="644">
        <v>11331339</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UQmvKR/2brWM4luYeRh/c9ziLOqSAUvRKvcctI75idnzvUot9InHohpPs/3GYC6BWshks/qHNg2tOG0CnTKgLQ==" saltValue="D9Tb9Bs6c3Umyov+jSxfx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362</v>
      </c>
      <c r="DK2" s="1162"/>
      <c r="DL2" s="1162"/>
      <c r="DM2" s="1162"/>
      <c r="DN2" s="1162"/>
      <c r="DO2" s="1163"/>
      <c r="DP2" s="249"/>
      <c r="DQ2" s="1161" t="s">
        <v>363</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364</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366</v>
      </c>
      <c r="B5" s="1047"/>
      <c r="C5" s="1047"/>
      <c r="D5" s="1047"/>
      <c r="E5" s="1047"/>
      <c r="F5" s="1047"/>
      <c r="G5" s="1047"/>
      <c r="H5" s="1047"/>
      <c r="I5" s="1047"/>
      <c r="J5" s="1047"/>
      <c r="K5" s="1047"/>
      <c r="L5" s="1047"/>
      <c r="M5" s="1047"/>
      <c r="N5" s="1047"/>
      <c r="O5" s="1047"/>
      <c r="P5" s="1048"/>
      <c r="Q5" s="1052" t="s">
        <v>367</v>
      </c>
      <c r="R5" s="1053"/>
      <c r="S5" s="1053"/>
      <c r="T5" s="1053"/>
      <c r="U5" s="1054"/>
      <c r="V5" s="1052" t="s">
        <v>368</v>
      </c>
      <c r="W5" s="1053"/>
      <c r="X5" s="1053"/>
      <c r="Y5" s="1053"/>
      <c r="Z5" s="1054"/>
      <c r="AA5" s="1052" t="s">
        <v>369</v>
      </c>
      <c r="AB5" s="1053"/>
      <c r="AC5" s="1053"/>
      <c r="AD5" s="1053"/>
      <c r="AE5" s="1053"/>
      <c r="AF5" s="1164" t="s">
        <v>370</v>
      </c>
      <c r="AG5" s="1053"/>
      <c r="AH5" s="1053"/>
      <c r="AI5" s="1053"/>
      <c r="AJ5" s="1068"/>
      <c r="AK5" s="1053" t="s">
        <v>371</v>
      </c>
      <c r="AL5" s="1053"/>
      <c r="AM5" s="1053"/>
      <c r="AN5" s="1053"/>
      <c r="AO5" s="1054"/>
      <c r="AP5" s="1052" t="s">
        <v>372</v>
      </c>
      <c r="AQ5" s="1053"/>
      <c r="AR5" s="1053"/>
      <c r="AS5" s="1053"/>
      <c r="AT5" s="1054"/>
      <c r="AU5" s="1052" t="s">
        <v>373</v>
      </c>
      <c r="AV5" s="1053"/>
      <c r="AW5" s="1053"/>
      <c r="AX5" s="1053"/>
      <c r="AY5" s="1068"/>
      <c r="AZ5" s="256"/>
      <c r="BA5" s="256"/>
      <c r="BB5" s="256"/>
      <c r="BC5" s="256"/>
      <c r="BD5" s="256"/>
      <c r="BE5" s="257"/>
      <c r="BF5" s="257"/>
      <c r="BG5" s="257"/>
      <c r="BH5" s="257"/>
      <c r="BI5" s="257"/>
      <c r="BJ5" s="257"/>
      <c r="BK5" s="257"/>
      <c r="BL5" s="257"/>
      <c r="BM5" s="257"/>
      <c r="BN5" s="257"/>
      <c r="BO5" s="257"/>
      <c r="BP5" s="257"/>
      <c r="BQ5" s="1046" t="s">
        <v>374</v>
      </c>
      <c r="BR5" s="1047"/>
      <c r="BS5" s="1047"/>
      <c r="BT5" s="1047"/>
      <c r="BU5" s="1047"/>
      <c r="BV5" s="1047"/>
      <c r="BW5" s="1047"/>
      <c r="BX5" s="1047"/>
      <c r="BY5" s="1047"/>
      <c r="BZ5" s="1047"/>
      <c r="CA5" s="1047"/>
      <c r="CB5" s="1047"/>
      <c r="CC5" s="1047"/>
      <c r="CD5" s="1047"/>
      <c r="CE5" s="1047"/>
      <c r="CF5" s="1047"/>
      <c r="CG5" s="1048"/>
      <c r="CH5" s="1052" t="s">
        <v>375</v>
      </c>
      <c r="CI5" s="1053"/>
      <c r="CJ5" s="1053"/>
      <c r="CK5" s="1053"/>
      <c r="CL5" s="1054"/>
      <c r="CM5" s="1052" t="s">
        <v>376</v>
      </c>
      <c r="CN5" s="1053"/>
      <c r="CO5" s="1053"/>
      <c r="CP5" s="1053"/>
      <c r="CQ5" s="1054"/>
      <c r="CR5" s="1052" t="s">
        <v>377</v>
      </c>
      <c r="CS5" s="1053"/>
      <c r="CT5" s="1053"/>
      <c r="CU5" s="1053"/>
      <c r="CV5" s="1054"/>
      <c r="CW5" s="1052" t="s">
        <v>378</v>
      </c>
      <c r="CX5" s="1053"/>
      <c r="CY5" s="1053"/>
      <c r="CZ5" s="1053"/>
      <c r="DA5" s="1054"/>
      <c r="DB5" s="1052" t="s">
        <v>379</v>
      </c>
      <c r="DC5" s="1053"/>
      <c r="DD5" s="1053"/>
      <c r="DE5" s="1053"/>
      <c r="DF5" s="1054"/>
      <c r="DG5" s="1149" t="s">
        <v>380</v>
      </c>
      <c r="DH5" s="1150"/>
      <c r="DI5" s="1150"/>
      <c r="DJ5" s="1150"/>
      <c r="DK5" s="1151"/>
      <c r="DL5" s="1149" t="s">
        <v>381</v>
      </c>
      <c r="DM5" s="1150"/>
      <c r="DN5" s="1150"/>
      <c r="DO5" s="1150"/>
      <c r="DP5" s="1151"/>
      <c r="DQ5" s="1052" t="s">
        <v>382</v>
      </c>
      <c r="DR5" s="1053"/>
      <c r="DS5" s="1053"/>
      <c r="DT5" s="1053"/>
      <c r="DU5" s="1054"/>
      <c r="DV5" s="1052" t="s">
        <v>373</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383</v>
      </c>
      <c r="C7" s="1102"/>
      <c r="D7" s="1102"/>
      <c r="E7" s="1102"/>
      <c r="F7" s="1102"/>
      <c r="G7" s="1102"/>
      <c r="H7" s="1102"/>
      <c r="I7" s="1102"/>
      <c r="J7" s="1102"/>
      <c r="K7" s="1102"/>
      <c r="L7" s="1102"/>
      <c r="M7" s="1102"/>
      <c r="N7" s="1102"/>
      <c r="O7" s="1102"/>
      <c r="P7" s="1103"/>
      <c r="Q7" s="1155">
        <v>16042</v>
      </c>
      <c r="R7" s="1156"/>
      <c r="S7" s="1156"/>
      <c r="T7" s="1156"/>
      <c r="U7" s="1156"/>
      <c r="V7" s="1156">
        <v>15459</v>
      </c>
      <c r="W7" s="1156"/>
      <c r="X7" s="1156"/>
      <c r="Y7" s="1156"/>
      <c r="Z7" s="1156"/>
      <c r="AA7" s="1156">
        <v>583</v>
      </c>
      <c r="AB7" s="1156"/>
      <c r="AC7" s="1156"/>
      <c r="AD7" s="1156"/>
      <c r="AE7" s="1157"/>
      <c r="AF7" s="1158">
        <v>349</v>
      </c>
      <c r="AG7" s="1159"/>
      <c r="AH7" s="1159"/>
      <c r="AI7" s="1159"/>
      <c r="AJ7" s="1160"/>
      <c r="AK7" s="1142">
        <v>1136</v>
      </c>
      <c r="AL7" s="1143"/>
      <c r="AM7" s="1143"/>
      <c r="AN7" s="1143"/>
      <c r="AO7" s="1143"/>
      <c r="AP7" s="1143">
        <v>19137</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605</v>
      </c>
      <c r="BT7" s="1147"/>
      <c r="BU7" s="1147"/>
      <c r="BV7" s="1147"/>
      <c r="BW7" s="1147"/>
      <c r="BX7" s="1147"/>
      <c r="BY7" s="1147"/>
      <c r="BZ7" s="1147"/>
      <c r="CA7" s="1147"/>
      <c r="CB7" s="1147"/>
      <c r="CC7" s="1147"/>
      <c r="CD7" s="1147"/>
      <c r="CE7" s="1147"/>
      <c r="CF7" s="1147"/>
      <c r="CG7" s="1148"/>
      <c r="CH7" s="1139">
        <v>1</v>
      </c>
      <c r="CI7" s="1140"/>
      <c r="CJ7" s="1140"/>
      <c r="CK7" s="1140"/>
      <c r="CL7" s="1141"/>
      <c r="CM7" s="1139">
        <v>29</v>
      </c>
      <c r="CN7" s="1140"/>
      <c r="CO7" s="1140"/>
      <c r="CP7" s="1140"/>
      <c r="CQ7" s="1141"/>
      <c r="CR7" s="1139">
        <v>30</v>
      </c>
      <c r="CS7" s="1140"/>
      <c r="CT7" s="1140"/>
      <c r="CU7" s="1140"/>
      <c r="CV7" s="1141"/>
      <c r="CW7" s="1139" t="s">
        <v>591</v>
      </c>
      <c r="CX7" s="1140"/>
      <c r="CY7" s="1140"/>
      <c r="CZ7" s="1140"/>
      <c r="DA7" s="1141"/>
      <c r="DB7" s="1139" t="s">
        <v>591</v>
      </c>
      <c r="DC7" s="1140"/>
      <c r="DD7" s="1140"/>
      <c r="DE7" s="1140"/>
      <c r="DF7" s="1141"/>
      <c r="DG7" s="1139" t="s">
        <v>591</v>
      </c>
      <c r="DH7" s="1140"/>
      <c r="DI7" s="1140"/>
      <c r="DJ7" s="1140"/>
      <c r="DK7" s="1141"/>
      <c r="DL7" s="1139" t="s">
        <v>591</v>
      </c>
      <c r="DM7" s="1140"/>
      <c r="DN7" s="1140"/>
      <c r="DO7" s="1140"/>
      <c r="DP7" s="1141"/>
      <c r="DQ7" s="1139" t="s">
        <v>608</v>
      </c>
      <c r="DR7" s="1140"/>
      <c r="DS7" s="1140"/>
      <c r="DT7" s="1140"/>
      <c r="DU7" s="1141"/>
      <c r="DV7" s="1166"/>
      <c r="DW7" s="1167"/>
      <c r="DX7" s="1167"/>
      <c r="DY7" s="1167"/>
      <c r="DZ7" s="1168"/>
      <c r="EA7" s="254"/>
    </row>
    <row r="8" spans="1:131" s="255" customFormat="1" ht="26.25" customHeight="1" x14ac:dyDescent="0.15">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606</v>
      </c>
      <c r="BT8" s="1066"/>
      <c r="BU8" s="1066"/>
      <c r="BV8" s="1066"/>
      <c r="BW8" s="1066"/>
      <c r="BX8" s="1066"/>
      <c r="BY8" s="1066"/>
      <c r="BZ8" s="1066"/>
      <c r="CA8" s="1066"/>
      <c r="CB8" s="1066"/>
      <c r="CC8" s="1066"/>
      <c r="CD8" s="1066"/>
      <c r="CE8" s="1066"/>
      <c r="CF8" s="1066"/>
      <c r="CG8" s="1067"/>
      <c r="CH8" s="1040">
        <v>10</v>
      </c>
      <c r="CI8" s="1041"/>
      <c r="CJ8" s="1041"/>
      <c r="CK8" s="1041"/>
      <c r="CL8" s="1042"/>
      <c r="CM8" s="1040">
        <v>291</v>
      </c>
      <c r="CN8" s="1041"/>
      <c r="CO8" s="1041"/>
      <c r="CP8" s="1041"/>
      <c r="CQ8" s="1042"/>
      <c r="CR8" s="1040">
        <v>13</v>
      </c>
      <c r="CS8" s="1041"/>
      <c r="CT8" s="1041"/>
      <c r="CU8" s="1041"/>
      <c r="CV8" s="1042"/>
      <c r="CW8" s="1040" t="s">
        <v>591</v>
      </c>
      <c r="CX8" s="1041"/>
      <c r="CY8" s="1041"/>
      <c r="CZ8" s="1041"/>
      <c r="DA8" s="1042"/>
      <c r="DB8" s="1040" t="s">
        <v>607</v>
      </c>
      <c r="DC8" s="1041"/>
      <c r="DD8" s="1041"/>
      <c r="DE8" s="1041"/>
      <c r="DF8" s="1042"/>
      <c r="DG8" s="1040" t="s">
        <v>591</v>
      </c>
      <c r="DH8" s="1041"/>
      <c r="DI8" s="1041"/>
      <c r="DJ8" s="1041"/>
      <c r="DK8" s="1042"/>
      <c r="DL8" s="1040" t="s">
        <v>591</v>
      </c>
      <c r="DM8" s="1041"/>
      <c r="DN8" s="1041"/>
      <c r="DO8" s="1041"/>
      <c r="DP8" s="1042"/>
      <c r="DQ8" s="1040" t="s">
        <v>591</v>
      </c>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384</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385</v>
      </c>
      <c r="B23" s="995" t="s">
        <v>386</v>
      </c>
      <c r="C23" s="996"/>
      <c r="D23" s="996"/>
      <c r="E23" s="996"/>
      <c r="F23" s="996"/>
      <c r="G23" s="996"/>
      <c r="H23" s="996"/>
      <c r="I23" s="996"/>
      <c r="J23" s="996"/>
      <c r="K23" s="996"/>
      <c r="L23" s="996"/>
      <c r="M23" s="996"/>
      <c r="N23" s="996"/>
      <c r="O23" s="996"/>
      <c r="P23" s="997"/>
      <c r="Q23" s="1119">
        <v>16042</v>
      </c>
      <c r="R23" s="1120"/>
      <c r="S23" s="1120"/>
      <c r="T23" s="1120"/>
      <c r="U23" s="1120"/>
      <c r="V23" s="1120">
        <v>15459</v>
      </c>
      <c r="W23" s="1120"/>
      <c r="X23" s="1120"/>
      <c r="Y23" s="1120"/>
      <c r="Z23" s="1120"/>
      <c r="AA23" s="1120">
        <v>583</v>
      </c>
      <c r="AB23" s="1120"/>
      <c r="AC23" s="1120"/>
      <c r="AD23" s="1120"/>
      <c r="AE23" s="1121"/>
      <c r="AF23" s="1122">
        <v>349</v>
      </c>
      <c r="AG23" s="1120"/>
      <c r="AH23" s="1120"/>
      <c r="AI23" s="1120"/>
      <c r="AJ23" s="1123"/>
      <c r="AK23" s="1124"/>
      <c r="AL23" s="1125"/>
      <c r="AM23" s="1125"/>
      <c r="AN23" s="1125"/>
      <c r="AO23" s="1125"/>
      <c r="AP23" s="1120">
        <v>19137</v>
      </c>
      <c r="AQ23" s="1120"/>
      <c r="AR23" s="1120"/>
      <c r="AS23" s="1120"/>
      <c r="AT23" s="1120"/>
      <c r="AU23" s="1126"/>
      <c r="AV23" s="1126"/>
      <c r="AW23" s="1126"/>
      <c r="AX23" s="1126"/>
      <c r="AY23" s="1127"/>
      <c r="AZ23" s="1116" t="s">
        <v>387</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388</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389</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366</v>
      </c>
      <c r="B26" s="1047"/>
      <c r="C26" s="1047"/>
      <c r="D26" s="1047"/>
      <c r="E26" s="1047"/>
      <c r="F26" s="1047"/>
      <c r="G26" s="1047"/>
      <c r="H26" s="1047"/>
      <c r="I26" s="1047"/>
      <c r="J26" s="1047"/>
      <c r="K26" s="1047"/>
      <c r="L26" s="1047"/>
      <c r="M26" s="1047"/>
      <c r="N26" s="1047"/>
      <c r="O26" s="1047"/>
      <c r="P26" s="1048"/>
      <c r="Q26" s="1052" t="s">
        <v>390</v>
      </c>
      <c r="R26" s="1053"/>
      <c r="S26" s="1053"/>
      <c r="T26" s="1053"/>
      <c r="U26" s="1054"/>
      <c r="V26" s="1052" t="s">
        <v>391</v>
      </c>
      <c r="W26" s="1053"/>
      <c r="X26" s="1053"/>
      <c r="Y26" s="1053"/>
      <c r="Z26" s="1054"/>
      <c r="AA26" s="1052" t="s">
        <v>392</v>
      </c>
      <c r="AB26" s="1053"/>
      <c r="AC26" s="1053"/>
      <c r="AD26" s="1053"/>
      <c r="AE26" s="1053"/>
      <c r="AF26" s="1110" t="s">
        <v>393</v>
      </c>
      <c r="AG26" s="1059"/>
      <c r="AH26" s="1059"/>
      <c r="AI26" s="1059"/>
      <c r="AJ26" s="1111"/>
      <c r="AK26" s="1053" t="s">
        <v>394</v>
      </c>
      <c r="AL26" s="1053"/>
      <c r="AM26" s="1053"/>
      <c r="AN26" s="1053"/>
      <c r="AO26" s="1054"/>
      <c r="AP26" s="1052" t="s">
        <v>395</v>
      </c>
      <c r="AQ26" s="1053"/>
      <c r="AR26" s="1053"/>
      <c r="AS26" s="1053"/>
      <c r="AT26" s="1054"/>
      <c r="AU26" s="1052" t="s">
        <v>396</v>
      </c>
      <c r="AV26" s="1053"/>
      <c r="AW26" s="1053"/>
      <c r="AX26" s="1053"/>
      <c r="AY26" s="1054"/>
      <c r="AZ26" s="1052" t="s">
        <v>397</v>
      </c>
      <c r="BA26" s="1053"/>
      <c r="BB26" s="1053"/>
      <c r="BC26" s="1053"/>
      <c r="BD26" s="1054"/>
      <c r="BE26" s="1052" t="s">
        <v>373</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398</v>
      </c>
      <c r="C28" s="1102"/>
      <c r="D28" s="1102"/>
      <c r="E28" s="1102"/>
      <c r="F28" s="1102"/>
      <c r="G28" s="1102"/>
      <c r="H28" s="1102"/>
      <c r="I28" s="1102"/>
      <c r="J28" s="1102"/>
      <c r="K28" s="1102"/>
      <c r="L28" s="1102"/>
      <c r="M28" s="1102"/>
      <c r="N28" s="1102"/>
      <c r="O28" s="1102"/>
      <c r="P28" s="1103"/>
      <c r="Q28" s="1104">
        <v>3641</v>
      </c>
      <c r="R28" s="1105"/>
      <c r="S28" s="1105"/>
      <c r="T28" s="1105"/>
      <c r="U28" s="1105"/>
      <c r="V28" s="1105">
        <v>3555</v>
      </c>
      <c r="W28" s="1105"/>
      <c r="X28" s="1105"/>
      <c r="Y28" s="1105"/>
      <c r="Z28" s="1105"/>
      <c r="AA28" s="1105">
        <v>86</v>
      </c>
      <c r="AB28" s="1105"/>
      <c r="AC28" s="1105"/>
      <c r="AD28" s="1105"/>
      <c r="AE28" s="1106"/>
      <c r="AF28" s="1107">
        <v>86</v>
      </c>
      <c r="AG28" s="1105"/>
      <c r="AH28" s="1105"/>
      <c r="AI28" s="1105"/>
      <c r="AJ28" s="1108"/>
      <c r="AK28" s="1109">
        <v>273</v>
      </c>
      <c r="AL28" s="1097"/>
      <c r="AM28" s="1097"/>
      <c r="AN28" s="1097"/>
      <c r="AO28" s="1097"/>
      <c r="AP28" s="1097" t="s">
        <v>591</v>
      </c>
      <c r="AQ28" s="1097"/>
      <c r="AR28" s="1097"/>
      <c r="AS28" s="1097"/>
      <c r="AT28" s="1097"/>
      <c r="AU28" s="1097" t="s">
        <v>591</v>
      </c>
      <c r="AV28" s="1097"/>
      <c r="AW28" s="1097"/>
      <c r="AX28" s="1097"/>
      <c r="AY28" s="1097"/>
      <c r="AZ28" s="1098" t="s">
        <v>591</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399</v>
      </c>
      <c r="C29" s="1089"/>
      <c r="D29" s="1089"/>
      <c r="E29" s="1089"/>
      <c r="F29" s="1089"/>
      <c r="G29" s="1089"/>
      <c r="H29" s="1089"/>
      <c r="I29" s="1089"/>
      <c r="J29" s="1089"/>
      <c r="K29" s="1089"/>
      <c r="L29" s="1089"/>
      <c r="M29" s="1089"/>
      <c r="N29" s="1089"/>
      <c r="O29" s="1089"/>
      <c r="P29" s="1090"/>
      <c r="Q29" s="1094">
        <v>3194</v>
      </c>
      <c r="R29" s="1095"/>
      <c r="S29" s="1095"/>
      <c r="T29" s="1095"/>
      <c r="U29" s="1095"/>
      <c r="V29" s="1095">
        <v>3150</v>
      </c>
      <c r="W29" s="1095"/>
      <c r="X29" s="1095"/>
      <c r="Y29" s="1095"/>
      <c r="Z29" s="1095"/>
      <c r="AA29" s="1095">
        <v>44</v>
      </c>
      <c r="AB29" s="1095"/>
      <c r="AC29" s="1095"/>
      <c r="AD29" s="1095"/>
      <c r="AE29" s="1096"/>
      <c r="AF29" s="1070">
        <v>44</v>
      </c>
      <c r="AG29" s="1071"/>
      <c r="AH29" s="1071"/>
      <c r="AI29" s="1071"/>
      <c r="AJ29" s="1072"/>
      <c r="AK29" s="1031">
        <v>482</v>
      </c>
      <c r="AL29" s="1022"/>
      <c r="AM29" s="1022"/>
      <c r="AN29" s="1022"/>
      <c r="AO29" s="1022"/>
      <c r="AP29" s="1022" t="s">
        <v>591</v>
      </c>
      <c r="AQ29" s="1022"/>
      <c r="AR29" s="1022"/>
      <c r="AS29" s="1022"/>
      <c r="AT29" s="1022"/>
      <c r="AU29" s="1022" t="s">
        <v>591</v>
      </c>
      <c r="AV29" s="1022"/>
      <c r="AW29" s="1022"/>
      <c r="AX29" s="1022"/>
      <c r="AY29" s="1022"/>
      <c r="AZ29" s="1093" t="s">
        <v>591</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400</v>
      </c>
      <c r="C30" s="1089"/>
      <c r="D30" s="1089"/>
      <c r="E30" s="1089"/>
      <c r="F30" s="1089"/>
      <c r="G30" s="1089"/>
      <c r="H30" s="1089"/>
      <c r="I30" s="1089"/>
      <c r="J30" s="1089"/>
      <c r="K30" s="1089"/>
      <c r="L30" s="1089"/>
      <c r="M30" s="1089"/>
      <c r="N30" s="1089"/>
      <c r="O30" s="1089"/>
      <c r="P30" s="1090"/>
      <c r="Q30" s="1094">
        <v>747</v>
      </c>
      <c r="R30" s="1095"/>
      <c r="S30" s="1095"/>
      <c r="T30" s="1095"/>
      <c r="U30" s="1095"/>
      <c r="V30" s="1095">
        <v>738</v>
      </c>
      <c r="W30" s="1095"/>
      <c r="X30" s="1095"/>
      <c r="Y30" s="1095"/>
      <c r="Z30" s="1095"/>
      <c r="AA30" s="1095">
        <v>9</v>
      </c>
      <c r="AB30" s="1095"/>
      <c r="AC30" s="1095"/>
      <c r="AD30" s="1095"/>
      <c r="AE30" s="1096"/>
      <c r="AF30" s="1070">
        <v>9</v>
      </c>
      <c r="AG30" s="1071"/>
      <c r="AH30" s="1071"/>
      <c r="AI30" s="1071"/>
      <c r="AJ30" s="1072"/>
      <c r="AK30" s="1031">
        <v>476</v>
      </c>
      <c r="AL30" s="1022"/>
      <c r="AM30" s="1022"/>
      <c r="AN30" s="1022"/>
      <c r="AO30" s="1022"/>
      <c r="AP30" s="1022" t="s">
        <v>591</v>
      </c>
      <c r="AQ30" s="1022"/>
      <c r="AR30" s="1022"/>
      <c r="AS30" s="1022"/>
      <c r="AT30" s="1022"/>
      <c r="AU30" s="1022" t="s">
        <v>592</v>
      </c>
      <c r="AV30" s="1022"/>
      <c r="AW30" s="1022"/>
      <c r="AX30" s="1022"/>
      <c r="AY30" s="1022"/>
      <c r="AZ30" s="1093" t="s">
        <v>591</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401</v>
      </c>
      <c r="C31" s="1089"/>
      <c r="D31" s="1089"/>
      <c r="E31" s="1089"/>
      <c r="F31" s="1089"/>
      <c r="G31" s="1089"/>
      <c r="H31" s="1089"/>
      <c r="I31" s="1089"/>
      <c r="J31" s="1089"/>
      <c r="K31" s="1089"/>
      <c r="L31" s="1089"/>
      <c r="M31" s="1089"/>
      <c r="N31" s="1089"/>
      <c r="O31" s="1089"/>
      <c r="P31" s="1090"/>
      <c r="Q31" s="1094">
        <v>4</v>
      </c>
      <c r="R31" s="1095"/>
      <c r="S31" s="1095"/>
      <c r="T31" s="1095"/>
      <c r="U31" s="1095"/>
      <c r="V31" s="1095">
        <v>4</v>
      </c>
      <c r="W31" s="1095"/>
      <c r="X31" s="1095"/>
      <c r="Y31" s="1095"/>
      <c r="Z31" s="1095"/>
      <c r="AA31" s="1095">
        <v>0</v>
      </c>
      <c r="AB31" s="1095"/>
      <c r="AC31" s="1095"/>
      <c r="AD31" s="1095"/>
      <c r="AE31" s="1096"/>
      <c r="AF31" s="1070" t="s">
        <v>128</v>
      </c>
      <c r="AG31" s="1071"/>
      <c r="AH31" s="1071"/>
      <c r="AI31" s="1071"/>
      <c r="AJ31" s="1072"/>
      <c r="AK31" s="1031">
        <v>0</v>
      </c>
      <c r="AL31" s="1022"/>
      <c r="AM31" s="1022"/>
      <c r="AN31" s="1022"/>
      <c r="AO31" s="1022"/>
      <c r="AP31" s="1022" t="s">
        <v>591</v>
      </c>
      <c r="AQ31" s="1022"/>
      <c r="AR31" s="1022"/>
      <c r="AS31" s="1022"/>
      <c r="AT31" s="1022"/>
      <c r="AU31" s="1022" t="s">
        <v>591</v>
      </c>
      <c r="AV31" s="1022"/>
      <c r="AW31" s="1022"/>
      <c r="AX31" s="1022"/>
      <c r="AY31" s="1022"/>
      <c r="AZ31" s="1093" t="s">
        <v>591</v>
      </c>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402</v>
      </c>
      <c r="C32" s="1089"/>
      <c r="D32" s="1089"/>
      <c r="E32" s="1089"/>
      <c r="F32" s="1089"/>
      <c r="G32" s="1089"/>
      <c r="H32" s="1089"/>
      <c r="I32" s="1089"/>
      <c r="J32" s="1089"/>
      <c r="K32" s="1089"/>
      <c r="L32" s="1089"/>
      <c r="M32" s="1089"/>
      <c r="N32" s="1089"/>
      <c r="O32" s="1089"/>
      <c r="P32" s="1090"/>
      <c r="Q32" s="1094">
        <v>453</v>
      </c>
      <c r="R32" s="1095"/>
      <c r="S32" s="1095"/>
      <c r="T32" s="1095"/>
      <c r="U32" s="1095"/>
      <c r="V32" s="1095">
        <v>343</v>
      </c>
      <c r="W32" s="1095"/>
      <c r="X32" s="1095"/>
      <c r="Y32" s="1095"/>
      <c r="Z32" s="1095"/>
      <c r="AA32" s="1095">
        <v>110</v>
      </c>
      <c r="AB32" s="1095"/>
      <c r="AC32" s="1095"/>
      <c r="AD32" s="1095"/>
      <c r="AE32" s="1096"/>
      <c r="AF32" s="1070">
        <v>910</v>
      </c>
      <c r="AG32" s="1071"/>
      <c r="AH32" s="1071"/>
      <c r="AI32" s="1071"/>
      <c r="AJ32" s="1072"/>
      <c r="AK32" s="1031">
        <v>2</v>
      </c>
      <c r="AL32" s="1022"/>
      <c r="AM32" s="1022"/>
      <c r="AN32" s="1022"/>
      <c r="AO32" s="1022"/>
      <c r="AP32" s="1022">
        <v>550</v>
      </c>
      <c r="AQ32" s="1022"/>
      <c r="AR32" s="1022"/>
      <c r="AS32" s="1022"/>
      <c r="AT32" s="1022"/>
      <c r="AU32" s="1022">
        <v>0</v>
      </c>
      <c r="AV32" s="1022"/>
      <c r="AW32" s="1022"/>
      <c r="AX32" s="1022"/>
      <c r="AY32" s="1022"/>
      <c r="AZ32" s="1093" t="s">
        <v>591</v>
      </c>
      <c r="BA32" s="1093"/>
      <c r="BB32" s="1093"/>
      <c r="BC32" s="1093"/>
      <c r="BD32" s="1093"/>
      <c r="BE32" s="1083" t="s">
        <v>403</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404</v>
      </c>
      <c r="C33" s="1089"/>
      <c r="D33" s="1089"/>
      <c r="E33" s="1089"/>
      <c r="F33" s="1089"/>
      <c r="G33" s="1089"/>
      <c r="H33" s="1089"/>
      <c r="I33" s="1089"/>
      <c r="J33" s="1089"/>
      <c r="K33" s="1089"/>
      <c r="L33" s="1089"/>
      <c r="M33" s="1089"/>
      <c r="N33" s="1089"/>
      <c r="O33" s="1089"/>
      <c r="P33" s="1090"/>
      <c r="Q33" s="1094">
        <v>617</v>
      </c>
      <c r="R33" s="1095"/>
      <c r="S33" s="1095"/>
      <c r="T33" s="1095"/>
      <c r="U33" s="1095"/>
      <c r="V33" s="1095">
        <v>613</v>
      </c>
      <c r="W33" s="1095"/>
      <c r="X33" s="1095"/>
      <c r="Y33" s="1095"/>
      <c r="Z33" s="1095"/>
      <c r="AA33" s="1095">
        <v>4</v>
      </c>
      <c r="AB33" s="1095"/>
      <c r="AC33" s="1095"/>
      <c r="AD33" s="1095"/>
      <c r="AE33" s="1096"/>
      <c r="AF33" s="1070">
        <v>3</v>
      </c>
      <c r="AG33" s="1071"/>
      <c r="AH33" s="1071"/>
      <c r="AI33" s="1071"/>
      <c r="AJ33" s="1072"/>
      <c r="AK33" s="1031">
        <v>320</v>
      </c>
      <c r="AL33" s="1022"/>
      <c r="AM33" s="1022"/>
      <c r="AN33" s="1022"/>
      <c r="AO33" s="1022"/>
      <c r="AP33" s="1022">
        <v>2556</v>
      </c>
      <c r="AQ33" s="1022"/>
      <c r="AR33" s="1022"/>
      <c r="AS33" s="1022"/>
      <c r="AT33" s="1022"/>
      <c r="AU33" s="1022">
        <v>1920</v>
      </c>
      <c r="AV33" s="1022"/>
      <c r="AW33" s="1022"/>
      <c r="AX33" s="1022"/>
      <c r="AY33" s="1022"/>
      <c r="AZ33" s="1093" t="s">
        <v>591</v>
      </c>
      <c r="BA33" s="1093"/>
      <c r="BB33" s="1093"/>
      <c r="BC33" s="1093"/>
      <c r="BD33" s="1093"/>
      <c r="BE33" s="1083" t="s">
        <v>405</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t="s">
        <v>406</v>
      </c>
      <c r="C34" s="1089"/>
      <c r="D34" s="1089"/>
      <c r="E34" s="1089"/>
      <c r="F34" s="1089"/>
      <c r="G34" s="1089"/>
      <c r="H34" s="1089"/>
      <c r="I34" s="1089"/>
      <c r="J34" s="1089"/>
      <c r="K34" s="1089"/>
      <c r="L34" s="1089"/>
      <c r="M34" s="1089"/>
      <c r="N34" s="1089"/>
      <c r="O34" s="1089"/>
      <c r="P34" s="1090"/>
      <c r="Q34" s="1094">
        <v>1900</v>
      </c>
      <c r="R34" s="1095"/>
      <c r="S34" s="1095"/>
      <c r="T34" s="1095"/>
      <c r="U34" s="1095"/>
      <c r="V34" s="1095">
        <v>1900</v>
      </c>
      <c r="W34" s="1095"/>
      <c r="X34" s="1095"/>
      <c r="Y34" s="1095"/>
      <c r="Z34" s="1095"/>
      <c r="AA34" s="1095">
        <v>0</v>
      </c>
      <c r="AB34" s="1095"/>
      <c r="AC34" s="1095"/>
      <c r="AD34" s="1095"/>
      <c r="AE34" s="1096"/>
      <c r="AF34" s="1070" t="s">
        <v>407</v>
      </c>
      <c r="AG34" s="1071"/>
      <c r="AH34" s="1071"/>
      <c r="AI34" s="1071"/>
      <c r="AJ34" s="1072"/>
      <c r="AK34" s="1031">
        <v>528</v>
      </c>
      <c r="AL34" s="1022"/>
      <c r="AM34" s="1022"/>
      <c r="AN34" s="1022"/>
      <c r="AO34" s="1022"/>
      <c r="AP34" s="1022">
        <v>8837</v>
      </c>
      <c r="AQ34" s="1022"/>
      <c r="AR34" s="1022"/>
      <c r="AS34" s="1022"/>
      <c r="AT34" s="1022"/>
      <c r="AU34" s="1022">
        <v>8545</v>
      </c>
      <c r="AV34" s="1022"/>
      <c r="AW34" s="1022"/>
      <c r="AX34" s="1022"/>
      <c r="AY34" s="1022"/>
      <c r="AZ34" s="1093" t="s">
        <v>591</v>
      </c>
      <c r="BA34" s="1093"/>
      <c r="BB34" s="1093"/>
      <c r="BC34" s="1093"/>
      <c r="BD34" s="1093"/>
      <c r="BE34" s="1083" t="s">
        <v>408</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t="s">
        <v>409</v>
      </c>
      <c r="C35" s="1089"/>
      <c r="D35" s="1089"/>
      <c r="E35" s="1089"/>
      <c r="F35" s="1089"/>
      <c r="G35" s="1089"/>
      <c r="H35" s="1089"/>
      <c r="I35" s="1089"/>
      <c r="J35" s="1089"/>
      <c r="K35" s="1089"/>
      <c r="L35" s="1089"/>
      <c r="M35" s="1089"/>
      <c r="N35" s="1089"/>
      <c r="O35" s="1089"/>
      <c r="P35" s="1090"/>
      <c r="Q35" s="1094">
        <v>290</v>
      </c>
      <c r="R35" s="1095"/>
      <c r="S35" s="1095"/>
      <c r="T35" s="1095"/>
      <c r="U35" s="1095"/>
      <c r="V35" s="1095">
        <v>290</v>
      </c>
      <c r="W35" s="1095"/>
      <c r="X35" s="1095"/>
      <c r="Y35" s="1095"/>
      <c r="Z35" s="1095"/>
      <c r="AA35" s="1095">
        <v>0</v>
      </c>
      <c r="AB35" s="1095"/>
      <c r="AC35" s="1095"/>
      <c r="AD35" s="1095"/>
      <c r="AE35" s="1096"/>
      <c r="AF35" s="1070" t="s">
        <v>407</v>
      </c>
      <c r="AG35" s="1071"/>
      <c r="AH35" s="1071"/>
      <c r="AI35" s="1071"/>
      <c r="AJ35" s="1072"/>
      <c r="AK35" s="1031">
        <v>233</v>
      </c>
      <c r="AL35" s="1022"/>
      <c r="AM35" s="1022"/>
      <c r="AN35" s="1022"/>
      <c r="AO35" s="1022"/>
      <c r="AP35" s="1022">
        <v>1353</v>
      </c>
      <c r="AQ35" s="1022"/>
      <c r="AR35" s="1022"/>
      <c r="AS35" s="1022"/>
      <c r="AT35" s="1022"/>
      <c r="AU35" s="1022">
        <v>1303</v>
      </c>
      <c r="AV35" s="1022"/>
      <c r="AW35" s="1022"/>
      <c r="AX35" s="1022"/>
      <c r="AY35" s="1022"/>
      <c r="AZ35" s="1093" t="s">
        <v>591</v>
      </c>
      <c r="BA35" s="1093"/>
      <c r="BB35" s="1093"/>
      <c r="BC35" s="1093"/>
      <c r="BD35" s="1093"/>
      <c r="BE35" s="1083" t="s">
        <v>410</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t="s">
        <v>411</v>
      </c>
      <c r="C36" s="1089"/>
      <c r="D36" s="1089"/>
      <c r="E36" s="1089"/>
      <c r="F36" s="1089"/>
      <c r="G36" s="1089"/>
      <c r="H36" s="1089"/>
      <c r="I36" s="1089"/>
      <c r="J36" s="1089"/>
      <c r="K36" s="1089"/>
      <c r="L36" s="1089"/>
      <c r="M36" s="1089"/>
      <c r="N36" s="1089"/>
      <c r="O36" s="1089"/>
      <c r="P36" s="1090"/>
      <c r="Q36" s="1094">
        <v>2</v>
      </c>
      <c r="R36" s="1095"/>
      <c r="S36" s="1095"/>
      <c r="T36" s="1095"/>
      <c r="U36" s="1095"/>
      <c r="V36" s="1095">
        <v>2</v>
      </c>
      <c r="W36" s="1095"/>
      <c r="X36" s="1095"/>
      <c r="Y36" s="1095"/>
      <c r="Z36" s="1095"/>
      <c r="AA36" s="1095">
        <v>0</v>
      </c>
      <c r="AB36" s="1095"/>
      <c r="AC36" s="1095"/>
      <c r="AD36" s="1095"/>
      <c r="AE36" s="1096"/>
      <c r="AF36" s="1070" t="s">
        <v>412</v>
      </c>
      <c r="AG36" s="1071"/>
      <c r="AH36" s="1071"/>
      <c r="AI36" s="1071"/>
      <c r="AJ36" s="1072"/>
      <c r="AK36" s="1031">
        <v>1</v>
      </c>
      <c r="AL36" s="1022"/>
      <c r="AM36" s="1022"/>
      <c r="AN36" s="1022"/>
      <c r="AO36" s="1022"/>
      <c r="AP36" s="1022">
        <v>5</v>
      </c>
      <c r="AQ36" s="1022"/>
      <c r="AR36" s="1022"/>
      <c r="AS36" s="1022"/>
      <c r="AT36" s="1022"/>
      <c r="AU36" s="1022">
        <v>3</v>
      </c>
      <c r="AV36" s="1022"/>
      <c r="AW36" s="1022"/>
      <c r="AX36" s="1022"/>
      <c r="AY36" s="1022"/>
      <c r="AZ36" s="1093" t="s">
        <v>591</v>
      </c>
      <c r="BA36" s="1093"/>
      <c r="BB36" s="1093"/>
      <c r="BC36" s="1093"/>
      <c r="BD36" s="1093"/>
      <c r="BE36" s="1083" t="s">
        <v>413</v>
      </c>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t="s">
        <v>414</v>
      </c>
      <c r="C37" s="1089"/>
      <c r="D37" s="1089"/>
      <c r="E37" s="1089"/>
      <c r="F37" s="1089"/>
      <c r="G37" s="1089"/>
      <c r="H37" s="1089"/>
      <c r="I37" s="1089"/>
      <c r="J37" s="1089"/>
      <c r="K37" s="1089"/>
      <c r="L37" s="1089"/>
      <c r="M37" s="1089"/>
      <c r="N37" s="1089"/>
      <c r="O37" s="1089"/>
      <c r="P37" s="1090"/>
      <c r="Q37" s="1094">
        <v>8</v>
      </c>
      <c r="R37" s="1095"/>
      <c r="S37" s="1095"/>
      <c r="T37" s="1095"/>
      <c r="U37" s="1095"/>
      <c r="V37" s="1095">
        <v>8</v>
      </c>
      <c r="W37" s="1095"/>
      <c r="X37" s="1095"/>
      <c r="Y37" s="1095"/>
      <c r="Z37" s="1095"/>
      <c r="AA37" s="1095">
        <v>0</v>
      </c>
      <c r="AB37" s="1095"/>
      <c r="AC37" s="1095"/>
      <c r="AD37" s="1095"/>
      <c r="AE37" s="1096"/>
      <c r="AF37" s="1070" t="s">
        <v>415</v>
      </c>
      <c r="AG37" s="1071"/>
      <c r="AH37" s="1071"/>
      <c r="AI37" s="1071"/>
      <c r="AJ37" s="1072"/>
      <c r="AK37" s="1031">
        <v>4</v>
      </c>
      <c r="AL37" s="1022"/>
      <c r="AM37" s="1022"/>
      <c r="AN37" s="1022"/>
      <c r="AO37" s="1022"/>
      <c r="AP37" s="1022">
        <v>28</v>
      </c>
      <c r="AQ37" s="1022"/>
      <c r="AR37" s="1022"/>
      <c r="AS37" s="1022"/>
      <c r="AT37" s="1022"/>
      <c r="AU37" s="1022">
        <v>18</v>
      </c>
      <c r="AV37" s="1022"/>
      <c r="AW37" s="1022"/>
      <c r="AX37" s="1022"/>
      <c r="AY37" s="1022"/>
      <c r="AZ37" s="1093" t="s">
        <v>591</v>
      </c>
      <c r="BA37" s="1093"/>
      <c r="BB37" s="1093"/>
      <c r="BC37" s="1093"/>
      <c r="BD37" s="1093"/>
      <c r="BE37" s="1083" t="s">
        <v>408</v>
      </c>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t="s">
        <v>416</v>
      </c>
      <c r="C38" s="1089"/>
      <c r="D38" s="1089"/>
      <c r="E38" s="1089"/>
      <c r="F38" s="1089"/>
      <c r="G38" s="1089"/>
      <c r="H38" s="1089"/>
      <c r="I38" s="1089"/>
      <c r="J38" s="1089"/>
      <c r="K38" s="1089"/>
      <c r="L38" s="1089"/>
      <c r="M38" s="1089"/>
      <c r="N38" s="1089"/>
      <c r="O38" s="1089"/>
      <c r="P38" s="1090"/>
      <c r="Q38" s="1094">
        <v>64</v>
      </c>
      <c r="R38" s="1095"/>
      <c r="S38" s="1095"/>
      <c r="T38" s="1095"/>
      <c r="U38" s="1095"/>
      <c r="V38" s="1095">
        <v>64</v>
      </c>
      <c r="W38" s="1095"/>
      <c r="X38" s="1095"/>
      <c r="Y38" s="1095"/>
      <c r="Z38" s="1095"/>
      <c r="AA38" s="1095">
        <v>0</v>
      </c>
      <c r="AB38" s="1095"/>
      <c r="AC38" s="1095"/>
      <c r="AD38" s="1095"/>
      <c r="AE38" s="1096"/>
      <c r="AF38" s="1070" t="s">
        <v>417</v>
      </c>
      <c r="AG38" s="1071"/>
      <c r="AH38" s="1071"/>
      <c r="AI38" s="1071"/>
      <c r="AJ38" s="1072"/>
      <c r="AK38" s="1031">
        <v>2</v>
      </c>
      <c r="AL38" s="1022"/>
      <c r="AM38" s="1022"/>
      <c r="AN38" s="1022"/>
      <c r="AO38" s="1022"/>
      <c r="AP38" s="1022" t="s">
        <v>591</v>
      </c>
      <c r="AQ38" s="1022"/>
      <c r="AR38" s="1022"/>
      <c r="AS38" s="1022"/>
      <c r="AT38" s="1022"/>
      <c r="AU38" s="1022" t="s">
        <v>591</v>
      </c>
      <c r="AV38" s="1022"/>
      <c r="AW38" s="1022"/>
      <c r="AX38" s="1022"/>
      <c r="AY38" s="1022"/>
      <c r="AZ38" s="1093" t="s">
        <v>591</v>
      </c>
      <c r="BA38" s="1093"/>
      <c r="BB38" s="1093"/>
      <c r="BC38" s="1093"/>
      <c r="BD38" s="1093"/>
      <c r="BE38" s="1083" t="s">
        <v>418</v>
      </c>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419</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385</v>
      </c>
      <c r="B63" s="995" t="s">
        <v>420</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1052</v>
      </c>
      <c r="AG63" s="1010"/>
      <c r="AH63" s="1010"/>
      <c r="AI63" s="1010"/>
      <c r="AJ63" s="1081"/>
      <c r="AK63" s="1082"/>
      <c r="AL63" s="1014"/>
      <c r="AM63" s="1014"/>
      <c r="AN63" s="1014"/>
      <c r="AO63" s="1014"/>
      <c r="AP63" s="1010">
        <v>13329</v>
      </c>
      <c r="AQ63" s="1010"/>
      <c r="AR63" s="1010"/>
      <c r="AS63" s="1010"/>
      <c r="AT63" s="1010"/>
      <c r="AU63" s="1010">
        <v>11789</v>
      </c>
      <c r="AV63" s="1010"/>
      <c r="AW63" s="1010"/>
      <c r="AX63" s="1010"/>
      <c r="AY63" s="1010"/>
      <c r="AZ63" s="1076"/>
      <c r="BA63" s="1076"/>
      <c r="BB63" s="1076"/>
      <c r="BC63" s="1076"/>
      <c r="BD63" s="1076"/>
      <c r="BE63" s="1011"/>
      <c r="BF63" s="1011"/>
      <c r="BG63" s="1011"/>
      <c r="BH63" s="1011"/>
      <c r="BI63" s="1012"/>
      <c r="BJ63" s="1077" t="s">
        <v>128</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421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422</v>
      </c>
      <c r="B66" s="1047"/>
      <c r="C66" s="1047"/>
      <c r="D66" s="1047"/>
      <c r="E66" s="1047"/>
      <c r="F66" s="1047"/>
      <c r="G66" s="1047"/>
      <c r="H66" s="1047"/>
      <c r="I66" s="1047"/>
      <c r="J66" s="1047"/>
      <c r="K66" s="1047"/>
      <c r="L66" s="1047"/>
      <c r="M66" s="1047"/>
      <c r="N66" s="1047"/>
      <c r="O66" s="1047"/>
      <c r="P66" s="1048"/>
      <c r="Q66" s="1052" t="s">
        <v>423</v>
      </c>
      <c r="R66" s="1053"/>
      <c r="S66" s="1053"/>
      <c r="T66" s="1053"/>
      <c r="U66" s="1054"/>
      <c r="V66" s="1052" t="s">
        <v>424</v>
      </c>
      <c r="W66" s="1053"/>
      <c r="X66" s="1053"/>
      <c r="Y66" s="1053"/>
      <c r="Z66" s="1054"/>
      <c r="AA66" s="1052" t="s">
        <v>425</v>
      </c>
      <c r="AB66" s="1053"/>
      <c r="AC66" s="1053"/>
      <c r="AD66" s="1053"/>
      <c r="AE66" s="1054"/>
      <c r="AF66" s="1058" t="s">
        <v>426</v>
      </c>
      <c r="AG66" s="1059"/>
      <c r="AH66" s="1059"/>
      <c r="AI66" s="1059"/>
      <c r="AJ66" s="1060"/>
      <c r="AK66" s="1052" t="s">
        <v>427</v>
      </c>
      <c r="AL66" s="1047"/>
      <c r="AM66" s="1047"/>
      <c r="AN66" s="1047"/>
      <c r="AO66" s="1048"/>
      <c r="AP66" s="1052" t="s">
        <v>428</v>
      </c>
      <c r="AQ66" s="1053"/>
      <c r="AR66" s="1053"/>
      <c r="AS66" s="1053"/>
      <c r="AT66" s="1054"/>
      <c r="AU66" s="1052" t="s">
        <v>429</v>
      </c>
      <c r="AV66" s="1053"/>
      <c r="AW66" s="1053"/>
      <c r="AX66" s="1053"/>
      <c r="AY66" s="1054"/>
      <c r="AZ66" s="1052" t="s">
        <v>373</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593</v>
      </c>
      <c r="C68" s="1037"/>
      <c r="D68" s="1037"/>
      <c r="E68" s="1037"/>
      <c r="F68" s="1037"/>
      <c r="G68" s="1037"/>
      <c r="H68" s="1037"/>
      <c r="I68" s="1037"/>
      <c r="J68" s="1037"/>
      <c r="K68" s="1037"/>
      <c r="L68" s="1037"/>
      <c r="M68" s="1037"/>
      <c r="N68" s="1037"/>
      <c r="O68" s="1037"/>
      <c r="P68" s="1038"/>
      <c r="Q68" s="1039">
        <v>8502</v>
      </c>
      <c r="R68" s="1033"/>
      <c r="S68" s="1033"/>
      <c r="T68" s="1033"/>
      <c r="U68" s="1033"/>
      <c r="V68" s="1033">
        <v>7172</v>
      </c>
      <c r="W68" s="1033"/>
      <c r="X68" s="1033"/>
      <c r="Y68" s="1033"/>
      <c r="Z68" s="1033"/>
      <c r="AA68" s="1033">
        <v>1330</v>
      </c>
      <c r="AB68" s="1033"/>
      <c r="AC68" s="1033"/>
      <c r="AD68" s="1033"/>
      <c r="AE68" s="1033"/>
      <c r="AF68" s="1033">
        <v>1330</v>
      </c>
      <c r="AG68" s="1033"/>
      <c r="AH68" s="1033"/>
      <c r="AI68" s="1033"/>
      <c r="AJ68" s="1033"/>
      <c r="AK68" s="1033" t="s">
        <v>591</v>
      </c>
      <c r="AL68" s="1033"/>
      <c r="AM68" s="1033"/>
      <c r="AN68" s="1033"/>
      <c r="AO68" s="1033"/>
      <c r="AP68" s="1033" t="s">
        <v>601</v>
      </c>
      <c r="AQ68" s="1033"/>
      <c r="AR68" s="1033"/>
      <c r="AS68" s="1033"/>
      <c r="AT68" s="1033"/>
      <c r="AU68" s="1033" t="s">
        <v>602</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594</v>
      </c>
      <c r="C69" s="1026"/>
      <c r="D69" s="1026"/>
      <c r="E69" s="1026"/>
      <c r="F69" s="1026"/>
      <c r="G69" s="1026"/>
      <c r="H69" s="1026"/>
      <c r="I69" s="1026"/>
      <c r="J69" s="1026"/>
      <c r="K69" s="1026"/>
      <c r="L69" s="1026"/>
      <c r="M69" s="1026"/>
      <c r="N69" s="1026"/>
      <c r="O69" s="1026"/>
      <c r="P69" s="1027"/>
      <c r="Q69" s="1028">
        <v>137</v>
      </c>
      <c r="R69" s="1022"/>
      <c r="S69" s="1022"/>
      <c r="T69" s="1022"/>
      <c r="U69" s="1022"/>
      <c r="V69" s="1022">
        <v>135</v>
      </c>
      <c r="W69" s="1022"/>
      <c r="X69" s="1022"/>
      <c r="Y69" s="1022"/>
      <c r="Z69" s="1022"/>
      <c r="AA69" s="1022">
        <v>2</v>
      </c>
      <c r="AB69" s="1022"/>
      <c r="AC69" s="1022"/>
      <c r="AD69" s="1022"/>
      <c r="AE69" s="1022"/>
      <c r="AF69" s="1022">
        <v>2</v>
      </c>
      <c r="AG69" s="1022"/>
      <c r="AH69" s="1022"/>
      <c r="AI69" s="1022"/>
      <c r="AJ69" s="1022"/>
      <c r="AK69" s="1022">
        <v>29</v>
      </c>
      <c r="AL69" s="1022"/>
      <c r="AM69" s="1022"/>
      <c r="AN69" s="1022"/>
      <c r="AO69" s="1022"/>
      <c r="AP69" s="1022" t="s">
        <v>601</v>
      </c>
      <c r="AQ69" s="1022"/>
      <c r="AR69" s="1022"/>
      <c r="AS69" s="1022"/>
      <c r="AT69" s="1022"/>
      <c r="AU69" s="1022" t="s">
        <v>591</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595</v>
      </c>
      <c r="C70" s="1026"/>
      <c r="D70" s="1026"/>
      <c r="E70" s="1026"/>
      <c r="F70" s="1026"/>
      <c r="G70" s="1026"/>
      <c r="H70" s="1026"/>
      <c r="I70" s="1026"/>
      <c r="J70" s="1026"/>
      <c r="K70" s="1026"/>
      <c r="L70" s="1026"/>
      <c r="M70" s="1026"/>
      <c r="N70" s="1026"/>
      <c r="O70" s="1026"/>
      <c r="P70" s="1027"/>
      <c r="Q70" s="1028">
        <v>1083</v>
      </c>
      <c r="R70" s="1022"/>
      <c r="S70" s="1022"/>
      <c r="T70" s="1022"/>
      <c r="U70" s="1022"/>
      <c r="V70" s="1022">
        <v>993</v>
      </c>
      <c r="W70" s="1022"/>
      <c r="X70" s="1022"/>
      <c r="Y70" s="1022"/>
      <c r="Z70" s="1022"/>
      <c r="AA70" s="1022">
        <v>90</v>
      </c>
      <c r="AB70" s="1022"/>
      <c r="AC70" s="1022"/>
      <c r="AD70" s="1022"/>
      <c r="AE70" s="1022"/>
      <c r="AF70" s="1022">
        <v>90</v>
      </c>
      <c r="AG70" s="1022"/>
      <c r="AH70" s="1022"/>
      <c r="AI70" s="1022"/>
      <c r="AJ70" s="1022"/>
      <c r="AK70" s="1022" t="s">
        <v>601</v>
      </c>
      <c r="AL70" s="1022"/>
      <c r="AM70" s="1022"/>
      <c r="AN70" s="1022"/>
      <c r="AO70" s="1022"/>
      <c r="AP70" s="1022">
        <v>15</v>
      </c>
      <c r="AQ70" s="1022"/>
      <c r="AR70" s="1022"/>
      <c r="AS70" s="1022"/>
      <c r="AT70" s="1022"/>
      <c r="AU70" s="1022" t="s">
        <v>592</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596</v>
      </c>
      <c r="C71" s="1026"/>
      <c r="D71" s="1026"/>
      <c r="E71" s="1026"/>
      <c r="F71" s="1026"/>
      <c r="G71" s="1026"/>
      <c r="H71" s="1026"/>
      <c r="I71" s="1026"/>
      <c r="J71" s="1026"/>
      <c r="K71" s="1026"/>
      <c r="L71" s="1026"/>
      <c r="M71" s="1026"/>
      <c r="N71" s="1026"/>
      <c r="O71" s="1026"/>
      <c r="P71" s="1027"/>
      <c r="Q71" s="1028">
        <v>240</v>
      </c>
      <c r="R71" s="1022"/>
      <c r="S71" s="1022"/>
      <c r="T71" s="1022"/>
      <c r="U71" s="1022"/>
      <c r="V71" s="1022">
        <v>237</v>
      </c>
      <c r="W71" s="1022"/>
      <c r="X71" s="1022"/>
      <c r="Y71" s="1022"/>
      <c r="Z71" s="1022"/>
      <c r="AA71" s="1022">
        <v>4</v>
      </c>
      <c r="AB71" s="1022"/>
      <c r="AC71" s="1022"/>
      <c r="AD71" s="1022"/>
      <c r="AE71" s="1022"/>
      <c r="AF71" s="1022">
        <v>4</v>
      </c>
      <c r="AG71" s="1022"/>
      <c r="AH71" s="1022"/>
      <c r="AI71" s="1022"/>
      <c r="AJ71" s="1022"/>
      <c r="AK71" s="1022">
        <v>10</v>
      </c>
      <c r="AL71" s="1022"/>
      <c r="AM71" s="1022"/>
      <c r="AN71" s="1022"/>
      <c r="AO71" s="1022"/>
      <c r="AP71" s="1022">
        <v>285</v>
      </c>
      <c r="AQ71" s="1022"/>
      <c r="AR71" s="1022"/>
      <c r="AS71" s="1022"/>
      <c r="AT71" s="1022"/>
      <c r="AU71" s="1022" t="s">
        <v>592</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597</v>
      </c>
      <c r="C72" s="1026"/>
      <c r="D72" s="1026"/>
      <c r="E72" s="1026"/>
      <c r="F72" s="1026"/>
      <c r="G72" s="1026"/>
      <c r="H72" s="1026"/>
      <c r="I72" s="1026"/>
      <c r="J72" s="1026"/>
      <c r="K72" s="1026"/>
      <c r="L72" s="1026"/>
      <c r="M72" s="1026"/>
      <c r="N72" s="1026"/>
      <c r="O72" s="1026"/>
      <c r="P72" s="1027"/>
      <c r="Q72" s="1028">
        <v>60</v>
      </c>
      <c r="R72" s="1022"/>
      <c r="S72" s="1022"/>
      <c r="T72" s="1022"/>
      <c r="U72" s="1022"/>
      <c r="V72" s="1022">
        <v>51</v>
      </c>
      <c r="W72" s="1022"/>
      <c r="X72" s="1022"/>
      <c r="Y72" s="1022"/>
      <c r="Z72" s="1022"/>
      <c r="AA72" s="1022">
        <v>9</v>
      </c>
      <c r="AB72" s="1022"/>
      <c r="AC72" s="1022"/>
      <c r="AD72" s="1022"/>
      <c r="AE72" s="1022"/>
      <c r="AF72" s="1022">
        <v>9</v>
      </c>
      <c r="AG72" s="1022"/>
      <c r="AH72" s="1022"/>
      <c r="AI72" s="1022"/>
      <c r="AJ72" s="1022"/>
      <c r="AK72" s="1022" t="s">
        <v>603</v>
      </c>
      <c r="AL72" s="1022"/>
      <c r="AM72" s="1022"/>
      <c r="AN72" s="1022"/>
      <c r="AO72" s="1022"/>
      <c r="AP72" s="1022" t="s">
        <v>592</v>
      </c>
      <c r="AQ72" s="1022"/>
      <c r="AR72" s="1022"/>
      <c r="AS72" s="1022"/>
      <c r="AT72" s="1022"/>
      <c r="AU72" s="1022" t="s">
        <v>591</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598</v>
      </c>
      <c r="C73" s="1026"/>
      <c r="D73" s="1026"/>
      <c r="E73" s="1026"/>
      <c r="F73" s="1026"/>
      <c r="G73" s="1026"/>
      <c r="H73" s="1026"/>
      <c r="I73" s="1026"/>
      <c r="J73" s="1026"/>
      <c r="K73" s="1026"/>
      <c r="L73" s="1026"/>
      <c r="M73" s="1026"/>
      <c r="N73" s="1026"/>
      <c r="O73" s="1026"/>
      <c r="P73" s="1027"/>
      <c r="Q73" s="1028">
        <v>119</v>
      </c>
      <c r="R73" s="1022"/>
      <c r="S73" s="1022"/>
      <c r="T73" s="1022"/>
      <c r="U73" s="1022"/>
      <c r="V73" s="1022">
        <v>114</v>
      </c>
      <c r="W73" s="1022"/>
      <c r="X73" s="1022"/>
      <c r="Y73" s="1022"/>
      <c r="Z73" s="1022"/>
      <c r="AA73" s="1022">
        <v>5</v>
      </c>
      <c r="AB73" s="1022"/>
      <c r="AC73" s="1022"/>
      <c r="AD73" s="1022"/>
      <c r="AE73" s="1022"/>
      <c r="AF73" s="1022">
        <v>5</v>
      </c>
      <c r="AG73" s="1022"/>
      <c r="AH73" s="1022"/>
      <c r="AI73" s="1022"/>
      <c r="AJ73" s="1022"/>
      <c r="AK73" s="1022">
        <v>4</v>
      </c>
      <c r="AL73" s="1022"/>
      <c r="AM73" s="1022"/>
      <c r="AN73" s="1022"/>
      <c r="AO73" s="1022"/>
      <c r="AP73" s="1022" t="s">
        <v>592</v>
      </c>
      <c r="AQ73" s="1022"/>
      <c r="AR73" s="1022"/>
      <c r="AS73" s="1022"/>
      <c r="AT73" s="1022"/>
      <c r="AU73" s="1022" t="s">
        <v>591</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599</v>
      </c>
      <c r="C74" s="1026"/>
      <c r="D74" s="1026"/>
      <c r="E74" s="1026"/>
      <c r="F74" s="1026"/>
      <c r="G74" s="1026"/>
      <c r="H74" s="1026"/>
      <c r="I74" s="1026"/>
      <c r="J74" s="1026"/>
      <c r="K74" s="1026"/>
      <c r="L74" s="1026"/>
      <c r="M74" s="1026"/>
      <c r="N74" s="1026"/>
      <c r="O74" s="1026"/>
      <c r="P74" s="1027"/>
      <c r="Q74" s="1028">
        <v>317</v>
      </c>
      <c r="R74" s="1022"/>
      <c r="S74" s="1022"/>
      <c r="T74" s="1022"/>
      <c r="U74" s="1022"/>
      <c r="V74" s="1022">
        <v>322</v>
      </c>
      <c r="W74" s="1022"/>
      <c r="X74" s="1022"/>
      <c r="Y74" s="1022"/>
      <c r="Z74" s="1022"/>
      <c r="AA74" s="1022">
        <v>4</v>
      </c>
      <c r="AB74" s="1022"/>
      <c r="AC74" s="1022"/>
      <c r="AD74" s="1022"/>
      <c r="AE74" s="1022"/>
      <c r="AF74" s="1022">
        <v>4</v>
      </c>
      <c r="AG74" s="1022"/>
      <c r="AH74" s="1022"/>
      <c r="AI74" s="1022"/>
      <c r="AJ74" s="1022"/>
      <c r="AK74" s="1022" t="s">
        <v>591</v>
      </c>
      <c r="AL74" s="1022"/>
      <c r="AM74" s="1022"/>
      <c r="AN74" s="1022"/>
      <c r="AO74" s="1022"/>
      <c r="AP74" s="1022" t="s">
        <v>591</v>
      </c>
      <c r="AQ74" s="1022"/>
      <c r="AR74" s="1022"/>
      <c r="AS74" s="1022"/>
      <c r="AT74" s="1022"/>
      <c r="AU74" s="1022" t="s">
        <v>604</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600</v>
      </c>
      <c r="C75" s="1026"/>
      <c r="D75" s="1026"/>
      <c r="E75" s="1026"/>
      <c r="F75" s="1026"/>
      <c r="G75" s="1026"/>
      <c r="H75" s="1026"/>
      <c r="I75" s="1026"/>
      <c r="J75" s="1026"/>
      <c r="K75" s="1026"/>
      <c r="L75" s="1026"/>
      <c r="M75" s="1026"/>
      <c r="N75" s="1026"/>
      <c r="O75" s="1026"/>
      <c r="P75" s="1027"/>
      <c r="Q75" s="1029">
        <v>146299</v>
      </c>
      <c r="R75" s="1030"/>
      <c r="S75" s="1030"/>
      <c r="T75" s="1030"/>
      <c r="U75" s="1031"/>
      <c r="V75" s="1032">
        <v>144398</v>
      </c>
      <c r="W75" s="1030"/>
      <c r="X75" s="1030"/>
      <c r="Y75" s="1030"/>
      <c r="Z75" s="1031"/>
      <c r="AA75" s="1032">
        <v>1901</v>
      </c>
      <c r="AB75" s="1030"/>
      <c r="AC75" s="1030"/>
      <c r="AD75" s="1030"/>
      <c r="AE75" s="1031"/>
      <c r="AF75" s="1032">
        <v>1901</v>
      </c>
      <c r="AG75" s="1030"/>
      <c r="AH75" s="1030"/>
      <c r="AI75" s="1030"/>
      <c r="AJ75" s="1031"/>
      <c r="AK75" s="1032">
        <v>126</v>
      </c>
      <c r="AL75" s="1030"/>
      <c r="AM75" s="1030"/>
      <c r="AN75" s="1030"/>
      <c r="AO75" s="1031"/>
      <c r="AP75" s="1032" t="s">
        <v>591</v>
      </c>
      <c r="AQ75" s="1030"/>
      <c r="AR75" s="1030"/>
      <c r="AS75" s="1030"/>
      <c r="AT75" s="1031"/>
      <c r="AU75" s="1032" t="s">
        <v>591</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385</v>
      </c>
      <c r="B88" s="995" t="s">
        <v>430</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3345</v>
      </c>
      <c r="AG88" s="1010"/>
      <c r="AH88" s="1010"/>
      <c r="AI88" s="1010"/>
      <c r="AJ88" s="1010"/>
      <c r="AK88" s="1014"/>
      <c r="AL88" s="1014"/>
      <c r="AM88" s="1014"/>
      <c r="AN88" s="1014"/>
      <c r="AO88" s="1014"/>
      <c r="AP88" s="1010">
        <v>300</v>
      </c>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995" t="s">
        <v>431</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43</v>
      </c>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432</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433</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436</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437</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438</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439</v>
      </c>
      <c r="AB109" s="945"/>
      <c r="AC109" s="945"/>
      <c r="AD109" s="945"/>
      <c r="AE109" s="946"/>
      <c r="AF109" s="947" t="s">
        <v>305</v>
      </c>
      <c r="AG109" s="945"/>
      <c r="AH109" s="945"/>
      <c r="AI109" s="945"/>
      <c r="AJ109" s="946"/>
      <c r="AK109" s="947" t="s">
        <v>304</v>
      </c>
      <c r="AL109" s="945"/>
      <c r="AM109" s="945"/>
      <c r="AN109" s="945"/>
      <c r="AO109" s="946"/>
      <c r="AP109" s="947" t="s">
        <v>440</v>
      </c>
      <c r="AQ109" s="945"/>
      <c r="AR109" s="945"/>
      <c r="AS109" s="945"/>
      <c r="AT109" s="976"/>
      <c r="AU109" s="944" t="s">
        <v>438</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439</v>
      </c>
      <c r="BR109" s="945"/>
      <c r="BS109" s="945"/>
      <c r="BT109" s="945"/>
      <c r="BU109" s="946"/>
      <c r="BV109" s="947" t="s">
        <v>305</v>
      </c>
      <c r="BW109" s="945"/>
      <c r="BX109" s="945"/>
      <c r="BY109" s="945"/>
      <c r="BZ109" s="946"/>
      <c r="CA109" s="947" t="s">
        <v>304</v>
      </c>
      <c r="CB109" s="945"/>
      <c r="CC109" s="945"/>
      <c r="CD109" s="945"/>
      <c r="CE109" s="946"/>
      <c r="CF109" s="983" t="s">
        <v>440</v>
      </c>
      <c r="CG109" s="983"/>
      <c r="CH109" s="983"/>
      <c r="CI109" s="983"/>
      <c r="CJ109" s="983"/>
      <c r="CK109" s="947" t="s">
        <v>441</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439</v>
      </c>
      <c r="DH109" s="945"/>
      <c r="DI109" s="945"/>
      <c r="DJ109" s="945"/>
      <c r="DK109" s="946"/>
      <c r="DL109" s="947" t="s">
        <v>305</v>
      </c>
      <c r="DM109" s="945"/>
      <c r="DN109" s="945"/>
      <c r="DO109" s="945"/>
      <c r="DP109" s="946"/>
      <c r="DQ109" s="947" t="s">
        <v>304</v>
      </c>
      <c r="DR109" s="945"/>
      <c r="DS109" s="945"/>
      <c r="DT109" s="945"/>
      <c r="DU109" s="946"/>
      <c r="DV109" s="947" t="s">
        <v>440</v>
      </c>
      <c r="DW109" s="945"/>
      <c r="DX109" s="945"/>
      <c r="DY109" s="945"/>
      <c r="DZ109" s="976"/>
    </row>
    <row r="110" spans="1:131" s="246" customFormat="1" ht="26.25" customHeight="1" x14ac:dyDescent="0.15">
      <c r="A110" s="847" t="s">
        <v>442</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2595503</v>
      </c>
      <c r="AB110" s="938"/>
      <c r="AC110" s="938"/>
      <c r="AD110" s="938"/>
      <c r="AE110" s="939"/>
      <c r="AF110" s="940">
        <v>2738403</v>
      </c>
      <c r="AG110" s="938"/>
      <c r="AH110" s="938"/>
      <c r="AI110" s="938"/>
      <c r="AJ110" s="939"/>
      <c r="AK110" s="940">
        <v>2630040</v>
      </c>
      <c r="AL110" s="938"/>
      <c r="AM110" s="938"/>
      <c r="AN110" s="938"/>
      <c r="AO110" s="939"/>
      <c r="AP110" s="941">
        <v>35.5</v>
      </c>
      <c r="AQ110" s="942"/>
      <c r="AR110" s="942"/>
      <c r="AS110" s="942"/>
      <c r="AT110" s="943"/>
      <c r="AU110" s="977" t="s">
        <v>72</v>
      </c>
      <c r="AV110" s="978"/>
      <c r="AW110" s="978"/>
      <c r="AX110" s="978"/>
      <c r="AY110" s="978"/>
      <c r="AZ110" s="903" t="s">
        <v>443</v>
      </c>
      <c r="BA110" s="848"/>
      <c r="BB110" s="848"/>
      <c r="BC110" s="848"/>
      <c r="BD110" s="848"/>
      <c r="BE110" s="848"/>
      <c r="BF110" s="848"/>
      <c r="BG110" s="848"/>
      <c r="BH110" s="848"/>
      <c r="BI110" s="848"/>
      <c r="BJ110" s="848"/>
      <c r="BK110" s="848"/>
      <c r="BL110" s="848"/>
      <c r="BM110" s="848"/>
      <c r="BN110" s="848"/>
      <c r="BO110" s="848"/>
      <c r="BP110" s="849"/>
      <c r="BQ110" s="904">
        <v>22379450</v>
      </c>
      <c r="BR110" s="885"/>
      <c r="BS110" s="885"/>
      <c r="BT110" s="885"/>
      <c r="BU110" s="885"/>
      <c r="BV110" s="885">
        <v>21081498</v>
      </c>
      <c r="BW110" s="885"/>
      <c r="BX110" s="885"/>
      <c r="BY110" s="885"/>
      <c r="BZ110" s="885"/>
      <c r="CA110" s="885">
        <v>19136796</v>
      </c>
      <c r="CB110" s="885"/>
      <c r="CC110" s="885"/>
      <c r="CD110" s="885"/>
      <c r="CE110" s="885"/>
      <c r="CF110" s="909">
        <v>258.3</v>
      </c>
      <c r="CG110" s="910"/>
      <c r="CH110" s="910"/>
      <c r="CI110" s="910"/>
      <c r="CJ110" s="910"/>
      <c r="CK110" s="973" t="s">
        <v>444</v>
      </c>
      <c r="CL110" s="859"/>
      <c r="CM110" s="934" t="s">
        <v>445</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446</v>
      </c>
      <c r="DH110" s="885"/>
      <c r="DI110" s="885"/>
      <c r="DJ110" s="885"/>
      <c r="DK110" s="885"/>
      <c r="DL110" s="885" t="s">
        <v>128</v>
      </c>
      <c r="DM110" s="885"/>
      <c r="DN110" s="885"/>
      <c r="DO110" s="885"/>
      <c r="DP110" s="885"/>
      <c r="DQ110" s="885" t="s">
        <v>128</v>
      </c>
      <c r="DR110" s="885"/>
      <c r="DS110" s="885"/>
      <c r="DT110" s="885"/>
      <c r="DU110" s="885"/>
      <c r="DV110" s="886" t="s">
        <v>447</v>
      </c>
      <c r="DW110" s="886"/>
      <c r="DX110" s="886"/>
      <c r="DY110" s="886"/>
      <c r="DZ110" s="887"/>
    </row>
    <row r="111" spans="1:131" s="246" customFormat="1" ht="26.25" customHeight="1" x14ac:dyDescent="0.15">
      <c r="A111" s="814" t="s">
        <v>448</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449</v>
      </c>
      <c r="AB111" s="966"/>
      <c r="AC111" s="966"/>
      <c r="AD111" s="966"/>
      <c r="AE111" s="967"/>
      <c r="AF111" s="968" t="s">
        <v>449</v>
      </c>
      <c r="AG111" s="966"/>
      <c r="AH111" s="966"/>
      <c r="AI111" s="966"/>
      <c r="AJ111" s="967"/>
      <c r="AK111" s="968" t="s">
        <v>449</v>
      </c>
      <c r="AL111" s="966"/>
      <c r="AM111" s="966"/>
      <c r="AN111" s="966"/>
      <c r="AO111" s="967"/>
      <c r="AP111" s="969" t="s">
        <v>128</v>
      </c>
      <c r="AQ111" s="970"/>
      <c r="AR111" s="970"/>
      <c r="AS111" s="970"/>
      <c r="AT111" s="971"/>
      <c r="AU111" s="979"/>
      <c r="AV111" s="980"/>
      <c r="AW111" s="980"/>
      <c r="AX111" s="980"/>
      <c r="AY111" s="980"/>
      <c r="AZ111" s="855" t="s">
        <v>450</v>
      </c>
      <c r="BA111" s="790"/>
      <c r="BB111" s="790"/>
      <c r="BC111" s="790"/>
      <c r="BD111" s="790"/>
      <c r="BE111" s="790"/>
      <c r="BF111" s="790"/>
      <c r="BG111" s="790"/>
      <c r="BH111" s="790"/>
      <c r="BI111" s="790"/>
      <c r="BJ111" s="790"/>
      <c r="BK111" s="790"/>
      <c r="BL111" s="790"/>
      <c r="BM111" s="790"/>
      <c r="BN111" s="790"/>
      <c r="BO111" s="790"/>
      <c r="BP111" s="791"/>
      <c r="BQ111" s="856" t="s">
        <v>128</v>
      </c>
      <c r="BR111" s="857"/>
      <c r="BS111" s="857"/>
      <c r="BT111" s="857"/>
      <c r="BU111" s="857"/>
      <c r="BV111" s="857" t="s">
        <v>451</v>
      </c>
      <c r="BW111" s="857"/>
      <c r="BX111" s="857"/>
      <c r="BY111" s="857"/>
      <c r="BZ111" s="857"/>
      <c r="CA111" s="857" t="s">
        <v>128</v>
      </c>
      <c r="CB111" s="857"/>
      <c r="CC111" s="857"/>
      <c r="CD111" s="857"/>
      <c r="CE111" s="857"/>
      <c r="CF111" s="918" t="s">
        <v>446</v>
      </c>
      <c r="CG111" s="919"/>
      <c r="CH111" s="919"/>
      <c r="CI111" s="919"/>
      <c r="CJ111" s="919"/>
      <c r="CK111" s="974"/>
      <c r="CL111" s="861"/>
      <c r="CM111" s="864" t="s">
        <v>452</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449</v>
      </c>
      <c r="DH111" s="857"/>
      <c r="DI111" s="857"/>
      <c r="DJ111" s="857"/>
      <c r="DK111" s="857"/>
      <c r="DL111" s="857" t="s">
        <v>128</v>
      </c>
      <c r="DM111" s="857"/>
      <c r="DN111" s="857"/>
      <c r="DO111" s="857"/>
      <c r="DP111" s="857"/>
      <c r="DQ111" s="857" t="s">
        <v>128</v>
      </c>
      <c r="DR111" s="857"/>
      <c r="DS111" s="857"/>
      <c r="DT111" s="857"/>
      <c r="DU111" s="857"/>
      <c r="DV111" s="834" t="s">
        <v>446</v>
      </c>
      <c r="DW111" s="834"/>
      <c r="DX111" s="834"/>
      <c r="DY111" s="834"/>
      <c r="DZ111" s="835"/>
    </row>
    <row r="112" spans="1:131" s="246" customFormat="1" ht="26.25" customHeight="1" x14ac:dyDescent="0.15">
      <c r="A112" s="959" t="s">
        <v>453</v>
      </c>
      <c r="B112" s="960"/>
      <c r="C112" s="790" t="s">
        <v>454</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451</v>
      </c>
      <c r="AB112" s="820"/>
      <c r="AC112" s="820"/>
      <c r="AD112" s="820"/>
      <c r="AE112" s="821"/>
      <c r="AF112" s="822" t="s">
        <v>455</v>
      </c>
      <c r="AG112" s="820"/>
      <c r="AH112" s="820"/>
      <c r="AI112" s="820"/>
      <c r="AJ112" s="821"/>
      <c r="AK112" s="822" t="s">
        <v>128</v>
      </c>
      <c r="AL112" s="820"/>
      <c r="AM112" s="820"/>
      <c r="AN112" s="820"/>
      <c r="AO112" s="821"/>
      <c r="AP112" s="867" t="s">
        <v>128</v>
      </c>
      <c r="AQ112" s="868"/>
      <c r="AR112" s="868"/>
      <c r="AS112" s="868"/>
      <c r="AT112" s="869"/>
      <c r="AU112" s="979"/>
      <c r="AV112" s="980"/>
      <c r="AW112" s="980"/>
      <c r="AX112" s="980"/>
      <c r="AY112" s="980"/>
      <c r="AZ112" s="855" t="s">
        <v>456</v>
      </c>
      <c r="BA112" s="790"/>
      <c r="BB112" s="790"/>
      <c r="BC112" s="790"/>
      <c r="BD112" s="790"/>
      <c r="BE112" s="790"/>
      <c r="BF112" s="790"/>
      <c r="BG112" s="790"/>
      <c r="BH112" s="790"/>
      <c r="BI112" s="790"/>
      <c r="BJ112" s="790"/>
      <c r="BK112" s="790"/>
      <c r="BL112" s="790"/>
      <c r="BM112" s="790"/>
      <c r="BN112" s="790"/>
      <c r="BO112" s="790"/>
      <c r="BP112" s="791"/>
      <c r="BQ112" s="856">
        <v>10556035</v>
      </c>
      <c r="BR112" s="857"/>
      <c r="BS112" s="857"/>
      <c r="BT112" s="857"/>
      <c r="BU112" s="857"/>
      <c r="BV112" s="857">
        <v>11237704</v>
      </c>
      <c r="BW112" s="857"/>
      <c r="BX112" s="857"/>
      <c r="BY112" s="857"/>
      <c r="BZ112" s="857"/>
      <c r="CA112" s="857">
        <v>11787530</v>
      </c>
      <c r="CB112" s="857"/>
      <c r="CC112" s="857"/>
      <c r="CD112" s="857"/>
      <c r="CE112" s="857"/>
      <c r="CF112" s="918">
        <v>159.1</v>
      </c>
      <c r="CG112" s="919"/>
      <c r="CH112" s="919"/>
      <c r="CI112" s="919"/>
      <c r="CJ112" s="919"/>
      <c r="CK112" s="974"/>
      <c r="CL112" s="861"/>
      <c r="CM112" s="864" t="s">
        <v>457</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128</v>
      </c>
      <c r="DH112" s="857"/>
      <c r="DI112" s="857"/>
      <c r="DJ112" s="857"/>
      <c r="DK112" s="857"/>
      <c r="DL112" s="857" t="s">
        <v>451</v>
      </c>
      <c r="DM112" s="857"/>
      <c r="DN112" s="857"/>
      <c r="DO112" s="857"/>
      <c r="DP112" s="857"/>
      <c r="DQ112" s="857" t="s">
        <v>128</v>
      </c>
      <c r="DR112" s="857"/>
      <c r="DS112" s="857"/>
      <c r="DT112" s="857"/>
      <c r="DU112" s="857"/>
      <c r="DV112" s="834" t="s">
        <v>128</v>
      </c>
      <c r="DW112" s="834"/>
      <c r="DX112" s="834"/>
      <c r="DY112" s="834"/>
      <c r="DZ112" s="835"/>
    </row>
    <row r="113" spans="1:130" s="246" customFormat="1" ht="26.25" customHeight="1" x14ac:dyDescent="0.15">
      <c r="A113" s="961"/>
      <c r="B113" s="962"/>
      <c r="C113" s="790" t="s">
        <v>458</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629751</v>
      </c>
      <c r="AB113" s="966"/>
      <c r="AC113" s="966"/>
      <c r="AD113" s="966"/>
      <c r="AE113" s="967"/>
      <c r="AF113" s="968">
        <v>765045</v>
      </c>
      <c r="AG113" s="966"/>
      <c r="AH113" s="966"/>
      <c r="AI113" s="966"/>
      <c r="AJ113" s="967"/>
      <c r="AK113" s="968">
        <v>864334</v>
      </c>
      <c r="AL113" s="966"/>
      <c r="AM113" s="966"/>
      <c r="AN113" s="966"/>
      <c r="AO113" s="967"/>
      <c r="AP113" s="969">
        <v>11.7</v>
      </c>
      <c r="AQ113" s="970"/>
      <c r="AR113" s="970"/>
      <c r="AS113" s="970"/>
      <c r="AT113" s="971"/>
      <c r="AU113" s="979"/>
      <c r="AV113" s="980"/>
      <c r="AW113" s="980"/>
      <c r="AX113" s="980"/>
      <c r="AY113" s="980"/>
      <c r="AZ113" s="855" t="s">
        <v>459</v>
      </c>
      <c r="BA113" s="790"/>
      <c r="BB113" s="790"/>
      <c r="BC113" s="790"/>
      <c r="BD113" s="790"/>
      <c r="BE113" s="790"/>
      <c r="BF113" s="790"/>
      <c r="BG113" s="790"/>
      <c r="BH113" s="790"/>
      <c r="BI113" s="790"/>
      <c r="BJ113" s="790"/>
      <c r="BK113" s="790"/>
      <c r="BL113" s="790"/>
      <c r="BM113" s="790"/>
      <c r="BN113" s="790"/>
      <c r="BO113" s="790"/>
      <c r="BP113" s="791"/>
      <c r="BQ113" s="856">
        <v>224642</v>
      </c>
      <c r="BR113" s="857"/>
      <c r="BS113" s="857"/>
      <c r="BT113" s="857"/>
      <c r="BU113" s="857"/>
      <c r="BV113" s="857">
        <v>195960</v>
      </c>
      <c r="BW113" s="857"/>
      <c r="BX113" s="857"/>
      <c r="BY113" s="857"/>
      <c r="BZ113" s="857"/>
      <c r="CA113" s="857">
        <v>163130</v>
      </c>
      <c r="CB113" s="857"/>
      <c r="CC113" s="857"/>
      <c r="CD113" s="857"/>
      <c r="CE113" s="857"/>
      <c r="CF113" s="918">
        <v>2.2000000000000002</v>
      </c>
      <c r="CG113" s="919"/>
      <c r="CH113" s="919"/>
      <c r="CI113" s="919"/>
      <c r="CJ113" s="919"/>
      <c r="CK113" s="974"/>
      <c r="CL113" s="861"/>
      <c r="CM113" s="864" t="s">
        <v>460</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447</v>
      </c>
      <c r="DH113" s="820"/>
      <c r="DI113" s="820"/>
      <c r="DJ113" s="820"/>
      <c r="DK113" s="821"/>
      <c r="DL113" s="822" t="s">
        <v>451</v>
      </c>
      <c r="DM113" s="820"/>
      <c r="DN113" s="820"/>
      <c r="DO113" s="820"/>
      <c r="DP113" s="821"/>
      <c r="DQ113" s="822" t="s">
        <v>128</v>
      </c>
      <c r="DR113" s="820"/>
      <c r="DS113" s="820"/>
      <c r="DT113" s="820"/>
      <c r="DU113" s="821"/>
      <c r="DV113" s="867" t="s">
        <v>451</v>
      </c>
      <c r="DW113" s="868"/>
      <c r="DX113" s="868"/>
      <c r="DY113" s="868"/>
      <c r="DZ113" s="869"/>
    </row>
    <row r="114" spans="1:130" s="246" customFormat="1" ht="26.25" customHeight="1" x14ac:dyDescent="0.15">
      <c r="A114" s="961"/>
      <c r="B114" s="962"/>
      <c r="C114" s="790" t="s">
        <v>461</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27106</v>
      </c>
      <c r="AB114" s="820"/>
      <c r="AC114" s="820"/>
      <c r="AD114" s="820"/>
      <c r="AE114" s="821"/>
      <c r="AF114" s="822">
        <v>30013</v>
      </c>
      <c r="AG114" s="820"/>
      <c r="AH114" s="820"/>
      <c r="AI114" s="820"/>
      <c r="AJ114" s="821"/>
      <c r="AK114" s="822">
        <v>27246</v>
      </c>
      <c r="AL114" s="820"/>
      <c r="AM114" s="820"/>
      <c r="AN114" s="820"/>
      <c r="AO114" s="821"/>
      <c r="AP114" s="867">
        <v>0.4</v>
      </c>
      <c r="AQ114" s="868"/>
      <c r="AR114" s="868"/>
      <c r="AS114" s="868"/>
      <c r="AT114" s="869"/>
      <c r="AU114" s="979"/>
      <c r="AV114" s="980"/>
      <c r="AW114" s="980"/>
      <c r="AX114" s="980"/>
      <c r="AY114" s="980"/>
      <c r="AZ114" s="855" t="s">
        <v>462</v>
      </c>
      <c r="BA114" s="790"/>
      <c r="BB114" s="790"/>
      <c r="BC114" s="790"/>
      <c r="BD114" s="790"/>
      <c r="BE114" s="790"/>
      <c r="BF114" s="790"/>
      <c r="BG114" s="790"/>
      <c r="BH114" s="790"/>
      <c r="BI114" s="790"/>
      <c r="BJ114" s="790"/>
      <c r="BK114" s="790"/>
      <c r="BL114" s="790"/>
      <c r="BM114" s="790"/>
      <c r="BN114" s="790"/>
      <c r="BO114" s="790"/>
      <c r="BP114" s="791"/>
      <c r="BQ114" s="856">
        <v>2883332</v>
      </c>
      <c r="BR114" s="857"/>
      <c r="BS114" s="857"/>
      <c r="BT114" s="857"/>
      <c r="BU114" s="857"/>
      <c r="BV114" s="857">
        <v>2848427</v>
      </c>
      <c r="BW114" s="857"/>
      <c r="BX114" s="857"/>
      <c r="BY114" s="857"/>
      <c r="BZ114" s="857"/>
      <c r="CA114" s="857">
        <v>2691619</v>
      </c>
      <c r="CB114" s="857"/>
      <c r="CC114" s="857"/>
      <c r="CD114" s="857"/>
      <c r="CE114" s="857"/>
      <c r="CF114" s="918">
        <v>36.299999999999997</v>
      </c>
      <c r="CG114" s="919"/>
      <c r="CH114" s="919"/>
      <c r="CI114" s="919"/>
      <c r="CJ114" s="919"/>
      <c r="CK114" s="974"/>
      <c r="CL114" s="861"/>
      <c r="CM114" s="864" t="s">
        <v>463</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447</v>
      </c>
      <c r="DH114" s="820"/>
      <c r="DI114" s="820"/>
      <c r="DJ114" s="820"/>
      <c r="DK114" s="821"/>
      <c r="DL114" s="822" t="s">
        <v>447</v>
      </c>
      <c r="DM114" s="820"/>
      <c r="DN114" s="820"/>
      <c r="DO114" s="820"/>
      <c r="DP114" s="821"/>
      <c r="DQ114" s="822" t="s">
        <v>447</v>
      </c>
      <c r="DR114" s="820"/>
      <c r="DS114" s="820"/>
      <c r="DT114" s="820"/>
      <c r="DU114" s="821"/>
      <c r="DV114" s="867" t="s">
        <v>464</v>
      </c>
      <c r="DW114" s="868"/>
      <c r="DX114" s="868"/>
      <c r="DY114" s="868"/>
      <c r="DZ114" s="869"/>
    </row>
    <row r="115" spans="1:130" s="246" customFormat="1" ht="26.25" customHeight="1" x14ac:dyDescent="0.15">
      <c r="A115" s="961"/>
      <c r="B115" s="962"/>
      <c r="C115" s="790" t="s">
        <v>465</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128</v>
      </c>
      <c r="AB115" s="966"/>
      <c r="AC115" s="966"/>
      <c r="AD115" s="966"/>
      <c r="AE115" s="967"/>
      <c r="AF115" s="968" t="s">
        <v>128</v>
      </c>
      <c r="AG115" s="966"/>
      <c r="AH115" s="966"/>
      <c r="AI115" s="966"/>
      <c r="AJ115" s="967"/>
      <c r="AK115" s="968" t="s">
        <v>464</v>
      </c>
      <c r="AL115" s="966"/>
      <c r="AM115" s="966"/>
      <c r="AN115" s="966"/>
      <c r="AO115" s="967"/>
      <c r="AP115" s="969" t="s">
        <v>128</v>
      </c>
      <c r="AQ115" s="970"/>
      <c r="AR115" s="970"/>
      <c r="AS115" s="970"/>
      <c r="AT115" s="971"/>
      <c r="AU115" s="979"/>
      <c r="AV115" s="980"/>
      <c r="AW115" s="980"/>
      <c r="AX115" s="980"/>
      <c r="AY115" s="980"/>
      <c r="AZ115" s="855" t="s">
        <v>466</v>
      </c>
      <c r="BA115" s="790"/>
      <c r="BB115" s="790"/>
      <c r="BC115" s="790"/>
      <c r="BD115" s="790"/>
      <c r="BE115" s="790"/>
      <c r="BF115" s="790"/>
      <c r="BG115" s="790"/>
      <c r="BH115" s="790"/>
      <c r="BI115" s="790"/>
      <c r="BJ115" s="790"/>
      <c r="BK115" s="790"/>
      <c r="BL115" s="790"/>
      <c r="BM115" s="790"/>
      <c r="BN115" s="790"/>
      <c r="BO115" s="790"/>
      <c r="BP115" s="791"/>
      <c r="BQ115" s="856" t="s">
        <v>128</v>
      </c>
      <c r="BR115" s="857"/>
      <c r="BS115" s="857"/>
      <c r="BT115" s="857"/>
      <c r="BU115" s="857"/>
      <c r="BV115" s="857" t="s">
        <v>128</v>
      </c>
      <c r="BW115" s="857"/>
      <c r="BX115" s="857"/>
      <c r="BY115" s="857"/>
      <c r="BZ115" s="857"/>
      <c r="CA115" s="857" t="s">
        <v>128</v>
      </c>
      <c r="CB115" s="857"/>
      <c r="CC115" s="857"/>
      <c r="CD115" s="857"/>
      <c r="CE115" s="857"/>
      <c r="CF115" s="918" t="s">
        <v>446</v>
      </c>
      <c r="CG115" s="919"/>
      <c r="CH115" s="919"/>
      <c r="CI115" s="919"/>
      <c r="CJ115" s="919"/>
      <c r="CK115" s="974"/>
      <c r="CL115" s="861"/>
      <c r="CM115" s="855" t="s">
        <v>467</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128</v>
      </c>
      <c r="DH115" s="820"/>
      <c r="DI115" s="820"/>
      <c r="DJ115" s="820"/>
      <c r="DK115" s="821"/>
      <c r="DL115" s="822" t="s">
        <v>446</v>
      </c>
      <c r="DM115" s="820"/>
      <c r="DN115" s="820"/>
      <c r="DO115" s="820"/>
      <c r="DP115" s="821"/>
      <c r="DQ115" s="822" t="s">
        <v>447</v>
      </c>
      <c r="DR115" s="820"/>
      <c r="DS115" s="820"/>
      <c r="DT115" s="820"/>
      <c r="DU115" s="821"/>
      <c r="DV115" s="867" t="s">
        <v>128</v>
      </c>
      <c r="DW115" s="868"/>
      <c r="DX115" s="868"/>
      <c r="DY115" s="868"/>
      <c r="DZ115" s="869"/>
    </row>
    <row r="116" spans="1:130" s="246" customFormat="1" ht="26.25" customHeight="1" x14ac:dyDescent="0.15">
      <c r="A116" s="963"/>
      <c r="B116" s="964"/>
      <c r="C116" s="923" t="s">
        <v>468</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128</v>
      </c>
      <c r="AB116" s="820"/>
      <c r="AC116" s="820"/>
      <c r="AD116" s="820"/>
      <c r="AE116" s="821"/>
      <c r="AF116" s="822" t="s">
        <v>128</v>
      </c>
      <c r="AG116" s="820"/>
      <c r="AH116" s="820"/>
      <c r="AI116" s="820"/>
      <c r="AJ116" s="821"/>
      <c r="AK116" s="822" t="s">
        <v>469</v>
      </c>
      <c r="AL116" s="820"/>
      <c r="AM116" s="820"/>
      <c r="AN116" s="820"/>
      <c r="AO116" s="821"/>
      <c r="AP116" s="867" t="s">
        <v>447</v>
      </c>
      <c r="AQ116" s="868"/>
      <c r="AR116" s="868"/>
      <c r="AS116" s="868"/>
      <c r="AT116" s="869"/>
      <c r="AU116" s="979"/>
      <c r="AV116" s="980"/>
      <c r="AW116" s="980"/>
      <c r="AX116" s="980"/>
      <c r="AY116" s="980"/>
      <c r="AZ116" s="906" t="s">
        <v>470</v>
      </c>
      <c r="BA116" s="907"/>
      <c r="BB116" s="907"/>
      <c r="BC116" s="907"/>
      <c r="BD116" s="907"/>
      <c r="BE116" s="907"/>
      <c r="BF116" s="907"/>
      <c r="BG116" s="907"/>
      <c r="BH116" s="907"/>
      <c r="BI116" s="907"/>
      <c r="BJ116" s="907"/>
      <c r="BK116" s="907"/>
      <c r="BL116" s="907"/>
      <c r="BM116" s="907"/>
      <c r="BN116" s="907"/>
      <c r="BO116" s="907"/>
      <c r="BP116" s="908"/>
      <c r="BQ116" s="856" t="s">
        <v>128</v>
      </c>
      <c r="BR116" s="857"/>
      <c r="BS116" s="857"/>
      <c r="BT116" s="857"/>
      <c r="BU116" s="857"/>
      <c r="BV116" s="857" t="s">
        <v>446</v>
      </c>
      <c r="BW116" s="857"/>
      <c r="BX116" s="857"/>
      <c r="BY116" s="857"/>
      <c r="BZ116" s="857"/>
      <c r="CA116" s="857" t="s">
        <v>128</v>
      </c>
      <c r="CB116" s="857"/>
      <c r="CC116" s="857"/>
      <c r="CD116" s="857"/>
      <c r="CE116" s="857"/>
      <c r="CF116" s="918" t="s">
        <v>449</v>
      </c>
      <c r="CG116" s="919"/>
      <c r="CH116" s="919"/>
      <c r="CI116" s="919"/>
      <c r="CJ116" s="919"/>
      <c r="CK116" s="974"/>
      <c r="CL116" s="861"/>
      <c r="CM116" s="864" t="s">
        <v>471</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447</v>
      </c>
      <c r="DH116" s="820"/>
      <c r="DI116" s="820"/>
      <c r="DJ116" s="820"/>
      <c r="DK116" s="821"/>
      <c r="DL116" s="822" t="s">
        <v>449</v>
      </c>
      <c r="DM116" s="820"/>
      <c r="DN116" s="820"/>
      <c r="DO116" s="820"/>
      <c r="DP116" s="821"/>
      <c r="DQ116" s="822" t="s">
        <v>128</v>
      </c>
      <c r="DR116" s="820"/>
      <c r="DS116" s="820"/>
      <c r="DT116" s="820"/>
      <c r="DU116" s="821"/>
      <c r="DV116" s="867" t="s">
        <v>472</v>
      </c>
      <c r="DW116" s="868"/>
      <c r="DX116" s="868"/>
      <c r="DY116" s="868"/>
      <c r="DZ116" s="869"/>
    </row>
    <row r="117" spans="1:130" s="246" customFormat="1" ht="26.25" customHeight="1" x14ac:dyDescent="0.15">
      <c r="A117" s="94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473</v>
      </c>
      <c r="Z117" s="946"/>
      <c r="AA117" s="951">
        <v>3252360</v>
      </c>
      <c r="AB117" s="952"/>
      <c r="AC117" s="952"/>
      <c r="AD117" s="952"/>
      <c r="AE117" s="953"/>
      <c r="AF117" s="954">
        <v>3533461</v>
      </c>
      <c r="AG117" s="952"/>
      <c r="AH117" s="952"/>
      <c r="AI117" s="952"/>
      <c r="AJ117" s="953"/>
      <c r="AK117" s="954">
        <v>3521620</v>
      </c>
      <c r="AL117" s="952"/>
      <c r="AM117" s="952"/>
      <c r="AN117" s="952"/>
      <c r="AO117" s="953"/>
      <c r="AP117" s="955"/>
      <c r="AQ117" s="956"/>
      <c r="AR117" s="956"/>
      <c r="AS117" s="956"/>
      <c r="AT117" s="957"/>
      <c r="AU117" s="979"/>
      <c r="AV117" s="980"/>
      <c r="AW117" s="980"/>
      <c r="AX117" s="980"/>
      <c r="AY117" s="980"/>
      <c r="AZ117" s="906" t="s">
        <v>474</v>
      </c>
      <c r="BA117" s="907"/>
      <c r="BB117" s="907"/>
      <c r="BC117" s="907"/>
      <c r="BD117" s="907"/>
      <c r="BE117" s="907"/>
      <c r="BF117" s="907"/>
      <c r="BG117" s="907"/>
      <c r="BH117" s="907"/>
      <c r="BI117" s="907"/>
      <c r="BJ117" s="907"/>
      <c r="BK117" s="907"/>
      <c r="BL117" s="907"/>
      <c r="BM117" s="907"/>
      <c r="BN117" s="907"/>
      <c r="BO117" s="907"/>
      <c r="BP117" s="908"/>
      <c r="BQ117" s="856" t="s">
        <v>451</v>
      </c>
      <c r="BR117" s="857"/>
      <c r="BS117" s="857"/>
      <c r="BT117" s="857"/>
      <c r="BU117" s="857"/>
      <c r="BV117" s="857" t="s">
        <v>128</v>
      </c>
      <c r="BW117" s="857"/>
      <c r="BX117" s="857"/>
      <c r="BY117" s="857"/>
      <c r="BZ117" s="857"/>
      <c r="CA117" s="857" t="s">
        <v>128</v>
      </c>
      <c r="CB117" s="857"/>
      <c r="CC117" s="857"/>
      <c r="CD117" s="857"/>
      <c r="CE117" s="857"/>
      <c r="CF117" s="918" t="s">
        <v>128</v>
      </c>
      <c r="CG117" s="919"/>
      <c r="CH117" s="919"/>
      <c r="CI117" s="919"/>
      <c r="CJ117" s="919"/>
      <c r="CK117" s="974"/>
      <c r="CL117" s="861"/>
      <c r="CM117" s="864" t="s">
        <v>475</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128</v>
      </c>
      <c r="DH117" s="820"/>
      <c r="DI117" s="820"/>
      <c r="DJ117" s="820"/>
      <c r="DK117" s="821"/>
      <c r="DL117" s="822" t="s">
        <v>447</v>
      </c>
      <c r="DM117" s="820"/>
      <c r="DN117" s="820"/>
      <c r="DO117" s="820"/>
      <c r="DP117" s="821"/>
      <c r="DQ117" s="822" t="s">
        <v>128</v>
      </c>
      <c r="DR117" s="820"/>
      <c r="DS117" s="820"/>
      <c r="DT117" s="820"/>
      <c r="DU117" s="821"/>
      <c r="DV117" s="867" t="s">
        <v>128</v>
      </c>
      <c r="DW117" s="868"/>
      <c r="DX117" s="868"/>
      <c r="DY117" s="868"/>
      <c r="DZ117" s="869"/>
    </row>
    <row r="118" spans="1:130" s="246" customFormat="1" ht="26.25" customHeight="1" x14ac:dyDescent="0.15">
      <c r="A118" s="944" t="s">
        <v>441</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439</v>
      </c>
      <c r="AB118" s="945"/>
      <c r="AC118" s="945"/>
      <c r="AD118" s="945"/>
      <c r="AE118" s="946"/>
      <c r="AF118" s="947" t="s">
        <v>305</v>
      </c>
      <c r="AG118" s="945"/>
      <c r="AH118" s="945"/>
      <c r="AI118" s="945"/>
      <c r="AJ118" s="946"/>
      <c r="AK118" s="947" t="s">
        <v>304</v>
      </c>
      <c r="AL118" s="945"/>
      <c r="AM118" s="945"/>
      <c r="AN118" s="945"/>
      <c r="AO118" s="946"/>
      <c r="AP118" s="948" t="s">
        <v>440</v>
      </c>
      <c r="AQ118" s="949"/>
      <c r="AR118" s="949"/>
      <c r="AS118" s="949"/>
      <c r="AT118" s="950"/>
      <c r="AU118" s="979"/>
      <c r="AV118" s="980"/>
      <c r="AW118" s="980"/>
      <c r="AX118" s="980"/>
      <c r="AY118" s="980"/>
      <c r="AZ118" s="922" t="s">
        <v>476</v>
      </c>
      <c r="BA118" s="923"/>
      <c r="BB118" s="923"/>
      <c r="BC118" s="923"/>
      <c r="BD118" s="923"/>
      <c r="BE118" s="923"/>
      <c r="BF118" s="923"/>
      <c r="BG118" s="923"/>
      <c r="BH118" s="923"/>
      <c r="BI118" s="923"/>
      <c r="BJ118" s="923"/>
      <c r="BK118" s="923"/>
      <c r="BL118" s="923"/>
      <c r="BM118" s="923"/>
      <c r="BN118" s="923"/>
      <c r="BO118" s="923"/>
      <c r="BP118" s="924"/>
      <c r="BQ118" s="925" t="s">
        <v>128</v>
      </c>
      <c r="BR118" s="888"/>
      <c r="BS118" s="888"/>
      <c r="BT118" s="888"/>
      <c r="BU118" s="888"/>
      <c r="BV118" s="888" t="s">
        <v>128</v>
      </c>
      <c r="BW118" s="888"/>
      <c r="BX118" s="888"/>
      <c r="BY118" s="888"/>
      <c r="BZ118" s="888"/>
      <c r="CA118" s="888" t="s">
        <v>472</v>
      </c>
      <c r="CB118" s="888"/>
      <c r="CC118" s="888"/>
      <c r="CD118" s="888"/>
      <c r="CE118" s="888"/>
      <c r="CF118" s="918" t="s">
        <v>128</v>
      </c>
      <c r="CG118" s="919"/>
      <c r="CH118" s="919"/>
      <c r="CI118" s="919"/>
      <c r="CJ118" s="919"/>
      <c r="CK118" s="974"/>
      <c r="CL118" s="861"/>
      <c r="CM118" s="864" t="s">
        <v>477</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449</v>
      </c>
      <c r="DH118" s="820"/>
      <c r="DI118" s="820"/>
      <c r="DJ118" s="820"/>
      <c r="DK118" s="821"/>
      <c r="DL118" s="822" t="s">
        <v>472</v>
      </c>
      <c r="DM118" s="820"/>
      <c r="DN118" s="820"/>
      <c r="DO118" s="820"/>
      <c r="DP118" s="821"/>
      <c r="DQ118" s="822" t="s">
        <v>128</v>
      </c>
      <c r="DR118" s="820"/>
      <c r="DS118" s="820"/>
      <c r="DT118" s="820"/>
      <c r="DU118" s="821"/>
      <c r="DV118" s="867" t="s">
        <v>128</v>
      </c>
      <c r="DW118" s="868"/>
      <c r="DX118" s="868"/>
      <c r="DY118" s="868"/>
      <c r="DZ118" s="869"/>
    </row>
    <row r="119" spans="1:130" s="246" customFormat="1" ht="26.25" customHeight="1" x14ac:dyDescent="0.15">
      <c r="A119" s="858" t="s">
        <v>444</v>
      </c>
      <c r="B119" s="859"/>
      <c r="C119" s="934" t="s">
        <v>445</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128</v>
      </c>
      <c r="AB119" s="938"/>
      <c r="AC119" s="938"/>
      <c r="AD119" s="938"/>
      <c r="AE119" s="939"/>
      <c r="AF119" s="940" t="s">
        <v>451</v>
      </c>
      <c r="AG119" s="938"/>
      <c r="AH119" s="938"/>
      <c r="AI119" s="938"/>
      <c r="AJ119" s="939"/>
      <c r="AK119" s="940" t="s">
        <v>472</v>
      </c>
      <c r="AL119" s="938"/>
      <c r="AM119" s="938"/>
      <c r="AN119" s="938"/>
      <c r="AO119" s="939"/>
      <c r="AP119" s="941" t="s">
        <v>128</v>
      </c>
      <c r="AQ119" s="942"/>
      <c r="AR119" s="942"/>
      <c r="AS119" s="942"/>
      <c r="AT119" s="943"/>
      <c r="AU119" s="981"/>
      <c r="AV119" s="982"/>
      <c r="AW119" s="982"/>
      <c r="AX119" s="982"/>
      <c r="AY119" s="982"/>
      <c r="AZ119" s="277" t="s">
        <v>187</v>
      </c>
      <c r="BA119" s="277"/>
      <c r="BB119" s="277"/>
      <c r="BC119" s="277"/>
      <c r="BD119" s="277"/>
      <c r="BE119" s="277"/>
      <c r="BF119" s="277"/>
      <c r="BG119" s="277"/>
      <c r="BH119" s="277"/>
      <c r="BI119" s="277"/>
      <c r="BJ119" s="277"/>
      <c r="BK119" s="277"/>
      <c r="BL119" s="277"/>
      <c r="BM119" s="277"/>
      <c r="BN119" s="277"/>
      <c r="BO119" s="920" t="s">
        <v>478</v>
      </c>
      <c r="BP119" s="921"/>
      <c r="BQ119" s="925">
        <v>36043459</v>
      </c>
      <c r="BR119" s="888"/>
      <c r="BS119" s="888"/>
      <c r="BT119" s="888"/>
      <c r="BU119" s="888"/>
      <c r="BV119" s="888">
        <v>35363589</v>
      </c>
      <c r="BW119" s="888"/>
      <c r="BX119" s="888"/>
      <c r="BY119" s="888"/>
      <c r="BZ119" s="888"/>
      <c r="CA119" s="888">
        <v>33779075</v>
      </c>
      <c r="CB119" s="888"/>
      <c r="CC119" s="888"/>
      <c r="CD119" s="888"/>
      <c r="CE119" s="888"/>
      <c r="CF119" s="786"/>
      <c r="CG119" s="787"/>
      <c r="CH119" s="787"/>
      <c r="CI119" s="787"/>
      <c r="CJ119" s="877"/>
      <c r="CK119" s="975"/>
      <c r="CL119" s="863"/>
      <c r="CM119" s="881" t="s">
        <v>479</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447</v>
      </c>
      <c r="DH119" s="803"/>
      <c r="DI119" s="803"/>
      <c r="DJ119" s="803"/>
      <c r="DK119" s="804"/>
      <c r="DL119" s="805" t="s">
        <v>449</v>
      </c>
      <c r="DM119" s="803"/>
      <c r="DN119" s="803"/>
      <c r="DO119" s="803"/>
      <c r="DP119" s="804"/>
      <c r="DQ119" s="805" t="s">
        <v>449</v>
      </c>
      <c r="DR119" s="803"/>
      <c r="DS119" s="803"/>
      <c r="DT119" s="803"/>
      <c r="DU119" s="804"/>
      <c r="DV119" s="891" t="s">
        <v>128</v>
      </c>
      <c r="DW119" s="892"/>
      <c r="DX119" s="892"/>
      <c r="DY119" s="892"/>
      <c r="DZ119" s="893"/>
    </row>
    <row r="120" spans="1:130" s="246" customFormat="1" ht="26.25" customHeight="1" x14ac:dyDescent="0.15">
      <c r="A120" s="860"/>
      <c r="B120" s="861"/>
      <c r="C120" s="864" t="s">
        <v>452</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469</v>
      </c>
      <c r="AB120" s="820"/>
      <c r="AC120" s="820"/>
      <c r="AD120" s="820"/>
      <c r="AE120" s="821"/>
      <c r="AF120" s="822" t="s">
        <v>447</v>
      </c>
      <c r="AG120" s="820"/>
      <c r="AH120" s="820"/>
      <c r="AI120" s="820"/>
      <c r="AJ120" s="821"/>
      <c r="AK120" s="822" t="s">
        <v>128</v>
      </c>
      <c r="AL120" s="820"/>
      <c r="AM120" s="820"/>
      <c r="AN120" s="820"/>
      <c r="AO120" s="821"/>
      <c r="AP120" s="867" t="s">
        <v>472</v>
      </c>
      <c r="AQ120" s="868"/>
      <c r="AR120" s="868"/>
      <c r="AS120" s="868"/>
      <c r="AT120" s="869"/>
      <c r="AU120" s="926" t="s">
        <v>480</v>
      </c>
      <c r="AV120" s="927"/>
      <c r="AW120" s="927"/>
      <c r="AX120" s="927"/>
      <c r="AY120" s="928"/>
      <c r="AZ120" s="903" t="s">
        <v>481</v>
      </c>
      <c r="BA120" s="848"/>
      <c r="BB120" s="848"/>
      <c r="BC120" s="848"/>
      <c r="BD120" s="848"/>
      <c r="BE120" s="848"/>
      <c r="BF120" s="848"/>
      <c r="BG120" s="848"/>
      <c r="BH120" s="848"/>
      <c r="BI120" s="848"/>
      <c r="BJ120" s="848"/>
      <c r="BK120" s="848"/>
      <c r="BL120" s="848"/>
      <c r="BM120" s="848"/>
      <c r="BN120" s="848"/>
      <c r="BO120" s="848"/>
      <c r="BP120" s="849"/>
      <c r="BQ120" s="904">
        <v>10639737</v>
      </c>
      <c r="BR120" s="885"/>
      <c r="BS120" s="885"/>
      <c r="BT120" s="885"/>
      <c r="BU120" s="885"/>
      <c r="BV120" s="885">
        <v>12024346</v>
      </c>
      <c r="BW120" s="885"/>
      <c r="BX120" s="885"/>
      <c r="BY120" s="885"/>
      <c r="BZ120" s="885"/>
      <c r="CA120" s="885">
        <v>11451629</v>
      </c>
      <c r="CB120" s="885"/>
      <c r="CC120" s="885"/>
      <c r="CD120" s="885"/>
      <c r="CE120" s="885"/>
      <c r="CF120" s="909">
        <v>154.6</v>
      </c>
      <c r="CG120" s="910"/>
      <c r="CH120" s="910"/>
      <c r="CI120" s="910"/>
      <c r="CJ120" s="910"/>
      <c r="CK120" s="911" t="s">
        <v>482</v>
      </c>
      <c r="CL120" s="895"/>
      <c r="CM120" s="895"/>
      <c r="CN120" s="895"/>
      <c r="CO120" s="896"/>
      <c r="CP120" s="915" t="s">
        <v>483</v>
      </c>
      <c r="CQ120" s="916"/>
      <c r="CR120" s="916"/>
      <c r="CS120" s="916"/>
      <c r="CT120" s="916"/>
      <c r="CU120" s="916"/>
      <c r="CV120" s="916"/>
      <c r="CW120" s="916"/>
      <c r="CX120" s="916"/>
      <c r="CY120" s="916"/>
      <c r="CZ120" s="916"/>
      <c r="DA120" s="916"/>
      <c r="DB120" s="916"/>
      <c r="DC120" s="916"/>
      <c r="DD120" s="916"/>
      <c r="DE120" s="916"/>
      <c r="DF120" s="917"/>
      <c r="DG120" s="904">
        <v>6974469</v>
      </c>
      <c r="DH120" s="885"/>
      <c r="DI120" s="885"/>
      <c r="DJ120" s="885"/>
      <c r="DK120" s="885"/>
      <c r="DL120" s="885">
        <v>7781720</v>
      </c>
      <c r="DM120" s="885"/>
      <c r="DN120" s="885"/>
      <c r="DO120" s="885"/>
      <c r="DP120" s="885"/>
      <c r="DQ120" s="885">
        <v>8544973</v>
      </c>
      <c r="DR120" s="885"/>
      <c r="DS120" s="885"/>
      <c r="DT120" s="885"/>
      <c r="DU120" s="885"/>
      <c r="DV120" s="886">
        <v>115.4</v>
      </c>
      <c r="DW120" s="886"/>
      <c r="DX120" s="886"/>
      <c r="DY120" s="886"/>
      <c r="DZ120" s="887"/>
    </row>
    <row r="121" spans="1:130" s="246" customFormat="1" ht="26.25" customHeight="1" x14ac:dyDescent="0.15">
      <c r="A121" s="860"/>
      <c r="B121" s="861"/>
      <c r="C121" s="906" t="s">
        <v>484</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449</v>
      </c>
      <c r="AB121" s="820"/>
      <c r="AC121" s="820"/>
      <c r="AD121" s="820"/>
      <c r="AE121" s="821"/>
      <c r="AF121" s="822" t="s">
        <v>128</v>
      </c>
      <c r="AG121" s="820"/>
      <c r="AH121" s="820"/>
      <c r="AI121" s="820"/>
      <c r="AJ121" s="821"/>
      <c r="AK121" s="822" t="s">
        <v>472</v>
      </c>
      <c r="AL121" s="820"/>
      <c r="AM121" s="820"/>
      <c r="AN121" s="820"/>
      <c r="AO121" s="821"/>
      <c r="AP121" s="867" t="s">
        <v>128</v>
      </c>
      <c r="AQ121" s="868"/>
      <c r="AR121" s="868"/>
      <c r="AS121" s="868"/>
      <c r="AT121" s="869"/>
      <c r="AU121" s="929"/>
      <c r="AV121" s="930"/>
      <c r="AW121" s="930"/>
      <c r="AX121" s="930"/>
      <c r="AY121" s="931"/>
      <c r="AZ121" s="855" t="s">
        <v>485</v>
      </c>
      <c r="BA121" s="790"/>
      <c r="BB121" s="790"/>
      <c r="BC121" s="790"/>
      <c r="BD121" s="790"/>
      <c r="BE121" s="790"/>
      <c r="BF121" s="790"/>
      <c r="BG121" s="790"/>
      <c r="BH121" s="790"/>
      <c r="BI121" s="790"/>
      <c r="BJ121" s="790"/>
      <c r="BK121" s="790"/>
      <c r="BL121" s="790"/>
      <c r="BM121" s="790"/>
      <c r="BN121" s="790"/>
      <c r="BO121" s="790"/>
      <c r="BP121" s="791"/>
      <c r="BQ121" s="856">
        <v>29500</v>
      </c>
      <c r="BR121" s="857"/>
      <c r="BS121" s="857"/>
      <c r="BT121" s="857"/>
      <c r="BU121" s="857"/>
      <c r="BV121" s="857">
        <v>29193</v>
      </c>
      <c r="BW121" s="857"/>
      <c r="BX121" s="857"/>
      <c r="BY121" s="857"/>
      <c r="BZ121" s="857"/>
      <c r="CA121" s="857">
        <v>25348</v>
      </c>
      <c r="CB121" s="857"/>
      <c r="CC121" s="857"/>
      <c r="CD121" s="857"/>
      <c r="CE121" s="857"/>
      <c r="CF121" s="918">
        <v>0.3</v>
      </c>
      <c r="CG121" s="919"/>
      <c r="CH121" s="919"/>
      <c r="CI121" s="919"/>
      <c r="CJ121" s="919"/>
      <c r="CK121" s="912"/>
      <c r="CL121" s="898"/>
      <c r="CM121" s="898"/>
      <c r="CN121" s="898"/>
      <c r="CO121" s="899"/>
      <c r="CP121" s="878" t="s">
        <v>486</v>
      </c>
      <c r="CQ121" s="879"/>
      <c r="CR121" s="879"/>
      <c r="CS121" s="879"/>
      <c r="CT121" s="879"/>
      <c r="CU121" s="879"/>
      <c r="CV121" s="879"/>
      <c r="CW121" s="879"/>
      <c r="CX121" s="879"/>
      <c r="CY121" s="879"/>
      <c r="CZ121" s="879"/>
      <c r="DA121" s="879"/>
      <c r="DB121" s="879"/>
      <c r="DC121" s="879"/>
      <c r="DD121" s="879"/>
      <c r="DE121" s="879"/>
      <c r="DF121" s="880"/>
      <c r="DG121" s="856">
        <v>2126222</v>
      </c>
      <c r="DH121" s="857"/>
      <c r="DI121" s="857"/>
      <c r="DJ121" s="857"/>
      <c r="DK121" s="857"/>
      <c r="DL121" s="857">
        <v>2058427</v>
      </c>
      <c r="DM121" s="857"/>
      <c r="DN121" s="857"/>
      <c r="DO121" s="857"/>
      <c r="DP121" s="857"/>
      <c r="DQ121" s="857">
        <v>1919646</v>
      </c>
      <c r="DR121" s="857"/>
      <c r="DS121" s="857"/>
      <c r="DT121" s="857"/>
      <c r="DU121" s="857"/>
      <c r="DV121" s="834">
        <v>25.9</v>
      </c>
      <c r="DW121" s="834"/>
      <c r="DX121" s="834"/>
      <c r="DY121" s="834"/>
      <c r="DZ121" s="835"/>
    </row>
    <row r="122" spans="1:130" s="246" customFormat="1" ht="26.25" customHeight="1" x14ac:dyDescent="0.15">
      <c r="A122" s="860"/>
      <c r="B122" s="861"/>
      <c r="C122" s="864" t="s">
        <v>463</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128</v>
      </c>
      <c r="AB122" s="820"/>
      <c r="AC122" s="820"/>
      <c r="AD122" s="820"/>
      <c r="AE122" s="821"/>
      <c r="AF122" s="822" t="s">
        <v>464</v>
      </c>
      <c r="AG122" s="820"/>
      <c r="AH122" s="820"/>
      <c r="AI122" s="820"/>
      <c r="AJ122" s="821"/>
      <c r="AK122" s="822" t="s">
        <v>128</v>
      </c>
      <c r="AL122" s="820"/>
      <c r="AM122" s="820"/>
      <c r="AN122" s="820"/>
      <c r="AO122" s="821"/>
      <c r="AP122" s="867" t="s">
        <v>451</v>
      </c>
      <c r="AQ122" s="868"/>
      <c r="AR122" s="868"/>
      <c r="AS122" s="868"/>
      <c r="AT122" s="869"/>
      <c r="AU122" s="929"/>
      <c r="AV122" s="930"/>
      <c r="AW122" s="930"/>
      <c r="AX122" s="930"/>
      <c r="AY122" s="931"/>
      <c r="AZ122" s="922" t="s">
        <v>487</v>
      </c>
      <c r="BA122" s="923"/>
      <c r="BB122" s="923"/>
      <c r="BC122" s="923"/>
      <c r="BD122" s="923"/>
      <c r="BE122" s="923"/>
      <c r="BF122" s="923"/>
      <c r="BG122" s="923"/>
      <c r="BH122" s="923"/>
      <c r="BI122" s="923"/>
      <c r="BJ122" s="923"/>
      <c r="BK122" s="923"/>
      <c r="BL122" s="923"/>
      <c r="BM122" s="923"/>
      <c r="BN122" s="923"/>
      <c r="BO122" s="923"/>
      <c r="BP122" s="924"/>
      <c r="BQ122" s="925">
        <v>22864977</v>
      </c>
      <c r="BR122" s="888"/>
      <c r="BS122" s="888"/>
      <c r="BT122" s="888"/>
      <c r="BU122" s="888"/>
      <c r="BV122" s="888">
        <v>22191807</v>
      </c>
      <c r="BW122" s="888"/>
      <c r="BX122" s="888"/>
      <c r="BY122" s="888"/>
      <c r="BZ122" s="888"/>
      <c r="CA122" s="888">
        <v>21661310</v>
      </c>
      <c r="CB122" s="888"/>
      <c r="CC122" s="888"/>
      <c r="CD122" s="888"/>
      <c r="CE122" s="888"/>
      <c r="CF122" s="889">
        <v>292.39999999999998</v>
      </c>
      <c r="CG122" s="890"/>
      <c r="CH122" s="890"/>
      <c r="CI122" s="890"/>
      <c r="CJ122" s="890"/>
      <c r="CK122" s="912"/>
      <c r="CL122" s="898"/>
      <c r="CM122" s="898"/>
      <c r="CN122" s="898"/>
      <c r="CO122" s="899"/>
      <c r="CP122" s="878" t="s">
        <v>488</v>
      </c>
      <c r="CQ122" s="879"/>
      <c r="CR122" s="879"/>
      <c r="CS122" s="879"/>
      <c r="CT122" s="879"/>
      <c r="CU122" s="879"/>
      <c r="CV122" s="879"/>
      <c r="CW122" s="879"/>
      <c r="CX122" s="879"/>
      <c r="CY122" s="879"/>
      <c r="CZ122" s="879"/>
      <c r="DA122" s="879"/>
      <c r="DB122" s="879"/>
      <c r="DC122" s="879"/>
      <c r="DD122" s="879"/>
      <c r="DE122" s="879"/>
      <c r="DF122" s="880"/>
      <c r="DG122" s="856">
        <v>1430344</v>
      </c>
      <c r="DH122" s="857"/>
      <c r="DI122" s="857"/>
      <c r="DJ122" s="857"/>
      <c r="DK122" s="857"/>
      <c r="DL122" s="857">
        <v>1374693</v>
      </c>
      <c r="DM122" s="857"/>
      <c r="DN122" s="857"/>
      <c r="DO122" s="857"/>
      <c r="DP122" s="857"/>
      <c r="DQ122" s="857">
        <v>1302762</v>
      </c>
      <c r="DR122" s="857"/>
      <c r="DS122" s="857"/>
      <c r="DT122" s="857"/>
      <c r="DU122" s="857"/>
      <c r="DV122" s="834">
        <v>17.600000000000001</v>
      </c>
      <c r="DW122" s="834"/>
      <c r="DX122" s="834"/>
      <c r="DY122" s="834"/>
      <c r="DZ122" s="835"/>
    </row>
    <row r="123" spans="1:130" s="246" customFormat="1" ht="26.25" customHeight="1" x14ac:dyDescent="0.15">
      <c r="A123" s="860"/>
      <c r="B123" s="861"/>
      <c r="C123" s="864" t="s">
        <v>471</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128</v>
      </c>
      <c r="AB123" s="820"/>
      <c r="AC123" s="820"/>
      <c r="AD123" s="820"/>
      <c r="AE123" s="821"/>
      <c r="AF123" s="822" t="s">
        <v>128</v>
      </c>
      <c r="AG123" s="820"/>
      <c r="AH123" s="820"/>
      <c r="AI123" s="820"/>
      <c r="AJ123" s="821"/>
      <c r="AK123" s="822" t="s">
        <v>472</v>
      </c>
      <c r="AL123" s="820"/>
      <c r="AM123" s="820"/>
      <c r="AN123" s="820"/>
      <c r="AO123" s="821"/>
      <c r="AP123" s="867" t="s">
        <v>464</v>
      </c>
      <c r="AQ123" s="868"/>
      <c r="AR123" s="868"/>
      <c r="AS123" s="868"/>
      <c r="AT123" s="869"/>
      <c r="AU123" s="932"/>
      <c r="AV123" s="933"/>
      <c r="AW123" s="933"/>
      <c r="AX123" s="933"/>
      <c r="AY123" s="933"/>
      <c r="AZ123" s="277" t="s">
        <v>187</v>
      </c>
      <c r="BA123" s="277"/>
      <c r="BB123" s="277"/>
      <c r="BC123" s="277"/>
      <c r="BD123" s="277"/>
      <c r="BE123" s="277"/>
      <c r="BF123" s="277"/>
      <c r="BG123" s="277"/>
      <c r="BH123" s="277"/>
      <c r="BI123" s="277"/>
      <c r="BJ123" s="277"/>
      <c r="BK123" s="277"/>
      <c r="BL123" s="277"/>
      <c r="BM123" s="277"/>
      <c r="BN123" s="277"/>
      <c r="BO123" s="920" t="s">
        <v>489</v>
      </c>
      <c r="BP123" s="921"/>
      <c r="BQ123" s="875">
        <v>33534214</v>
      </c>
      <c r="BR123" s="876"/>
      <c r="BS123" s="876"/>
      <c r="BT123" s="876"/>
      <c r="BU123" s="876"/>
      <c r="BV123" s="876">
        <v>34245346</v>
      </c>
      <c r="BW123" s="876"/>
      <c r="BX123" s="876"/>
      <c r="BY123" s="876"/>
      <c r="BZ123" s="876"/>
      <c r="CA123" s="876">
        <v>33138287</v>
      </c>
      <c r="CB123" s="876"/>
      <c r="CC123" s="876"/>
      <c r="CD123" s="876"/>
      <c r="CE123" s="876"/>
      <c r="CF123" s="786"/>
      <c r="CG123" s="787"/>
      <c r="CH123" s="787"/>
      <c r="CI123" s="787"/>
      <c r="CJ123" s="877"/>
      <c r="CK123" s="912"/>
      <c r="CL123" s="898"/>
      <c r="CM123" s="898"/>
      <c r="CN123" s="898"/>
      <c r="CO123" s="899"/>
      <c r="CP123" s="878" t="s">
        <v>490</v>
      </c>
      <c r="CQ123" s="879"/>
      <c r="CR123" s="879"/>
      <c r="CS123" s="879"/>
      <c r="CT123" s="879"/>
      <c r="CU123" s="879"/>
      <c r="CV123" s="879"/>
      <c r="CW123" s="879"/>
      <c r="CX123" s="879"/>
      <c r="CY123" s="879"/>
      <c r="CZ123" s="879"/>
      <c r="DA123" s="879"/>
      <c r="DB123" s="879"/>
      <c r="DC123" s="879"/>
      <c r="DD123" s="879"/>
      <c r="DE123" s="879"/>
      <c r="DF123" s="880"/>
      <c r="DG123" s="819">
        <v>21334</v>
      </c>
      <c r="DH123" s="820"/>
      <c r="DI123" s="820"/>
      <c r="DJ123" s="820"/>
      <c r="DK123" s="821"/>
      <c r="DL123" s="822">
        <v>19816</v>
      </c>
      <c r="DM123" s="820"/>
      <c r="DN123" s="820"/>
      <c r="DO123" s="820"/>
      <c r="DP123" s="821"/>
      <c r="DQ123" s="822">
        <v>17532</v>
      </c>
      <c r="DR123" s="820"/>
      <c r="DS123" s="820"/>
      <c r="DT123" s="820"/>
      <c r="DU123" s="821"/>
      <c r="DV123" s="867">
        <v>0.2</v>
      </c>
      <c r="DW123" s="868"/>
      <c r="DX123" s="868"/>
      <c r="DY123" s="868"/>
      <c r="DZ123" s="869"/>
    </row>
    <row r="124" spans="1:130" s="246" customFormat="1" ht="26.25" customHeight="1" thickBot="1" x14ac:dyDescent="0.2">
      <c r="A124" s="860"/>
      <c r="B124" s="861"/>
      <c r="C124" s="864" t="s">
        <v>475</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449</v>
      </c>
      <c r="AB124" s="820"/>
      <c r="AC124" s="820"/>
      <c r="AD124" s="820"/>
      <c r="AE124" s="821"/>
      <c r="AF124" s="822" t="s">
        <v>449</v>
      </c>
      <c r="AG124" s="820"/>
      <c r="AH124" s="820"/>
      <c r="AI124" s="820"/>
      <c r="AJ124" s="821"/>
      <c r="AK124" s="822" t="s">
        <v>128</v>
      </c>
      <c r="AL124" s="820"/>
      <c r="AM124" s="820"/>
      <c r="AN124" s="820"/>
      <c r="AO124" s="821"/>
      <c r="AP124" s="867" t="s">
        <v>449</v>
      </c>
      <c r="AQ124" s="868"/>
      <c r="AR124" s="868"/>
      <c r="AS124" s="868"/>
      <c r="AT124" s="869"/>
      <c r="AU124" s="870" t="s">
        <v>491</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33.1</v>
      </c>
      <c r="BR124" s="874"/>
      <c r="BS124" s="874"/>
      <c r="BT124" s="874"/>
      <c r="BU124" s="874"/>
      <c r="BV124" s="874">
        <v>15</v>
      </c>
      <c r="BW124" s="874"/>
      <c r="BX124" s="874"/>
      <c r="BY124" s="874"/>
      <c r="BZ124" s="874"/>
      <c r="CA124" s="874">
        <v>8.6</v>
      </c>
      <c r="CB124" s="874"/>
      <c r="CC124" s="874"/>
      <c r="CD124" s="874"/>
      <c r="CE124" s="874"/>
      <c r="CF124" s="764"/>
      <c r="CG124" s="765"/>
      <c r="CH124" s="765"/>
      <c r="CI124" s="765"/>
      <c r="CJ124" s="905"/>
      <c r="CK124" s="913"/>
      <c r="CL124" s="913"/>
      <c r="CM124" s="913"/>
      <c r="CN124" s="913"/>
      <c r="CO124" s="914"/>
      <c r="CP124" s="878" t="s">
        <v>492</v>
      </c>
      <c r="CQ124" s="879"/>
      <c r="CR124" s="879"/>
      <c r="CS124" s="879"/>
      <c r="CT124" s="879"/>
      <c r="CU124" s="879"/>
      <c r="CV124" s="879"/>
      <c r="CW124" s="879"/>
      <c r="CX124" s="879"/>
      <c r="CY124" s="879"/>
      <c r="CZ124" s="879"/>
      <c r="DA124" s="879"/>
      <c r="DB124" s="879"/>
      <c r="DC124" s="879"/>
      <c r="DD124" s="879"/>
      <c r="DE124" s="879"/>
      <c r="DF124" s="880"/>
      <c r="DG124" s="802">
        <v>3666</v>
      </c>
      <c r="DH124" s="803"/>
      <c r="DI124" s="803"/>
      <c r="DJ124" s="803"/>
      <c r="DK124" s="804"/>
      <c r="DL124" s="805">
        <v>3048</v>
      </c>
      <c r="DM124" s="803"/>
      <c r="DN124" s="803"/>
      <c r="DO124" s="803"/>
      <c r="DP124" s="804"/>
      <c r="DQ124" s="805">
        <v>2617</v>
      </c>
      <c r="DR124" s="803"/>
      <c r="DS124" s="803"/>
      <c r="DT124" s="803"/>
      <c r="DU124" s="804"/>
      <c r="DV124" s="891">
        <v>0</v>
      </c>
      <c r="DW124" s="892"/>
      <c r="DX124" s="892"/>
      <c r="DY124" s="892"/>
      <c r="DZ124" s="893"/>
    </row>
    <row r="125" spans="1:130" s="246" customFormat="1" ht="26.25" customHeight="1" x14ac:dyDescent="0.15">
      <c r="A125" s="860"/>
      <c r="B125" s="861"/>
      <c r="C125" s="864" t="s">
        <v>477</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128</v>
      </c>
      <c r="AB125" s="820"/>
      <c r="AC125" s="820"/>
      <c r="AD125" s="820"/>
      <c r="AE125" s="821"/>
      <c r="AF125" s="822" t="s">
        <v>128</v>
      </c>
      <c r="AG125" s="820"/>
      <c r="AH125" s="820"/>
      <c r="AI125" s="820"/>
      <c r="AJ125" s="821"/>
      <c r="AK125" s="822" t="s">
        <v>446</v>
      </c>
      <c r="AL125" s="820"/>
      <c r="AM125" s="820"/>
      <c r="AN125" s="820"/>
      <c r="AO125" s="821"/>
      <c r="AP125" s="867" t="s">
        <v>447</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493</v>
      </c>
      <c r="CL125" s="895"/>
      <c r="CM125" s="895"/>
      <c r="CN125" s="895"/>
      <c r="CO125" s="896"/>
      <c r="CP125" s="903" t="s">
        <v>494</v>
      </c>
      <c r="CQ125" s="848"/>
      <c r="CR125" s="848"/>
      <c r="CS125" s="848"/>
      <c r="CT125" s="848"/>
      <c r="CU125" s="848"/>
      <c r="CV125" s="848"/>
      <c r="CW125" s="848"/>
      <c r="CX125" s="848"/>
      <c r="CY125" s="848"/>
      <c r="CZ125" s="848"/>
      <c r="DA125" s="848"/>
      <c r="DB125" s="848"/>
      <c r="DC125" s="848"/>
      <c r="DD125" s="848"/>
      <c r="DE125" s="848"/>
      <c r="DF125" s="849"/>
      <c r="DG125" s="904" t="s">
        <v>128</v>
      </c>
      <c r="DH125" s="885"/>
      <c r="DI125" s="885"/>
      <c r="DJ125" s="885"/>
      <c r="DK125" s="885"/>
      <c r="DL125" s="885" t="s">
        <v>447</v>
      </c>
      <c r="DM125" s="885"/>
      <c r="DN125" s="885"/>
      <c r="DO125" s="885"/>
      <c r="DP125" s="885"/>
      <c r="DQ125" s="885" t="s">
        <v>128</v>
      </c>
      <c r="DR125" s="885"/>
      <c r="DS125" s="885"/>
      <c r="DT125" s="885"/>
      <c r="DU125" s="885"/>
      <c r="DV125" s="886" t="s">
        <v>128</v>
      </c>
      <c r="DW125" s="886"/>
      <c r="DX125" s="886"/>
      <c r="DY125" s="886"/>
      <c r="DZ125" s="887"/>
    </row>
    <row r="126" spans="1:130" s="246" customFormat="1" ht="26.25" customHeight="1" thickBot="1" x14ac:dyDescent="0.2">
      <c r="A126" s="860"/>
      <c r="B126" s="861"/>
      <c r="C126" s="864" t="s">
        <v>479</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447</v>
      </c>
      <c r="AB126" s="820"/>
      <c r="AC126" s="820"/>
      <c r="AD126" s="820"/>
      <c r="AE126" s="821"/>
      <c r="AF126" s="822" t="s">
        <v>128</v>
      </c>
      <c r="AG126" s="820"/>
      <c r="AH126" s="820"/>
      <c r="AI126" s="820"/>
      <c r="AJ126" s="821"/>
      <c r="AK126" s="822" t="s">
        <v>128</v>
      </c>
      <c r="AL126" s="820"/>
      <c r="AM126" s="820"/>
      <c r="AN126" s="820"/>
      <c r="AO126" s="821"/>
      <c r="AP126" s="867" t="s">
        <v>128</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495</v>
      </c>
      <c r="CQ126" s="790"/>
      <c r="CR126" s="790"/>
      <c r="CS126" s="790"/>
      <c r="CT126" s="790"/>
      <c r="CU126" s="790"/>
      <c r="CV126" s="790"/>
      <c r="CW126" s="790"/>
      <c r="CX126" s="790"/>
      <c r="CY126" s="790"/>
      <c r="CZ126" s="790"/>
      <c r="DA126" s="790"/>
      <c r="DB126" s="790"/>
      <c r="DC126" s="790"/>
      <c r="DD126" s="790"/>
      <c r="DE126" s="790"/>
      <c r="DF126" s="791"/>
      <c r="DG126" s="856" t="s">
        <v>128</v>
      </c>
      <c r="DH126" s="857"/>
      <c r="DI126" s="857"/>
      <c r="DJ126" s="857"/>
      <c r="DK126" s="857"/>
      <c r="DL126" s="857" t="s">
        <v>128</v>
      </c>
      <c r="DM126" s="857"/>
      <c r="DN126" s="857"/>
      <c r="DO126" s="857"/>
      <c r="DP126" s="857"/>
      <c r="DQ126" s="857" t="s">
        <v>128</v>
      </c>
      <c r="DR126" s="857"/>
      <c r="DS126" s="857"/>
      <c r="DT126" s="857"/>
      <c r="DU126" s="857"/>
      <c r="DV126" s="834" t="s">
        <v>464</v>
      </c>
      <c r="DW126" s="834"/>
      <c r="DX126" s="834"/>
      <c r="DY126" s="834"/>
      <c r="DZ126" s="835"/>
    </row>
    <row r="127" spans="1:130" s="246" customFormat="1" ht="26.25" customHeight="1" x14ac:dyDescent="0.15">
      <c r="A127" s="862"/>
      <c r="B127" s="863"/>
      <c r="C127" s="881" t="s">
        <v>496</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449</v>
      </c>
      <c r="AB127" s="820"/>
      <c r="AC127" s="820"/>
      <c r="AD127" s="820"/>
      <c r="AE127" s="821"/>
      <c r="AF127" s="822" t="s">
        <v>128</v>
      </c>
      <c r="AG127" s="820"/>
      <c r="AH127" s="820"/>
      <c r="AI127" s="820"/>
      <c r="AJ127" s="821"/>
      <c r="AK127" s="822" t="s">
        <v>128</v>
      </c>
      <c r="AL127" s="820"/>
      <c r="AM127" s="820"/>
      <c r="AN127" s="820"/>
      <c r="AO127" s="821"/>
      <c r="AP127" s="867" t="s">
        <v>447</v>
      </c>
      <c r="AQ127" s="868"/>
      <c r="AR127" s="868"/>
      <c r="AS127" s="868"/>
      <c r="AT127" s="869"/>
      <c r="AU127" s="282"/>
      <c r="AV127" s="282"/>
      <c r="AW127" s="282"/>
      <c r="AX127" s="884" t="s">
        <v>497</v>
      </c>
      <c r="AY127" s="852"/>
      <c r="AZ127" s="852"/>
      <c r="BA127" s="852"/>
      <c r="BB127" s="852"/>
      <c r="BC127" s="852"/>
      <c r="BD127" s="852"/>
      <c r="BE127" s="853"/>
      <c r="BF127" s="851" t="s">
        <v>498</v>
      </c>
      <c r="BG127" s="852"/>
      <c r="BH127" s="852"/>
      <c r="BI127" s="852"/>
      <c r="BJ127" s="852"/>
      <c r="BK127" s="852"/>
      <c r="BL127" s="853"/>
      <c r="BM127" s="851" t="s">
        <v>499</v>
      </c>
      <c r="BN127" s="852"/>
      <c r="BO127" s="852"/>
      <c r="BP127" s="852"/>
      <c r="BQ127" s="852"/>
      <c r="BR127" s="852"/>
      <c r="BS127" s="853"/>
      <c r="BT127" s="851" t="s">
        <v>500</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501</v>
      </c>
      <c r="CQ127" s="790"/>
      <c r="CR127" s="790"/>
      <c r="CS127" s="790"/>
      <c r="CT127" s="790"/>
      <c r="CU127" s="790"/>
      <c r="CV127" s="790"/>
      <c r="CW127" s="790"/>
      <c r="CX127" s="790"/>
      <c r="CY127" s="790"/>
      <c r="CZ127" s="790"/>
      <c r="DA127" s="790"/>
      <c r="DB127" s="790"/>
      <c r="DC127" s="790"/>
      <c r="DD127" s="790"/>
      <c r="DE127" s="790"/>
      <c r="DF127" s="791"/>
      <c r="DG127" s="856" t="s">
        <v>451</v>
      </c>
      <c r="DH127" s="857"/>
      <c r="DI127" s="857"/>
      <c r="DJ127" s="857"/>
      <c r="DK127" s="857"/>
      <c r="DL127" s="857" t="s">
        <v>128</v>
      </c>
      <c r="DM127" s="857"/>
      <c r="DN127" s="857"/>
      <c r="DO127" s="857"/>
      <c r="DP127" s="857"/>
      <c r="DQ127" s="857" t="s">
        <v>128</v>
      </c>
      <c r="DR127" s="857"/>
      <c r="DS127" s="857"/>
      <c r="DT127" s="857"/>
      <c r="DU127" s="857"/>
      <c r="DV127" s="834" t="s">
        <v>449</v>
      </c>
      <c r="DW127" s="834"/>
      <c r="DX127" s="834"/>
      <c r="DY127" s="834"/>
      <c r="DZ127" s="835"/>
    </row>
    <row r="128" spans="1:130" s="246" customFormat="1" ht="26.25" customHeight="1" thickBot="1" x14ac:dyDescent="0.2">
      <c r="A128" s="836" t="s">
        <v>502</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503</v>
      </c>
      <c r="X128" s="838"/>
      <c r="Y128" s="838"/>
      <c r="Z128" s="839"/>
      <c r="AA128" s="840">
        <v>12196</v>
      </c>
      <c r="AB128" s="841"/>
      <c r="AC128" s="841"/>
      <c r="AD128" s="841"/>
      <c r="AE128" s="842"/>
      <c r="AF128" s="843">
        <v>6318</v>
      </c>
      <c r="AG128" s="841"/>
      <c r="AH128" s="841"/>
      <c r="AI128" s="841"/>
      <c r="AJ128" s="842"/>
      <c r="AK128" s="843">
        <v>5482</v>
      </c>
      <c r="AL128" s="841"/>
      <c r="AM128" s="841"/>
      <c r="AN128" s="841"/>
      <c r="AO128" s="842"/>
      <c r="AP128" s="844"/>
      <c r="AQ128" s="845"/>
      <c r="AR128" s="845"/>
      <c r="AS128" s="845"/>
      <c r="AT128" s="846"/>
      <c r="AU128" s="282"/>
      <c r="AV128" s="282"/>
      <c r="AW128" s="282"/>
      <c r="AX128" s="847" t="s">
        <v>504</v>
      </c>
      <c r="AY128" s="848"/>
      <c r="AZ128" s="848"/>
      <c r="BA128" s="848"/>
      <c r="BB128" s="848"/>
      <c r="BC128" s="848"/>
      <c r="BD128" s="848"/>
      <c r="BE128" s="849"/>
      <c r="BF128" s="826" t="s">
        <v>128</v>
      </c>
      <c r="BG128" s="827"/>
      <c r="BH128" s="827"/>
      <c r="BI128" s="827"/>
      <c r="BJ128" s="827"/>
      <c r="BK128" s="827"/>
      <c r="BL128" s="850"/>
      <c r="BM128" s="826">
        <v>13.35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505</v>
      </c>
      <c r="CQ128" s="768"/>
      <c r="CR128" s="768"/>
      <c r="CS128" s="768"/>
      <c r="CT128" s="768"/>
      <c r="CU128" s="768"/>
      <c r="CV128" s="768"/>
      <c r="CW128" s="768"/>
      <c r="CX128" s="768"/>
      <c r="CY128" s="768"/>
      <c r="CZ128" s="768"/>
      <c r="DA128" s="768"/>
      <c r="DB128" s="768"/>
      <c r="DC128" s="768"/>
      <c r="DD128" s="768"/>
      <c r="DE128" s="768"/>
      <c r="DF128" s="769"/>
      <c r="DG128" s="830" t="s">
        <v>449</v>
      </c>
      <c r="DH128" s="831"/>
      <c r="DI128" s="831"/>
      <c r="DJ128" s="831"/>
      <c r="DK128" s="831"/>
      <c r="DL128" s="831" t="s">
        <v>469</v>
      </c>
      <c r="DM128" s="831"/>
      <c r="DN128" s="831"/>
      <c r="DO128" s="831"/>
      <c r="DP128" s="831"/>
      <c r="DQ128" s="831" t="s">
        <v>128</v>
      </c>
      <c r="DR128" s="831"/>
      <c r="DS128" s="831"/>
      <c r="DT128" s="831"/>
      <c r="DU128" s="831"/>
      <c r="DV128" s="832" t="s">
        <v>449</v>
      </c>
      <c r="DW128" s="832"/>
      <c r="DX128" s="832"/>
      <c r="DY128" s="832"/>
      <c r="DZ128" s="833"/>
    </row>
    <row r="129" spans="1:131" s="246" customFormat="1" ht="26.25" customHeight="1" x14ac:dyDescent="0.15">
      <c r="A129" s="814" t="s">
        <v>105</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506</v>
      </c>
      <c r="X129" s="817"/>
      <c r="Y129" s="817"/>
      <c r="Z129" s="818"/>
      <c r="AA129" s="819">
        <v>9982062</v>
      </c>
      <c r="AB129" s="820"/>
      <c r="AC129" s="820"/>
      <c r="AD129" s="820"/>
      <c r="AE129" s="821"/>
      <c r="AF129" s="822">
        <v>9992738</v>
      </c>
      <c r="AG129" s="820"/>
      <c r="AH129" s="820"/>
      <c r="AI129" s="820"/>
      <c r="AJ129" s="821"/>
      <c r="AK129" s="822">
        <v>9899854</v>
      </c>
      <c r="AL129" s="820"/>
      <c r="AM129" s="820"/>
      <c r="AN129" s="820"/>
      <c r="AO129" s="821"/>
      <c r="AP129" s="823"/>
      <c r="AQ129" s="824"/>
      <c r="AR129" s="824"/>
      <c r="AS129" s="824"/>
      <c r="AT129" s="825"/>
      <c r="AU129" s="284"/>
      <c r="AV129" s="284"/>
      <c r="AW129" s="284"/>
      <c r="AX129" s="789" t="s">
        <v>507</v>
      </c>
      <c r="AY129" s="790"/>
      <c r="AZ129" s="790"/>
      <c r="BA129" s="790"/>
      <c r="BB129" s="790"/>
      <c r="BC129" s="790"/>
      <c r="BD129" s="790"/>
      <c r="BE129" s="791"/>
      <c r="BF129" s="809" t="s">
        <v>449</v>
      </c>
      <c r="BG129" s="810"/>
      <c r="BH129" s="810"/>
      <c r="BI129" s="810"/>
      <c r="BJ129" s="810"/>
      <c r="BK129" s="810"/>
      <c r="BL129" s="811"/>
      <c r="BM129" s="809">
        <v>18.350000000000001</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508</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509</v>
      </c>
      <c r="X130" s="817"/>
      <c r="Y130" s="817"/>
      <c r="Z130" s="818"/>
      <c r="AA130" s="819">
        <v>2412566</v>
      </c>
      <c r="AB130" s="820"/>
      <c r="AC130" s="820"/>
      <c r="AD130" s="820"/>
      <c r="AE130" s="821"/>
      <c r="AF130" s="822">
        <v>2557021</v>
      </c>
      <c r="AG130" s="820"/>
      <c r="AH130" s="820"/>
      <c r="AI130" s="820"/>
      <c r="AJ130" s="821"/>
      <c r="AK130" s="822">
        <v>2492383</v>
      </c>
      <c r="AL130" s="820"/>
      <c r="AM130" s="820"/>
      <c r="AN130" s="820"/>
      <c r="AO130" s="821"/>
      <c r="AP130" s="823"/>
      <c r="AQ130" s="824"/>
      <c r="AR130" s="824"/>
      <c r="AS130" s="824"/>
      <c r="AT130" s="825"/>
      <c r="AU130" s="284"/>
      <c r="AV130" s="284"/>
      <c r="AW130" s="284"/>
      <c r="AX130" s="789" t="s">
        <v>510</v>
      </c>
      <c r="AY130" s="790"/>
      <c r="AZ130" s="790"/>
      <c r="BA130" s="790"/>
      <c r="BB130" s="790"/>
      <c r="BC130" s="790"/>
      <c r="BD130" s="790"/>
      <c r="BE130" s="791"/>
      <c r="BF130" s="792">
        <v>12.6</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511</v>
      </c>
      <c r="X131" s="800"/>
      <c r="Y131" s="800"/>
      <c r="Z131" s="801"/>
      <c r="AA131" s="802">
        <v>7569496</v>
      </c>
      <c r="AB131" s="803"/>
      <c r="AC131" s="803"/>
      <c r="AD131" s="803"/>
      <c r="AE131" s="804"/>
      <c r="AF131" s="805">
        <v>7435717</v>
      </c>
      <c r="AG131" s="803"/>
      <c r="AH131" s="803"/>
      <c r="AI131" s="803"/>
      <c r="AJ131" s="804"/>
      <c r="AK131" s="805">
        <v>7407471</v>
      </c>
      <c r="AL131" s="803"/>
      <c r="AM131" s="803"/>
      <c r="AN131" s="803"/>
      <c r="AO131" s="804"/>
      <c r="AP131" s="806"/>
      <c r="AQ131" s="807"/>
      <c r="AR131" s="807"/>
      <c r="AS131" s="807"/>
      <c r="AT131" s="808"/>
      <c r="AU131" s="284"/>
      <c r="AV131" s="284"/>
      <c r="AW131" s="284"/>
      <c r="AX131" s="767" t="s">
        <v>512</v>
      </c>
      <c r="AY131" s="768"/>
      <c r="AZ131" s="768"/>
      <c r="BA131" s="768"/>
      <c r="BB131" s="768"/>
      <c r="BC131" s="768"/>
      <c r="BD131" s="768"/>
      <c r="BE131" s="769"/>
      <c r="BF131" s="770">
        <v>8.6</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513</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514</v>
      </c>
      <c r="W132" s="780"/>
      <c r="X132" s="780"/>
      <c r="Y132" s="780"/>
      <c r="Z132" s="781"/>
      <c r="AA132" s="782">
        <v>10.9333303</v>
      </c>
      <c r="AB132" s="783"/>
      <c r="AC132" s="783"/>
      <c r="AD132" s="783"/>
      <c r="AE132" s="784"/>
      <c r="AF132" s="785">
        <v>13.046784860000001</v>
      </c>
      <c r="AG132" s="783"/>
      <c r="AH132" s="783"/>
      <c r="AI132" s="783"/>
      <c r="AJ132" s="784"/>
      <c r="AK132" s="785">
        <v>13.820573850000001</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515</v>
      </c>
      <c r="W133" s="759"/>
      <c r="X133" s="759"/>
      <c r="Y133" s="759"/>
      <c r="Z133" s="760"/>
      <c r="AA133" s="761">
        <v>10.3</v>
      </c>
      <c r="AB133" s="762"/>
      <c r="AC133" s="762"/>
      <c r="AD133" s="762"/>
      <c r="AE133" s="763"/>
      <c r="AF133" s="761">
        <v>11.3</v>
      </c>
      <c r="AG133" s="762"/>
      <c r="AH133" s="762"/>
      <c r="AI133" s="762"/>
      <c r="AJ133" s="763"/>
      <c r="AK133" s="761">
        <v>12.6</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QDsoscpfWjPPTMAARdPl8sz/Lyb+b7S+O9A1HHUpZ6t1okMmdQA9QduOBrH31ULjhW35nKQk1uDImK6sYoKsSA==" saltValue="7qAuaTNbIwDk7q8eKowO6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dRxlMSDkA2MvH17vqvAxa/rcVCbVODivpiMFaJy6jw80MGFnZnac7R+bLUFzmhzppNLGeqlhqiJ30uBWVF7qg==" saltValue="jNb8wee3hFlJ44/3OV1C5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So3TWoc6iE1Sa1VDJafZQ1KDqv8LAp47BeldmMcUqCNrNswJBct+k7TUuz3L16Ofk+9fa9Q5rD8W/NvuYwd0w==" saltValue="41igxZ/+hhnGGfdK+mQiU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519</v>
      </c>
      <c r="AP7" s="303"/>
      <c r="AQ7" s="304" t="s">
        <v>520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521</v>
      </c>
      <c r="AQ8" s="310" t="s">
        <v>522</v>
      </c>
      <c r="AR8" s="311" t="s">
        <v>523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524</v>
      </c>
      <c r="AL9" s="1189"/>
      <c r="AM9" s="1189"/>
      <c r="AN9" s="1190"/>
      <c r="AO9" s="312">
        <v>2872330</v>
      </c>
      <c r="AP9" s="312">
        <v>108023</v>
      </c>
      <c r="AQ9" s="313">
        <v>99264</v>
      </c>
      <c r="AR9" s="314">
        <v>8.8000000000000007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525</v>
      </c>
      <c r="AL10" s="1189"/>
      <c r="AM10" s="1189"/>
      <c r="AN10" s="1190"/>
      <c r="AO10" s="315">
        <v>148658</v>
      </c>
      <c r="AP10" s="315">
        <v>5591</v>
      </c>
      <c r="AQ10" s="316">
        <v>7247</v>
      </c>
      <c r="AR10" s="317">
        <v>-22.9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526</v>
      </c>
      <c r="AL11" s="1189"/>
      <c r="AM11" s="1189"/>
      <c r="AN11" s="1190"/>
      <c r="AO11" s="315">
        <v>43378</v>
      </c>
      <c r="AP11" s="315">
        <v>1631</v>
      </c>
      <c r="AQ11" s="316">
        <v>10455</v>
      </c>
      <c r="AR11" s="317">
        <v>-84.4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527</v>
      </c>
      <c r="AL12" s="1189"/>
      <c r="AM12" s="1189"/>
      <c r="AN12" s="1190"/>
      <c r="AO12" s="315" t="s">
        <v>528</v>
      </c>
      <c r="AP12" s="315" t="s">
        <v>528</v>
      </c>
      <c r="AQ12" s="316">
        <v>1932</v>
      </c>
      <c r="AR12" s="317" t="s">
        <v>528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529</v>
      </c>
      <c r="AL13" s="1189"/>
      <c r="AM13" s="1189"/>
      <c r="AN13" s="1190"/>
      <c r="AO13" s="315" t="s">
        <v>528</v>
      </c>
      <c r="AP13" s="315" t="s">
        <v>528</v>
      </c>
      <c r="AQ13" s="316" t="s">
        <v>528</v>
      </c>
      <c r="AR13" s="317" t="s">
        <v>528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530</v>
      </c>
      <c r="AL14" s="1189"/>
      <c r="AM14" s="1189"/>
      <c r="AN14" s="1190"/>
      <c r="AO14" s="315">
        <v>215537</v>
      </c>
      <c r="AP14" s="315">
        <v>8106</v>
      </c>
      <c r="AQ14" s="316">
        <v>4062</v>
      </c>
      <c r="AR14" s="317">
        <v>99.6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531</v>
      </c>
      <c r="AL15" s="1189"/>
      <c r="AM15" s="1189"/>
      <c r="AN15" s="1190"/>
      <c r="AO15" s="315">
        <v>93889</v>
      </c>
      <c r="AP15" s="315">
        <v>3531</v>
      </c>
      <c r="AQ15" s="316">
        <v>2077</v>
      </c>
      <c r="AR15" s="317">
        <v>70</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532</v>
      </c>
      <c r="AL16" s="1192"/>
      <c r="AM16" s="1192"/>
      <c r="AN16" s="1193"/>
      <c r="AO16" s="315">
        <v>-228189</v>
      </c>
      <c r="AP16" s="315">
        <v>-8582</v>
      </c>
      <c r="AQ16" s="316">
        <v>-9451</v>
      </c>
      <c r="AR16" s="317">
        <v>-9.1999999999999993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187</v>
      </c>
      <c r="AL17" s="1192"/>
      <c r="AM17" s="1192"/>
      <c r="AN17" s="1193"/>
      <c r="AO17" s="315">
        <v>3145603</v>
      </c>
      <c r="AP17" s="315">
        <v>118300</v>
      </c>
      <c r="AQ17" s="316">
        <v>115585</v>
      </c>
      <c r="AR17" s="317">
        <v>2.2999999999999998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534</v>
      </c>
      <c r="AP20" s="323" t="s">
        <v>535</v>
      </c>
      <c r="AQ20" s="324" t="s">
        <v>536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537</v>
      </c>
      <c r="AL21" s="1186"/>
      <c r="AM21" s="1186"/>
      <c r="AN21" s="1187"/>
      <c r="AO21" s="327">
        <v>12.11</v>
      </c>
      <c r="AP21" s="328">
        <v>11.18</v>
      </c>
      <c r="AQ21" s="329">
        <v>0.93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538</v>
      </c>
      <c r="AL22" s="1186"/>
      <c r="AM22" s="1186"/>
      <c r="AN22" s="1187"/>
      <c r="AO22" s="332">
        <v>96.1</v>
      </c>
      <c r="AP22" s="333">
        <v>95.5</v>
      </c>
      <c r="AQ22" s="334">
        <v>0.6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519</v>
      </c>
      <c r="AP30" s="303"/>
      <c r="AQ30" s="304" t="s">
        <v>520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521</v>
      </c>
      <c r="AQ31" s="310" t="s">
        <v>522</v>
      </c>
      <c r="AR31" s="311" t="s">
        <v>523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542</v>
      </c>
      <c r="AL32" s="1177"/>
      <c r="AM32" s="1177"/>
      <c r="AN32" s="1178"/>
      <c r="AO32" s="342">
        <v>2630040</v>
      </c>
      <c r="AP32" s="342">
        <v>98911</v>
      </c>
      <c r="AQ32" s="343">
        <v>78366</v>
      </c>
      <c r="AR32" s="344">
        <v>26.2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543</v>
      </c>
      <c r="AL33" s="1177"/>
      <c r="AM33" s="1177"/>
      <c r="AN33" s="1178"/>
      <c r="AO33" s="342" t="s">
        <v>528</v>
      </c>
      <c r="AP33" s="342" t="s">
        <v>528</v>
      </c>
      <c r="AQ33" s="343" t="s">
        <v>528</v>
      </c>
      <c r="AR33" s="344" t="s">
        <v>528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544</v>
      </c>
      <c r="AL34" s="1177"/>
      <c r="AM34" s="1177"/>
      <c r="AN34" s="1178"/>
      <c r="AO34" s="342" t="s">
        <v>528</v>
      </c>
      <c r="AP34" s="342" t="s">
        <v>528</v>
      </c>
      <c r="AQ34" s="343" t="s">
        <v>528</v>
      </c>
      <c r="AR34" s="344" t="s">
        <v>528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545</v>
      </c>
      <c r="AL35" s="1177"/>
      <c r="AM35" s="1177"/>
      <c r="AN35" s="1178"/>
      <c r="AO35" s="342">
        <v>864334</v>
      </c>
      <c r="AP35" s="342">
        <v>32506</v>
      </c>
      <c r="AQ35" s="343">
        <v>21077</v>
      </c>
      <c r="AR35" s="344">
        <v>54.2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546</v>
      </c>
      <c r="AL36" s="1177"/>
      <c r="AM36" s="1177"/>
      <c r="AN36" s="1178"/>
      <c r="AO36" s="342">
        <v>27246</v>
      </c>
      <c r="AP36" s="342">
        <v>1025</v>
      </c>
      <c r="AQ36" s="343">
        <v>1270</v>
      </c>
      <c r="AR36" s="344">
        <v>-19.3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547</v>
      </c>
      <c r="AL37" s="1177"/>
      <c r="AM37" s="1177"/>
      <c r="AN37" s="1178"/>
      <c r="AO37" s="342" t="s">
        <v>528</v>
      </c>
      <c r="AP37" s="342" t="s">
        <v>528</v>
      </c>
      <c r="AQ37" s="343">
        <v>1022</v>
      </c>
      <c r="AR37" s="344" t="s">
        <v>528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548</v>
      </c>
      <c r="AL38" s="1180"/>
      <c r="AM38" s="1180"/>
      <c r="AN38" s="1181"/>
      <c r="AO38" s="345" t="s">
        <v>528</v>
      </c>
      <c r="AP38" s="345" t="s">
        <v>528</v>
      </c>
      <c r="AQ38" s="346">
        <v>5</v>
      </c>
      <c r="AR38" s="334" t="s">
        <v>528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549</v>
      </c>
      <c r="AL39" s="1180"/>
      <c r="AM39" s="1180"/>
      <c r="AN39" s="1181"/>
      <c r="AO39" s="342">
        <v>-5482</v>
      </c>
      <c r="AP39" s="342">
        <v>-206</v>
      </c>
      <c r="AQ39" s="343">
        <v>-3008</v>
      </c>
      <c r="AR39" s="344">
        <v>-93.2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550</v>
      </c>
      <c r="AL40" s="1177"/>
      <c r="AM40" s="1177"/>
      <c r="AN40" s="1178"/>
      <c r="AO40" s="342">
        <v>-2492383</v>
      </c>
      <c r="AP40" s="342">
        <v>-93734</v>
      </c>
      <c r="AQ40" s="343">
        <v>-71833</v>
      </c>
      <c r="AR40" s="344">
        <v>30.5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299</v>
      </c>
      <c r="AL41" s="1183"/>
      <c r="AM41" s="1183"/>
      <c r="AN41" s="1184"/>
      <c r="AO41" s="342">
        <v>1023755</v>
      </c>
      <c r="AP41" s="342">
        <v>38502</v>
      </c>
      <c r="AQ41" s="343">
        <v>26898</v>
      </c>
      <c r="AR41" s="344">
        <v>43.1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519</v>
      </c>
      <c r="AN49" s="1171" t="s">
        <v>554</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555</v>
      </c>
      <c r="AO50" s="359" t="s">
        <v>556</v>
      </c>
      <c r="AP50" s="360" t="s">
        <v>557</v>
      </c>
      <c r="AQ50" s="361" t="s">
        <v>558</v>
      </c>
      <c r="AR50" s="362" t="s">
        <v>559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560</v>
      </c>
      <c r="AL51" s="355"/>
      <c r="AM51" s="363">
        <v>1219483</v>
      </c>
      <c r="AN51" s="364">
        <v>44409</v>
      </c>
      <c r="AO51" s="365">
        <v>-63.6</v>
      </c>
      <c r="AP51" s="366">
        <v>78556</v>
      </c>
      <c r="AQ51" s="367">
        <v>-15.3</v>
      </c>
      <c r="AR51" s="368">
        <v>-48.3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561</v>
      </c>
      <c r="AM52" s="371">
        <v>733660</v>
      </c>
      <c r="AN52" s="372">
        <v>26717</v>
      </c>
      <c r="AO52" s="373">
        <v>-67.400000000000006</v>
      </c>
      <c r="AP52" s="374">
        <v>40810</v>
      </c>
      <c r="AQ52" s="375">
        <v>-9.6</v>
      </c>
      <c r="AR52" s="376">
        <v>-57.8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562</v>
      </c>
      <c r="AL53" s="355"/>
      <c r="AM53" s="363">
        <v>1921561</v>
      </c>
      <c r="AN53" s="364">
        <v>70423</v>
      </c>
      <c r="AO53" s="365">
        <v>58.6</v>
      </c>
      <c r="AP53" s="366">
        <v>87924</v>
      </c>
      <c r="AQ53" s="367">
        <v>11.9</v>
      </c>
      <c r="AR53" s="368">
        <v>46.7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561</v>
      </c>
      <c r="AM54" s="371">
        <v>1025315</v>
      </c>
      <c r="AN54" s="372">
        <v>37577</v>
      </c>
      <c r="AO54" s="373">
        <v>40.6</v>
      </c>
      <c r="AP54" s="374">
        <v>43482</v>
      </c>
      <c r="AQ54" s="375">
        <v>6.5</v>
      </c>
      <c r="AR54" s="376">
        <v>34.1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563</v>
      </c>
      <c r="AL55" s="355"/>
      <c r="AM55" s="363">
        <v>2529438</v>
      </c>
      <c r="AN55" s="364">
        <v>93234</v>
      </c>
      <c r="AO55" s="365">
        <v>32.4</v>
      </c>
      <c r="AP55" s="366">
        <v>85078</v>
      </c>
      <c r="AQ55" s="367">
        <v>-3.2</v>
      </c>
      <c r="AR55" s="368">
        <v>35.6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561</v>
      </c>
      <c r="AM56" s="371">
        <v>1145331</v>
      </c>
      <c r="AN56" s="372">
        <v>42216</v>
      </c>
      <c r="AO56" s="373">
        <v>12.3</v>
      </c>
      <c r="AP56" s="374">
        <v>45315</v>
      </c>
      <c r="AQ56" s="375">
        <v>4.2</v>
      </c>
      <c r="AR56" s="376">
        <v>8.1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564</v>
      </c>
      <c r="AL57" s="355"/>
      <c r="AM57" s="363">
        <v>1272832</v>
      </c>
      <c r="AN57" s="364">
        <v>47284</v>
      </c>
      <c r="AO57" s="365">
        <v>-49.3</v>
      </c>
      <c r="AP57" s="366">
        <v>65052</v>
      </c>
      <c r="AQ57" s="367">
        <v>-23.5</v>
      </c>
      <c r="AR57" s="368">
        <v>-25.8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561</v>
      </c>
      <c r="AM58" s="371">
        <v>537539</v>
      </c>
      <c r="AN58" s="372">
        <v>19969</v>
      </c>
      <c r="AO58" s="373">
        <v>-52.7</v>
      </c>
      <c r="AP58" s="374">
        <v>37035</v>
      </c>
      <c r="AQ58" s="375">
        <v>-18.3</v>
      </c>
      <c r="AR58" s="376">
        <v>-34.4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565</v>
      </c>
      <c r="AL59" s="355"/>
      <c r="AM59" s="363">
        <v>968379</v>
      </c>
      <c r="AN59" s="364">
        <v>36419</v>
      </c>
      <c r="AO59" s="365">
        <v>-23</v>
      </c>
      <c r="AP59" s="366">
        <v>66364</v>
      </c>
      <c r="AQ59" s="367">
        <v>2</v>
      </c>
      <c r="AR59" s="368">
        <v>-25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561</v>
      </c>
      <c r="AM60" s="371">
        <v>599474</v>
      </c>
      <c r="AN60" s="372">
        <v>22545</v>
      </c>
      <c r="AO60" s="373">
        <v>12.9</v>
      </c>
      <c r="AP60" s="374">
        <v>24935</v>
      </c>
      <c r="AQ60" s="375">
        <v>-32.700000000000003</v>
      </c>
      <c r="AR60" s="376">
        <v>45.6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566</v>
      </c>
      <c r="AL61" s="377"/>
      <c r="AM61" s="378">
        <v>1582339</v>
      </c>
      <c r="AN61" s="379">
        <v>58354</v>
      </c>
      <c r="AO61" s="380">
        <v>-9</v>
      </c>
      <c r="AP61" s="381">
        <v>76595</v>
      </c>
      <c r="AQ61" s="382">
        <v>-5.6</v>
      </c>
      <c r="AR61" s="368">
        <v>-3.4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561</v>
      </c>
      <c r="AM62" s="371">
        <v>808264</v>
      </c>
      <c r="AN62" s="372">
        <v>29805</v>
      </c>
      <c r="AO62" s="373">
        <v>-10.9</v>
      </c>
      <c r="AP62" s="374">
        <v>38315</v>
      </c>
      <c r="AQ62" s="375">
        <v>-10</v>
      </c>
      <c r="AR62" s="376">
        <v>-0.9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dTC+XbLt4T3+E6MpY9NDjW6GWPQHb1zg94DrSA9MeFlJOUoCdPlhmY8WfkkfA2fJM8mlvBy8gw+EA/6iaMORZw==" saltValue="yygEuJOFalZ/wxnfWirZf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guF5b5/aH6ZKLsLeNtdLjGXrdsnBW/VHWHDq2frn0z1Pocn/5iAfIhcYHZhODfwqX0ZsWuautVOsTNvRMzrnw==" saltValue="cGck2WCAWjsqTS0UoUMK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XAFgRNTGDT4sxsWd0YUXn7A9TIWBwTljUBfP9VbQ3D7cQY8GKeU6srdnk8SY27g7hC1Ilfv98XtZGNlIRvOEg==" saltValue="WoKw1+vnF/6CwJUxWZAQ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94" t="s">
        <v>3</v>
      </c>
      <c r="D47" s="1194"/>
      <c r="E47" s="1195"/>
      <c r="F47" s="11">
        <v>40.61</v>
      </c>
      <c r="G47" s="12">
        <v>40.14</v>
      </c>
      <c r="H47" s="12">
        <v>40.82</v>
      </c>
      <c r="I47" s="12">
        <v>40.85</v>
      </c>
      <c r="J47" s="13">
        <v>41.37</v>
      </c>
    </row>
    <row r="48" spans="2:10" ht="57.75" customHeight="1" x14ac:dyDescent="0.15">
      <c r="B48" s="14"/>
      <c r="C48" s="1196" t="s">
        <v>4</v>
      </c>
      <c r="D48" s="1196"/>
      <c r="E48" s="1197"/>
      <c r="F48" s="15">
        <v>3.1</v>
      </c>
      <c r="G48" s="16">
        <v>3.91</v>
      </c>
      <c r="H48" s="16">
        <v>3.29</v>
      </c>
      <c r="I48" s="16">
        <v>3.52</v>
      </c>
      <c r="J48" s="17">
        <v>3.52</v>
      </c>
    </row>
    <row r="49" spans="2:10" ht="57.75" customHeight="1" thickBot="1" x14ac:dyDescent="0.2">
      <c r="B49" s="18"/>
      <c r="C49" s="1198" t="s">
        <v>5</v>
      </c>
      <c r="D49" s="1198"/>
      <c r="E49" s="1199"/>
      <c r="F49" s="19">
        <v>0.78</v>
      </c>
      <c r="G49" s="20">
        <v>0.92</v>
      </c>
      <c r="H49" s="20" t="s">
        <v>575</v>
      </c>
      <c r="I49" s="20">
        <v>0.3</v>
      </c>
      <c r="J49" s="21">
        <v>6.48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2Y0lR/U0rP5NgDzgP2INBHst0BBNTgK3Fv+sNmuDgSSlORh1CgxT15R/dPSqQkvFF7qHvBWA1SjLmM87NESBpQ==" saltValue="frVm6fNtFXns78OquGyw2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2020-03-11T02:01:47Z</cp:lastPrinted>
  <dcterms:created xsi:type="dcterms:W3CDTF">2020-02-10T05:06:11Z</dcterms:created>
  <dcterms:modified xsi:type="dcterms:W3CDTF">2020-10-21T07:00:18Z</dcterms:modified>
  <cp:category/>
</cp:coreProperties>
</file>