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班\財政係\7　各種調査\H28\H26財政状況資料集の作成（5月公表）\提出\"/>
    </mc:Choice>
  </mc:AlternateContent>
  <workbookProtection workbookPassword="979D" lockStructure="1"/>
  <bookViews>
    <workbookView xWindow="0" yWindow="0" windowWidth="21570" windowHeight="7965"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AM36" i="9"/>
  <c r="C36" i="9"/>
  <c r="AM35" i="9"/>
  <c r="C35" i="9"/>
  <c r="U34" i="9"/>
  <c r="U35" i="9" s="1"/>
  <c r="U36" i="9" s="1"/>
  <c r="U37" i="9" s="1"/>
  <c r="C34" i="9"/>
  <c r="AM34" i="9" l="1"/>
  <c r="BE34" i="9" s="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<sst xmlns="http://schemas.openxmlformats.org/spreadsheetml/2006/main" count="1056" uniqueCount="550">
  <si>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</si>
  <si>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</si>
  <si>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</si>
  <si>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</si>
  <si>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</si>
  <si>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</si>
  <si>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</si>
  <si>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</si>
  <si>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</si>
  <si>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</si>
  <si>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</si>
  <si>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</si>
  <si>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</si>
  <si>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</si>
  <si>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</si>
  <si>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</si>
  <si>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</si>
  <si>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</si>
  <si>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</si>
  <si>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</si>
  <si>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</si>
  <si>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</si>
  <si>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</si>
  <si>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</si>
  <si>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</si>
  <si>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</si>
  <si>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</si>
  <si>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</si>
  <si>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</si>
  <si>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</si>
  <si>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</si>
  <si>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</si>
  <si>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</si>
  <si>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</si>
  <si>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</si>
  <si>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</si>
  <si>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</si>
  <si>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</si>
  <si>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</si>
  <si>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</si>
  <si>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</si>
  <si>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</si>
  <si>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</si>
  <si>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</si>
  <si>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</si>
  <si>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</si>
  <si>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</si>
  <si>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</si>
  <si>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</si>
  <si>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</si>
  <si>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</si>
  <si>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</si>
  <si>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</si>
  <si>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</si>
  <si>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</si>
  <si>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</si>
  <si>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</si>
  <si>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</si>
  <si>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</si>
  <si>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</si>
  <si>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</si>
  <si>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</si>
  <si>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</si>
  <si>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</si>
  <si>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</si>
  <si>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</si>
  <si>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</si>
  <si>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</si>
  <si>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</si>
  <si>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</si>
  <si>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</si>
  <si>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</si>
  <si>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</si>
  <si>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</si>
  <si>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</si>
  <si>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</si>
  <si>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</si>
  <si>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</si>
  <si>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</si>
  <si>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</si>
  <si>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</si>
  <si>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</si>
  <si>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</si>
  <si>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</si>
  <si>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</si>
  <si>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</si>
  <si>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</si>
  <si>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</si>
  <si>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</si>
  <si>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</si>
  <si>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</si>
  <si>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</si>
  <si>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</si>
  <si>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</si>
  <si>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</si>
  <si>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</si>
  <si>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</si>
  <si>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</si>
  <si>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</si>
  <si>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</si>
  <si>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</si>
  <si>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</si>
  <si>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</si>
  <si>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</si>
  <si>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</si>
  <si>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</si>
  <si>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</si>
  <si>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</si>
  <si>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</si>
  <si>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</si>
  <si>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</si>
  <si>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</si>
  <si>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</si>
  <si>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</si>
  <si>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</si>
  <si>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</si>
  <si>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</si>
  <si>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</si>
  <si>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</si>
  <si>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</si>
  <si>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</si>
  <si>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</si>
  <si>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</si>
  <si>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</si>
  <si>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</si>
  <si>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</si>
  <si>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</si>
  <si>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</si>
  <si>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</si>
  <si>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</si>
  <si>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</si>
  <si>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</si>
  <si>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</si>
  <si>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</si>
  <si>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</si>
  <si>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</si>
  <si>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</si>
  <si>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</si>
  <si>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</si>
  <si>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</si>
  <si>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</si>
  <si>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</si>
  <si>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</si>
  <si>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</si>
  <si>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</si>
  <si>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</si>
  <si>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</si>
  <si>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</si>
  <si>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</si>
  <si>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</si>
  <si>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</si>
  <si>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</si>
  <si>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</si>
  <si>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</si>
  <si>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</si>
  <si>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</si>
  <si>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</si>
  <si>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</si>
  <si>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</si>
  <si>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</si>
  <si>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</si>
  <si>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</si>
  <si>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</si>
  <si>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</si>
  <si>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</si>
  <si>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</si>
  <si>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</si>
  <si>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</si>
  <si>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</si>
  <si>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</si>
  <si>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</si>
  <si>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</si>
  <si>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</si>
  <si>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</si>
  <si>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</si>
  <si>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</si>
  <si>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</si>
  <si>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</si>
  <si>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</si>
  <si>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</si>
  <si>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</si>
  <si>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</si>
  <si>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</si>
  <si>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</si>
  <si>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</si>
  <si>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</si>
  <si>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</si>
  <si>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</si>
  <si>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</si>
  <si>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</si>
  <si>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</si>
  <si>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</si>
  <si>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</si>
  <si>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</si>
  <si>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</si>
  <si>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</si>
  <si>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</si>
  <si>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</si>
  <si>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</si>
  <si>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</si>
  <si>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</si>
  <si>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</si>
  <si>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</si>
  <si>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</si>
  <si>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</si>
  <si>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</si>
  <si>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</si>
  <si>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</si>
  <si>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</si>
  <si>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</si>
  <si>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</si>
  <si>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</si>
  <si>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</si>
  <si>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</si>
  <si>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</si>
  <si>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</si>
  <si>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</si>
  <si>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</si>
  <si>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</si>
  <si>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</si>
  <si>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</si>
  <si>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</si>
  <si>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</si>
  <si>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</si>
  <si>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</si>
  <si>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</si>
  <si>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</si>
  <si>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</si>
  <si>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</si>
  <si>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</si>
  <si>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</si>
  <si>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</si>
  <si>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</si>
  <si>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</si>
  <si>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</si>
  <si>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</si>
  <si>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</si>
  <si>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</si>
  <si>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</si>
  <si>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</si>
  <si>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</si>
  <si>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</si>
  <si>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</si>
  <si>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</si>
  <si>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</si>
  <si>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</si>
  <si>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</si>
  <si>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</si>
  <si>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</si>
  <si>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</si>
  <si>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</si>
  <si>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</si>
  <si>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</si>
  <si>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</si>
  <si>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</si>
  <si>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</si>
  <si>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</si>
  <si>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</si>
  <si>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</si>
  <si>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</si>
  <si>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</si>
  <si>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</si>
  <si>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</si>
  <si>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</si>
  <si>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</si>
  <si>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</si>
  <si>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</si>
  <si>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</si>
  <si>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</si>
  <si>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</si>
  <si>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</si>
  <si>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</si>
  <si>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</si>
  <si>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</si>
  <si>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</si>
  <si>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</si>
  <si>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</si>
  <si>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</si>
  <si>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</si>
  <si>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</si>
  <si>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</si>
  <si>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</si>
  <si>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</si>
  <si>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</si>
  <si>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</si>
  <si>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</si>
  <si>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</si>
  <si>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</si>
  <si>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</si>
  <si>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</si>
  <si>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</si>
  <si>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</si>
  <si>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</si>
  <si>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</si>
  <si>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</si>
  <si>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</si>
  <si>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</si>
  <si>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</si>
  <si>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</si>
  <si>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</si>
  <si>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</si>
  <si>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</si>
  <si>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</si>
  <si>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</si>
  <si>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</si>
  <si>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</si>
  <si>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</si>
  <si>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</si>
  <si>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</si>
  <si>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</si>
  <si>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</si>
  <si>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</si>
  <si>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</si>
  <si>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</si>
  <si>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</si>
  <si>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</si>
  <si>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</si>
  <si>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</si>
  <si>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</si>
  <si>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</si>
  <si>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</si>
  <si>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</si>
  <si>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</si>
  <si>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</si>
  <si>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</si>
  <si>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</si>
  <si>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</si>
  <si>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</si>
  <si>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</si>
  <si>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</si>
  <si>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</si>
  <si>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</si>
  <si>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</si>
  <si>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</si>
  <si>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</si>
  <si>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</si>
  <si>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</si>
  <si>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</si>
  <si>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</si>
  <si>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</si>
  <si>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</si>
  <si>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</si>
  <si>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</si>
  <si>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</si>
  <si>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</si>
  <si>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</si>
  <si>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</si>
  <si>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</si>
  <si>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</si>
  <si>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</si>
  <si>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</si>
  <si>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</si>
  <si>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</si>
  <si>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</si>
  <si>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</si>
  <si>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</si>
  <si>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</si>
  <si>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</si>
  <si>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</si>
  <si>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</si>
  <si>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</si>
  <si>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</si>
  <si>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</si>
  <si>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</si>
  <si>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</si>
  <si>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</si>
  <si>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</si>
  <si>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</si>
  <si>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</si>
  <si>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</si>
  <si>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</si>
  <si>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</si>
  <si>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</si>
  <si>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</si>
  <si>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</si>
  <si>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</si>
  <si>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</si>
  <si>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</si>
  <si>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</si>
  <si>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</si>
  <si>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</si>
  <si>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</si>
  <si>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</si>
  <si>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</si>
  <si>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</si>
  <si>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</si>
  <si>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</si>
  <si>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</si>
  <si>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</si>
  <si>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</si>
  <si>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</si>
  <si>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</si>
  <si>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</si>
  <si>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</si>
  <si>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</si>
  <si>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</si>
  <si>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</si>
  <si>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</si>
  <si>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</si>
  <si>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</si>
  <si>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</si>
  <si>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</si>
  <si>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</si>
  <si>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</si>
  <si>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</si>
  <si>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</si>
  <si>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</si>
  <si>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</si>
  <si>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</si>
  <si>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</si>
  <si>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</si>
  <si>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</si>
  <si>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</si>
  <si>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</si>
  <si>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</si>
  <si>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</si>
  <si>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</si>
  <si>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</si>
  <si>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</si>
  <si>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</si>
  <si>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</si>
  <si>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</si>
  <si>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</si>
  <si>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</si>
  <si>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</si>
  <si>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</si>
  <si>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</si>
  <si>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</si>
  <si>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</si>
  <si>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</si>
  <si>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</si>
  <si>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</si>
  <si>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</si>
  <si>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</si>
  <si>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</si>
  <si>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</si>
  <si>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</si>
  <si>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</si>
  <si>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</si>
  <si>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</si>
  <si>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</si>
  <si>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</si>
  <si>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</si>
  <si>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</si>
  <si>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有田川町簡易水道事業特別会計</t>
    <phoneticPr fontId="5"/>
  </si>
  <si>
    <t>(Ｆ)</t>
    <phoneticPr fontId="5"/>
  </si>
  <si>
    <t>有田川町農業集落排水事業特別会計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</si>
  <si>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</si>
  <si>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</si>
  <si>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</si>
  <si>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</si>
  <si>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</si>
  <si>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</si>
  <si>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</si>
  <si>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</si>
  <si>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</si>
  <si>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</si>
  <si>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</si>
  <si>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</si>
  <si>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</si>
  <si>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</si>
  <si>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</si>
  <si>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</si>
  <si>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</si>
  <si>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</si>
  <si>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</si>
  <si>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</si>
  <si>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</si>
  <si>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</si>
  <si>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</si>
  <si>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</si>
  <si>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</si>
  <si>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</si>
  <si>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</si>
  <si>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</si>
  <si>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</si>
  <si>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</si>
  <si>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</si>
  <si>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</si>
  <si>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</si>
  <si>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</si>
  <si>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</si>
  <si>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</si>
  <si>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</si>
  <si>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</si>
  <si>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</si>
  <si>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</si>
  <si>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</si>
  <si>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</si>
  <si>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</si>
  <si>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</si>
  <si>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</si>
  <si>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</si>
  <si>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</si>
  <si>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</si>
  <si>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</si>
  <si>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</si>
  <si>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</si>
  <si>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</si>
  <si>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</si>
  <si>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</si>
  <si>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</si>
  <si>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</si>
  <si>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</si>
  <si>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</si>
  <si>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</si>
  <si>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</si>
  <si>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</si>
  <si>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</si>
  <si>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</si>
  <si>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</si>
  <si>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</si>
  <si>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</si>
  <si>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</si>
  <si>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</si>
  <si>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</si>
  <si>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</si>
  <si>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</si>
  <si>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</si>
  <si>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</si>
  <si>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</si>
  <si>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</si>
  <si>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</si>
  <si>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</si>
  <si>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</si>
  <si>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</si>
  <si>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1.24</t>
  </si>
  <si>
    <t>有田川町水道事業会計</t>
  </si>
  <si>
    <t>有田川町一般会計</t>
  </si>
  <si>
    <t>有田川町国民健康保険事業特別会計</t>
  </si>
  <si>
    <t>有田川町後期高齢者医療特別会計</t>
  </si>
  <si>
    <t>有田川町介護保険事業特別会計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</si>
  <si>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</si>
  <si>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</si>
  <si>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</si>
  <si>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</si>
  <si>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</si>
  <si>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</si>
  <si>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t>
    <phoneticPr fontId="2"/>
  </si>
  <si>
    <t>－</t>
  </si>
  <si>
    <t>和歌山地方税回収機構</t>
    <rPh sb="0" eb="3">
      <t>ワカヤマ</t>
    </rPh>
    <rPh sb="3" eb="5">
      <t>チホウ</t>
    </rPh>
    <rPh sb="5" eb="6">
      <t>ゼイ</t>
    </rPh>
    <rPh sb="6" eb="8">
      <t>カイシュウ</t>
    </rPh>
    <rPh sb="8" eb="10">
      <t>キコウ</t>
    </rPh>
    <phoneticPr fontId="5"/>
  </si>
  <si>
    <t>　－</t>
  </si>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</sst>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extLst>
            <c:ext xmlns:c16="http://schemas.microsoft.com/office/drawing/2014/chart" uri="{C3380CC4-5D6E-409C-BE32-E72D297353CC}">
              <c16:uniqueId val="{00000000-F31E-4AF4-9323-2DA16905B4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112211</c:v>
                </c:pt>
                <c:pt idx="1">
                  <c:v>108181</c:v>
                </c:pt>
                <c:pt idx="2">
                  <c:v>137257</c:v>
                </c:pt>
                <c:pt idx="3">
                  <c:v>121917</c:v>
                </c:pt>
                <c:pt idx="4">
                  <c:v>44409</c:v>
                </c:pt>
              </c:numCache>
            </c:numRef>
          </c:val>
          <c:smooth val="0"/>
          <c:extLst>
            <c:ext xmlns:c16="http://schemas.microsoft.com/office/drawing/2014/chart" uri="{C3380CC4-5D6E-409C-BE32-E72D297353CC}">
              <c16:uniqueId val="{00000001-F31E-4AF4-9323-2DA16905B4EA}"/>
            </c:ext>
          </c:extLst>
        </c:ser>
        <c:dLbls>
          <c:showLegendKey val="0"/>
          <c:showVal val="0"/>
          <c:showCatName val="0"/>
          <c:showSerName val="0"/>
          <c:showPercent val="0"/>
          <c:showBubbleSize val="0"/>
        </c:dLbls>
        <c:marker val="1"/>
        <c:smooth val="0"/>
        <c:axId val="189286272"/>
        <c:axId val="189296640"/>
      </c:lineChart>
      <c:catAx>
        <c:axId val="18928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96640"/>
        <c:crosses val="autoZero"/>
        <c:auto val="1"/>
        <c:lblAlgn val="ctr"/>
        <c:lblOffset val="100"/>
        <c:tickLblSkip val="1"/>
        <c:tickMarkSkip val="1"/>
        <c:noMultiLvlLbl val="0"/>
      </c:catAx>
      <c:valAx>
        <c:axId val="189296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8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2.68</c:v>
                </c:pt>
                <c:pt idx="1">
                  <c:v>2.84</c:v>
                </c:pt>
                <c:pt idx="2">
                  <c:v>3.68</c:v>
                </c:pt>
                <c:pt idx="3">
                  <c:v>2.35</c:v>
                </c:pt>
                <c:pt idx="4">
                  <c:v>3.1</c:v>
                </c:pt>
              </c:numCache>
            </c:numRef>
          </c:val>
          <c:extLst>
            <c:ext xmlns:c16="http://schemas.microsoft.com/office/drawing/2014/chart" uri="{C3380CC4-5D6E-409C-BE32-E72D297353CC}">
              <c16:uniqueId val="{00000000-52C2-4A7B-98BF-A87E36B1B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31.99</c:v>
                </c:pt>
                <c:pt idx="1">
                  <c:v>39.17</c:v>
                </c:pt>
                <c:pt idx="2">
                  <c:v>39.78</c:v>
                </c:pt>
                <c:pt idx="3">
                  <c:v>39.76</c:v>
                </c:pt>
                <c:pt idx="4">
                  <c:v>40.61</c:v>
                </c:pt>
              </c:numCache>
            </c:numRef>
          </c:val>
          <c:extLst>
            <c:ext xmlns:c16="http://schemas.microsoft.com/office/drawing/2014/chart" uri="{C3380CC4-5D6E-409C-BE32-E72D297353CC}">
              <c16:uniqueId val="{00000001-52C2-4A7B-98BF-A87E36B1BFBD}"/>
            </c:ext>
          </c:extLst>
        </c:ser>
        <c:dLbls>
          <c:showLegendKey val="0"/>
          <c:showVal val="0"/>
          <c:showCatName val="0"/>
          <c:showSerName val="0"/>
          <c:showPercent val="0"/>
          <c:showBubbleSize val="0"/>
        </c:dLbls>
        <c:gapWidth val="250"/>
        <c:overlap val="100"/>
        <c:axId val="189568512"/>
        <c:axId val="18957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c:v>
                </c:pt>
                <c:pt idx="1">
                  <c:v>5.96</c:v>
                </c:pt>
                <c:pt idx="2">
                  <c:v>0.86</c:v>
                </c:pt>
                <c:pt idx="3">
                  <c:v>-1.24</c:v>
                </c:pt>
                <c:pt idx="4">
                  <c:v>0.78</c:v>
                </c:pt>
              </c:numCache>
            </c:numRef>
          </c:val>
          <c:smooth val="0"/>
          <c:extLst>
            <c:ext xmlns:c16="http://schemas.microsoft.com/office/drawing/2014/chart" uri="{C3380CC4-5D6E-409C-BE32-E72D297353CC}">
              <c16:uniqueId val="{00000002-52C2-4A7B-98BF-A87E36B1BFBD}"/>
            </c:ext>
          </c:extLst>
        </c:ser>
        <c:dLbls>
          <c:showLegendKey val="0"/>
          <c:showVal val="0"/>
          <c:showCatName val="0"/>
          <c:showSerName val="0"/>
          <c:showPercent val="0"/>
          <c:showBubbleSize val="0"/>
        </c:dLbls>
        <c:marker val="1"/>
        <c:smooth val="0"/>
        <c:axId val="189568512"/>
        <c:axId val="189570432"/>
      </c:lineChart>
      <c:catAx>
        <c:axId val="1895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70432"/>
        <c:crosses val="autoZero"/>
        <c:auto val="1"/>
        <c:lblAlgn val="ctr"/>
        <c:lblOffset val="100"/>
        <c:tickLblSkip val="1"/>
        <c:tickMarkSkip val="1"/>
        <c:noMultiLvlLbl val="0"/>
      </c:catAx>
      <c:valAx>
        <c:axId val="18957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C8-4719-B1AA-A50736AEE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C8-4719-B1AA-A50736AEE207}"/>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C8-4719-B1AA-A50736AEE207}"/>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AC8-4719-B1AA-A50736AEE207}"/>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4-AAC8-4719-B1AA-A50736AEE207}"/>
            </c:ext>
          </c:extLst>
        </c:ser>
        <c:ser>
          <c:idx val="5"/>
          <c:order val="5"/>
          <c:tx>
            <c:strRef>
              <c:f>データシート!$A$32</c:f>
              <c:strCache>
                <c:ptCount val="1"/>
                <c:pt idx="0">
                  <c:v>有田川町介護保険事業特別会計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0.09</c:v>
                </c:pt>
                <c:pt idx="4">
                  <c:v>#N/A</c:v>
                </c:pt>
                <c:pt idx="5">
                  <c:v>0.16</c:v>
                </c:pt>
                <c:pt idx="6">
                  <c:v>#N/A</c:v>
                </c:pt>
                <c:pt idx="7">
                  <c:v>0.12</c:v>
                </c:pt>
                <c:pt idx="8">
                  <c:v>#N/A</c:v>
                </c:pt>
                <c:pt idx="9">
                  <c:v>0</c:v>
                </c:pt>
              </c:numCache>
            </c:numRef>
          </c:val>
          <c:extLst>
            <c:ext xmlns:c16="http://schemas.microsoft.com/office/drawing/2014/chart" uri="{C3380CC4-5D6E-409C-BE32-E72D297353CC}">
              <c16:uniqueId val="{00000005-AAC8-4719-B1AA-A50736AEE207}"/>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6-AAC8-4719-B1AA-A50736AEE207}"/>
            </c:ext>
          </c:extLst>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0.74</c:v>
                </c:pt>
                <c:pt idx="4">
                  <c:v>#N/A</c:v>
                </c:pt>
                <c:pt idx="5">
                  <c:v>0.83</c:v>
                </c:pt>
                <c:pt idx="6">
                  <c:v>#N/A</c:v>
                </c:pt>
                <c:pt idx="7">
                  <c:v>0.62</c:v>
                </c:pt>
                <c:pt idx="8">
                  <c:v>#N/A</c:v>
                </c:pt>
                <c:pt idx="9">
                  <c:v>0.66</c:v>
                </c:pt>
              </c:numCache>
            </c:numRef>
          </c:val>
          <c:extLst>
            <c:ext xmlns:c16="http://schemas.microsoft.com/office/drawing/2014/chart" uri="{C3380CC4-5D6E-409C-BE32-E72D297353CC}">
              <c16:uniqueId val="{00000007-AAC8-4719-B1AA-A50736AEE207}"/>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2.67</c:v>
                </c:pt>
                <c:pt idx="2">
                  <c:v>#N/A</c:v>
                </c:pt>
                <c:pt idx="3">
                  <c:v>2.84</c:v>
                </c:pt>
                <c:pt idx="4">
                  <c:v>#N/A</c:v>
                </c:pt>
                <c:pt idx="5">
                  <c:v>3.67</c:v>
                </c:pt>
                <c:pt idx="6">
                  <c:v>#N/A</c:v>
                </c:pt>
                <c:pt idx="7">
                  <c:v>2.34</c:v>
                </c:pt>
                <c:pt idx="8">
                  <c:v>#N/A</c:v>
                </c:pt>
                <c:pt idx="9">
                  <c:v>3.1</c:v>
                </c:pt>
              </c:numCache>
            </c:numRef>
          </c:val>
          <c:extLst>
            <c:ext xmlns:c16="http://schemas.microsoft.com/office/drawing/2014/chart" uri="{C3380CC4-5D6E-409C-BE32-E72D297353CC}">
              <c16:uniqueId val="{00000008-AAC8-4719-B1AA-A50736AEE207}"/>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5.49</c:v>
                </c:pt>
                <c:pt idx="2">
                  <c:v>#N/A</c:v>
                </c:pt>
                <c:pt idx="3">
                  <c:v>6.3</c:v>
                </c:pt>
                <c:pt idx="4">
                  <c:v>#N/A</c:v>
                </c:pt>
                <c:pt idx="5">
                  <c:v>6.53</c:v>
                </c:pt>
                <c:pt idx="6">
                  <c:v>#N/A</c:v>
                </c:pt>
                <c:pt idx="7">
                  <c:v>7.3</c:v>
                </c:pt>
                <c:pt idx="8">
                  <c:v>#N/A</c:v>
                </c:pt>
                <c:pt idx="9">
                  <c:v>7.7</c:v>
                </c:pt>
              </c:numCache>
            </c:numRef>
          </c:val>
          <c:extLst>
            <c:ext xmlns:c16="http://schemas.microsoft.com/office/drawing/2014/chart" uri="{C3380CC4-5D6E-409C-BE32-E72D297353CC}">
              <c16:uniqueId val="{00000009-AAC8-4719-B1AA-A50736AEE207}"/>
            </c:ext>
          </c:extLst>
        </c:ser>
        <c:dLbls>
          <c:showLegendKey val="0"/>
          <c:showVal val="0"/>
          <c:showCatName val="0"/>
          <c:showSerName val="0"/>
          <c:showPercent val="0"/>
          <c:showBubbleSize val="0"/>
        </c:dLbls>
        <c:gapWidth val="150"/>
        <c:overlap val="100"/>
        <c:axId val="189717888"/>
        <c:axId val="189744256"/>
      </c:barChart>
      <c:catAx>
        <c:axId val="189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44256"/>
        <c:crosses val="autoZero"/>
        <c:auto val="1"/>
        <c:lblAlgn val="ctr"/>
        <c:lblOffset val="100"/>
        <c:tickLblSkip val="1"/>
        <c:tickMarkSkip val="1"/>
        <c:noMultiLvlLbl val="0"/>
      </c:catAx>
      <c:valAx>
        <c:axId val="18974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1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2477</c:v>
                </c:pt>
                <c:pt idx="5">
                  <c:v>2409</c:v>
                </c:pt>
                <c:pt idx="8">
                  <c:v>2375</c:v>
                </c:pt>
                <c:pt idx="11">
                  <c:v>2454</c:v>
                </c:pt>
                <c:pt idx="14">
                  <c:v>2416</c:v>
                </c:pt>
              </c:numCache>
            </c:numRef>
          </c:val>
          <c:extLst>
            <c:ext xmlns:c16="http://schemas.microsoft.com/office/drawing/2014/chart" uri="{C3380CC4-5D6E-409C-BE32-E72D297353CC}">
              <c16:uniqueId val="{00000000-F5A7-4BCE-98F9-789143EEEF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A7-4BCE-98F9-789143EEEF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5A7-4BCE-98F9-789143EEEF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258</c:v>
                </c:pt>
                <c:pt idx="3">
                  <c:v>260</c:v>
                </c:pt>
                <c:pt idx="6">
                  <c:v>258</c:v>
                </c:pt>
                <c:pt idx="9">
                  <c:v>218</c:v>
                </c:pt>
                <c:pt idx="12">
                  <c:v>160</c:v>
                </c:pt>
              </c:numCache>
            </c:numRef>
          </c:val>
          <c:extLst>
            <c:ext xmlns:c16="http://schemas.microsoft.com/office/drawing/2014/chart" uri="{C3380CC4-5D6E-409C-BE32-E72D297353CC}">
              <c16:uniqueId val="{00000003-F5A7-4BCE-98F9-789143EEEF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450</c:v>
                </c:pt>
                <c:pt idx="3">
                  <c:v>442</c:v>
                </c:pt>
                <c:pt idx="6">
                  <c:v>461</c:v>
                </c:pt>
                <c:pt idx="9">
                  <c:v>476</c:v>
                </c:pt>
                <c:pt idx="12">
                  <c:v>525</c:v>
                </c:pt>
              </c:numCache>
            </c:numRef>
          </c:val>
          <c:extLst>
            <c:ext xmlns:c16="http://schemas.microsoft.com/office/drawing/2014/chart" uri="{C3380CC4-5D6E-409C-BE32-E72D297353CC}">
              <c16:uniqueId val="{00000004-F5A7-4BCE-98F9-789143EEEF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A7-4BCE-98F9-789143EEEF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A7-4BCE-98F9-789143EEEF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2842</c:v>
                </c:pt>
                <c:pt idx="3">
                  <c:v>2745</c:v>
                </c:pt>
                <c:pt idx="6">
                  <c:v>2613</c:v>
                </c:pt>
                <c:pt idx="9">
                  <c:v>2656</c:v>
                </c:pt>
                <c:pt idx="12">
                  <c:v>2489</c:v>
                </c:pt>
              </c:numCache>
            </c:numRef>
          </c:val>
          <c:extLst>
            <c:ext xmlns:c16="http://schemas.microsoft.com/office/drawing/2014/chart" uri="{C3380CC4-5D6E-409C-BE32-E72D297353CC}">
              <c16:uniqueId val="{00000007-F5A7-4BCE-98F9-789143EEEFE1}"/>
            </c:ext>
          </c:extLst>
        </c:ser>
        <c:dLbls>
          <c:showLegendKey val="0"/>
          <c:showVal val="0"/>
          <c:showCatName val="0"/>
          <c:showSerName val="0"/>
          <c:showPercent val="0"/>
          <c:showBubbleSize val="0"/>
        </c:dLbls>
        <c:gapWidth val="100"/>
        <c:overlap val="100"/>
        <c:axId val="188652160"/>
        <c:axId val="18866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1073</c:v>
                </c:pt>
                <c:pt idx="2">
                  <c:v>#N/A</c:v>
                </c:pt>
                <c:pt idx="3">
                  <c:v>#N/A</c:v>
                </c:pt>
                <c:pt idx="4">
                  <c:v>1038</c:v>
                </c:pt>
                <c:pt idx="5">
                  <c:v>#N/A</c:v>
                </c:pt>
                <c:pt idx="6">
                  <c:v>#N/A</c:v>
                </c:pt>
                <c:pt idx="7">
                  <c:v>957</c:v>
                </c:pt>
                <c:pt idx="8">
                  <c:v>#N/A</c:v>
                </c:pt>
                <c:pt idx="9">
                  <c:v>#N/A</c:v>
                </c:pt>
                <c:pt idx="10">
                  <c:v>896</c:v>
                </c:pt>
                <c:pt idx="11">
                  <c:v>#N/A</c:v>
                </c:pt>
                <c:pt idx="12">
                  <c:v>#N/A</c:v>
                </c:pt>
                <c:pt idx="13">
                  <c:v>758</c:v>
                </c:pt>
                <c:pt idx="14">
                  <c:v>#N/A</c:v>
                </c:pt>
              </c:numCache>
            </c:numRef>
          </c:val>
          <c:smooth val="0"/>
          <c:extLst>
            <c:ext xmlns:c16="http://schemas.microsoft.com/office/drawing/2014/chart" uri="{C3380CC4-5D6E-409C-BE32-E72D297353CC}">
              <c16:uniqueId val="{00000008-F5A7-4BCE-98F9-789143EEEFE1}"/>
            </c:ext>
          </c:extLst>
        </c:ser>
        <c:dLbls>
          <c:showLegendKey val="0"/>
          <c:showVal val="0"/>
          <c:showCatName val="0"/>
          <c:showSerName val="0"/>
          <c:showPercent val="0"/>
          <c:showBubbleSize val="0"/>
        </c:dLbls>
        <c:marker val="1"/>
        <c:smooth val="0"/>
        <c:axId val="188652160"/>
        <c:axId val="188662528"/>
      </c:lineChart>
      <c:catAx>
        <c:axId val="1886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662528"/>
        <c:crosses val="autoZero"/>
        <c:auto val="1"/>
        <c:lblAlgn val="ctr"/>
        <c:lblOffset val="100"/>
        <c:tickLblSkip val="1"/>
        <c:tickMarkSkip val="1"/>
        <c:noMultiLvlLbl val="0"/>
      </c:catAx>
      <c:valAx>
        <c:axId val="1886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22675</c:v>
                </c:pt>
                <c:pt idx="5">
                  <c:v>23364</c:v>
                </c:pt>
                <c:pt idx="8">
                  <c:v>23185</c:v>
                </c:pt>
                <c:pt idx="11">
                  <c:v>23849</c:v>
                </c:pt>
                <c:pt idx="14">
                  <c:v>23185</c:v>
                </c:pt>
              </c:numCache>
            </c:numRef>
          </c:val>
          <c:extLst>
            <c:ext xmlns:c16="http://schemas.microsoft.com/office/drawing/2014/chart" uri="{C3380CC4-5D6E-409C-BE32-E72D297353CC}">
              <c16:uniqueId val="{00000000-4FAF-4D11-B5E0-47F56CBD39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c:v>
                </c:pt>
                <c:pt idx="5">
                  <c:v>96</c:v>
                </c:pt>
                <c:pt idx="8">
                  <c:v>115</c:v>
                </c:pt>
                <c:pt idx="11">
                  <c:v>76</c:v>
                </c:pt>
                <c:pt idx="14">
                  <c:v>51</c:v>
                </c:pt>
              </c:numCache>
            </c:numRef>
          </c:val>
          <c:extLst>
            <c:ext xmlns:c16="http://schemas.microsoft.com/office/drawing/2014/chart" uri="{C3380CC4-5D6E-409C-BE32-E72D297353CC}">
              <c16:uniqueId val="{00000001-4FAF-4D11-B5E0-47F56CBD39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5934</c:v>
                </c:pt>
                <c:pt idx="5">
                  <c:v>6588</c:v>
                </c:pt>
                <c:pt idx="8">
                  <c:v>7332</c:v>
                </c:pt>
                <c:pt idx="11">
                  <c:v>8140</c:v>
                </c:pt>
                <c:pt idx="14">
                  <c:v>8999</c:v>
                </c:pt>
              </c:numCache>
            </c:numRef>
          </c:val>
          <c:extLst>
            <c:ext xmlns:c16="http://schemas.microsoft.com/office/drawing/2014/chart" uri="{C3380CC4-5D6E-409C-BE32-E72D297353CC}">
              <c16:uniqueId val="{00000002-4FAF-4D11-B5E0-47F56CBD39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AF-4D11-B5E0-47F56CBD39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AF-4D11-B5E0-47F56CBD39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AF-4D11-B5E0-47F56CBD39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3753</c:v>
                </c:pt>
                <c:pt idx="3">
                  <c:v>3695</c:v>
                </c:pt>
                <c:pt idx="6">
                  <c:v>3609</c:v>
                </c:pt>
                <c:pt idx="9">
                  <c:v>3628</c:v>
                </c:pt>
                <c:pt idx="12">
                  <c:v>3440</c:v>
                </c:pt>
              </c:numCache>
            </c:numRef>
          </c:val>
          <c:extLst>
            <c:ext xmlns:c16="http://schemas.microsoft.com/office/drawing/2014/chart" uri="{C3380CC4-5D6E-409C-BE32-E72D297353CC}">
              <c16:uniqueId val="{00000006-4FAF-4D11-B5E0-47F56CBD39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79</c:v>
                </c:pt>
                <c:pt idx="3">
                  <c:v>22</c:v>
                </c:pt>
                <c:pt idx="6">
                  <c:v>185</c:v>
                </c:pt>
                <c:pt idx="9">
                  <c:v>380</c:v>
                </c:pt>
                <c:pt idx="12">
                  <c:v>288</c:v>
                </c:pt>
              </c:numCache>
            </c:numRef>
          </c:val>
          <c:extLst>
            <c:ext xmlns:c16="http://schemas.microsoft.com/office/drawing/2014/chart" uri="{C3380CC4-5D6E-409C-BE32-E72D297353CC}">
              <c16:uniqueId val="{00000007-4FAF-4D11-B5E0-47F56CBD39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8245</c:v>
                </c:pt>
                <c:pt idx="3">
                  <c:v>8435</c:v>
                </c:pt>
                <c:pt idx="6">
                  <c:v>8637</c:v>
                </c:pt>
                <c:pt idx="9">
                  <c:v>8826</c:v>
                </c:pt>
                <c:pt idx="12">
                  <c:v>9104</c:v>
                </c:pt>
              </c:numCache>
            </c:numRef>
          </c:val>
          <c:extLst>
            <c:ext xmlns:c16="http://schemas.microsoft.com/office/drawing/2014/chart" uri="{C3380CC4-5D6E-409C-BE32-E72D297353CC}">
              <c16:uniqueId val="{00000008-4FAF-4D11-B5E0-47F56CBD39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AF-4D11-B5E0-47F56CBD39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22979</c:v>
                </c:pt>
                <c:pt idx="3">
                  <c:v>23153</c:v>
                </c:pt>
                <c:pt idx="6">
                  <c:v>23942</c:v>
                </c:pt>
                <c:pt idx="9">
                  <c:v>24349</c:v>
                </c:pt>
                <c:pt idx="12">
                  <c:v>23550</c:v>
                </c:pt>
              </c:numCache>
            </c:numRef>
          </c:val>
          <c:extLst>
            <c:ext xmlns:c16="http://schemas.microsoft.com/office/drawing/2014/chart" uri="{C3380CC4-5D6E-409C-BE32-E72D297353CC}">
              <c16:uniqueId val="{0000000A-4FAF-4D11-B5E0-47F56CBD39E5}"/>
            </c:ext>
          </c:extLst>
        </c:ser>
        <c:dLbls>
          <c:showLegendKey val="0"/>
          <c:showVal val="0"/>
          <c:showCatName val="0"/>
          <c:showSerName val="0"/>
          <c:showPercent val="0"/>
          <c:showBubbleSize val="0"/>
        </c:dLbls>
        <c:gapWidth val="100"/>
        <c:overlap val="100"/>
        <c:axId val="188859136"/>
        <c:axId val="18886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6347</c:v>
                </c:pt>
                <c:pt idx="2">
                  <c:v>#N/A</c:v>
                </c:pt>
                <c:pt idx="3">
                  <c:v>#N/A</c:v>
                </c:pt>
                <c:pt idx="4">
                  <c:v>5256</c:v>
                </c:pt>
                <c:pt idx="5">
                  <c:v>#N/A</c:v>
                </c:pt>
                <c:pt idx="6">
                  <c:v>#N/A</c:v>
                </c:pt>
                <c:pt idx="7">
                  <c:v>5741</c:v>
                </c:pt>
                <c:pt idx="8">
                  <c:v>#N/A</c:v>
                </c:pt>
                <c:pt idx="9">
                  <c:v>#N/A</c:v>
                </c:pt>
                <c:pt idx="10">
                  <c:v>5117</c:v>
                </c:pt>
                <c:pt idx="11">
                  <c:v>#N/A</c:v>
                </c:pt>
                <c:pt idx="12">
                  <c:v>#N/A</c:v>
                </c:pt>
                <c:pt idx="13">
                  <c:v>4147</c:v>
                </c:pt>
                <c:pt idx="14">
                  <c:v>#N/A</c:v>
                </c:pt>
              </c:numCache>
            </c:numRef>
          </c:val>
          <c:smooth val="0"/>
          <c:extLst>
            <c:ext xmlns:c16="http://schemas.microsoft.com/office/drawing/2014/chart" uri="{C3380CC4-5D6E-409C-BE32-E72D297353CC}">
              <c16:uniqueId val="{0000000B-4FAF-4D11-B5E0-47F56CBD39E5}"/>
            </c:ext>
          </c:extLst>
        </c:ser>
        <c:dLbls>
          <c:showLegendKey val="0"/>
          <c:showVal val="0"/>
          <c:showCatName val="0"/>
          <c:showSerName val="0"/>
          <c:showPercent val="0"/>
          <c:showBubbleSize val="0"/>
        </c:dLbls>
        <c:marker val="1"/>
        <c:smooth val="0"/>
        <c:axId val="188859136"/>
        <c:axId val="188861056"/>
      </c:lineChart>
      <c:catAx>
        <c:axId val="1888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861056"/>
        <c:crosses val="autoZero"/>
        <c:auto val="1"/>
        <c:lblAlgn val="ctr"/>
        <c:lblOffset val="100"/>
        <c:tickLblSkip val="1"/>
        <c:tickMarkSkip val="1"/>
        <c:noMultiLvlLbl val="0"/>
      </c:catAx>
      <c:valAx>
        <c:axId val="1888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27,460
27,394
351.84
15,201,439
14,719,818
310,202
9,994,278
23,550,399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・長引く景気低迷による個人所得の減収などから基準財政収入額が年々減少傾向にある事、また、個別算定経費、包括算定経費も減少となっているが、公債費などで基準財政需要額が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した事により前年度</a:t>
          </a:r>
          <a:r>
            <a:rPr lang="ja-JP" altLang="en-US" sz="1100" b="0" i="0" baseline="0">
              <a:solidFill>
                <a:schemeClr val="dk1"/>
              </a:solidFill>
              <a:effectLst/>
              <a:latin typeface="+mn-lt"/>
              <a:ea typeface="+mn-ea"/>
              <a:cs typeface="+mn-cs"/>
            </a:rPr>
            <a:t>と変動がなかった</a:t>
          </a:r>
          <a:r>
            <a:rPr lang="ja-JP" altLang="ja-JP" sz="1100" b="0" i="0" baseline="0">
              <a:solidFill>
                <a:schemeClr val="dk1"/>
              </a:solidFill>
              <a:effectLst/>
              <a:latin typeface="+mn-lt"/>
              <a:ea typeface="+mn-ea"/>
              <a:cs typeface="+mn-cs"/>
            </a:rPr>
            <a:t>。今後も退職者不補充等による職員数の削減による人件費の削減や、緊急に必要な事業を峻別し投資的経費を抑制する等、歳出の徹底的な見直しを図る。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8"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2" name="テキスト ボックス 7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3" name="直線コネクタ 72"/>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経常収支比率では分子となる経常経費充当一般財源が平成１９年度からの多額の繰上償還により公債費等で減少となり、分母である経常収入が普通交付税、臨時財政対策債で増加となった事により、平成２２年度は８４．４％と改善されましたが、本年度は</a:t>
          </a:r>
          <a:r>
            <a:rPr lang="ja-JP" altLang="en-US" sz="1000" b="0" i="0" baseline="0">
              <a:solidFill>
                <a:schemeClr val="dk1"/>
              </a:solidFill>
              <a:effectLst/>
              <a:latin typeface="+mn-lt"/>
              <a:ea typeface="+mn-ea"/>
              <a:cs typeface="+mn-cs"/>
            </a:rPr>
            <a:t>８８．６</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で</a:t>
          </a:r>
          <a:r>
            <a:rPr lang="ja-JP" altLang="ja-JP" sz="1000" b="0" i="0" baseline="0">
              <a:solidFill>
                <a:schemeClr val="dk1"/>
              </a:solidFill>
              <a:effectLst/>
              <a:latin typeface="+mn-lt"/>
              <a:ea typeface="+mn-ea"/>
              <a:cs typeface="+mn-cs"/>
            </a:rPr>
            <a:t>前年度の</a:t>
          </a:r>
          <a:r>
            <a:rPr lang="ja-JP" altLang="en-US" sz="1000" b="0" i="0" baseline="0">
              <a:solidFill>
                <a:schemeClr val="dk1"/>
              </a:solidFill>
              <a:effectLst/>
              <a:latin typeface="+mn-lt"/>
              <a:ea typeface="+mn-ea"/>
              <a:cs typeface="+mn-cs"/>
            </a:rPr>
            <a:t>８７．４</a:t>
          </a:r>
          <a:r>
            <a:rPr lang="ja-JP" altLang="ja-JP" sz="1000" b="0" i="0" baseline="0">
              <a:solidFill>
                <a:schemeClr val="dk1"/>
              </a:solidFill>
              <a:effectLst/>
              <a:latin typeface="+mn-lt"/>
              <a:ea typeface="+mn-ea"/>
              <a:cs typeface="+mn-cs"/>
            </a:rPr>
            <a:t>％から</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％増と</a:t>
          </a:r>
          <a:r>
            <a:rPr lang="ja-JP" altLang="en-US" sz="1000" b="0" i="0" baseline="0">
              <a:solidFill>
                <a:schemeClr val="dk1"/>
              </a:solidFill>
              <a:effectLst/>
              <a:latin typeface="+mn-lt"/>
              <a:ea typeface="+mn-ea"/>
              <a:cs typeface="+mn-cs"/>
            </a:rPr>
            <a:t>なった</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比率の分子に当たる経常経費一般財源（歳出）の人件費で（給与カットの廃止等）増加したものの、公債費（辺地過疎債等）で大きく減少し、全体で</a:t>
          </a:r>
          <a:r>
            <a:rPr lang="en-US" altLang="ja-JP" sz="1000" b="0" i="0" baseline="0">
              <a:solidFill>
                <a:schemeClr val="dk1"/>
              </a:solidFill>
              <a:effectLst/>
              <a:latin typeface="+mn-lt"/>
              <a:ea typeface="+mn-ea"/>
              <a:cs typeface="+mn-cs"/>
            </a:rPr>
            <a:t>13,588</a:t>
          </a:r>
          <a:r>
            <a:rPr lang="ja-JP" altLang="en-US" sz="1000" b="0" i="0" baseline="0">
              <a:solidFill>
                <a:schemeClr val="dk1"/>
              </a:solidFill>
              <a:effectLst/>
              <a:latin typeface="+mn-lt"/>
              <a:ea typeface="+mn-ea"/>
              <a:cs typeface="+mn-cs"/>
            </a:rPr>
            <a:t>千円減となった。一方、比率の分母にあたる経常一般財源（歳入）で地方税及び地方消費税交付金等で増加したものの地方交付税で減少し、経常歳入一般財源が</a:t>
          </a:r>
          <a:r>
            <a:rPr lang="en-US" altLang="ja-JP" sz="1000" b="0" i="0" baseline="0">
              <a:solidFill>
                <a:schemeClr val="dk1"/>
              </a:solidFill>
              <a:effectLst/>
              <a:latin typeface="+mn-lt"/>
              <a:ea typeface="+mn-ea"/>
              <a:cs typeface="+mn-cs"/>
            </a:rPr>
            <a:t>155,364</a:t>
          </a:r>
          <a:r>
            <a:rPr lang="ja-JP" altLang="en-US" sz="1000" b="0" i="0" baseline="0">
              <a:solidFill>
                <a:schemeClr val="dk1"/>
              </a:solidFill>
              <a:effectLst/>
              <a:latin typeface="+mn-lt"/>
              <a:ea typeface="+mn-ea"/>
              <a:cs typeface="+mn-cs"/>
            </a:rPr>
            <a:t>千円の減となり、結果比率について増となりました。</a:t>
          </a:r>
          <a:r>
            <a:rPr lang="ja-JP" altLang="ja-JP" sz="1000" b="0" i="0" baseline="0">
              <a:solidFill>
                <a:schemeClr val="dk1"/>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38705</xdr:rowOff>
    </xdr:from>
    <xdr:to>
      <xdr:col>7</xdr:col>
      <xdr:colOff>152400</xdr:colOff>
      <xdr:row>63</xdr:row>
      <xdr:rowOff>5141</xdr:rowOff>
    </xdr:to>
    <xdr:cxnSp macro="">
      <xdr:nvCxnSpPr>
        <xdr:cNvPr id="132" name="直線コネクタ 131"/>
        <xdr:cNvCxnSpPr/>
      </xdr:nvCxnSpPr>
      <xdr:spPr>
        <a:xfrm>
          <a:off x="4114800" y="10668605"/>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164392</xdr:rowOff>
    </xdr:from>
    <xdr:ext cx="762000" cy="259045"/>
    <xdr:sp macro="" textlink="">
      <xdr:nvSpPr>
        <xdr:cNvPr id="133" name="財政構造の弾力性平均値テキスト"/>
        <xdr:cNvSpPr txBox="1"/>
      </xdr:nvSpPr>
      <xdr:spPr>
        <a:xfrm>
          <a:off x="5041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152702</xdr:rowOff>
    </xdr:from>
    <xdr:to>
      <xdr:col>6</xdr:col>
      <xdr:colOff>0</xdr:colOff>
      <xdr:row>62</xdr:row>
      <xdr:rowOff>38705</xdr:rowOff>
    </xdr:to>
    <xdr:cxnSp macro="">
      <xdr:nvCxnSpPr>
        <xdr:cNvPr id="135" name="直線コネクタ 134"/>
        <xdr:cNvCxnSpPr/>
      </xdr:nvCxnSpPr>
      <xdr:spPr>
        <a:xfrm>
          <a:off x="3225800" y="1061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37" name="テキスト ボックス 136"/>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106741</xdr:rowOff>
    </xdr:from>
    <xdr:to>
      <xdr:col>4</xdr:col>
      <xdr:colOff>482600</xdr:colOff>
      <xdr:row>61</xdr:row>
      <xdr:rowOff>152702</xdr:rowOff>
    </xdr:to>
    <xdr:cxnSp macro="">
      <xdr:nvCxnSpPr>
        <xdr:cNvPr id="138" name="直線コネクタ 137"/>
        <xdr:cNvCxnSpPr/>
      </xdr:nvCxnSpPr>
      <xdr:spPr>
        <a:xfrm>
          <a:off x="2336800" y="1056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36891</xdr:rowOff>
    </xdr:from>
    <xdr:to>
      <xdr:col>3</xdr:col>
      <xdr:colOff>279400</xdr:colOff>
      <xdr:row>61</xdr:row>
      <xdr:rowOff>106741</xdr:rowOff>
    </xdr:to>
    <xdr:cxnSp macro="">
      <xdr:nvCxnSpPr>
        <xdr:cNvPr id="141" name="直線コネクタ 140"/>
        <xdr:cNvCxnSpPr/>
      </xdr:nvCxnSpPr>
      <xdr:spPr>
        <a:xfrm>
          <a:off x="1447800" y="103238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3" name="テキスト ボックス 142"/>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95449</xdr:rowOff>
    </xdr:from>
    <xdr:ext cx="762000" cy="259045"/>
    <xdr:sp macro="" textlink="">
      <xdr:nvSpPr>
        <xdr:cNvPr id="145" name="テキスト ボックス 144"/>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1" name="円/楕円 150"/>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97868</xdr:rowOff>
    </xdr:from>
    <xdr:ext cx="762000" cy="259045"/>
    <xdr:sp macro="" textlink="">
      <xdr:nvSpPr>
        <xdr:cNvPr id="152" name="財政構造の弾力性該当値テキスト"/>
        <xdr:cNvSpPr txBox="1"/>
      </xdr:nvSpPr>
      <xdr:spPr>
        <a:xfrm>
          <a:off x="5041900" y="10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159355</xdr:rowOff>
    </xdr:from>
    <xdr:to>
      <xdr:col>6</xdr:col>
      <xdr:colOff>50800</xdr:colOff>
      <xdr:row>62</xdr:row>
      <xdr:rowOff>89505</xdr:rowOff>
    </xdr:to>
    <xdr:sp macro="" textlink="">
      <xdr:nvSpPr>
        <xdr:cNvPr id="153" name="円/楕円 152"/>
        <xdr:cNvSpPr/>
      </xdr:nvSpPr>
      <xdr:spPr>
        <a:xfrm>
          <a:off x="4064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74282</xdr:rowOff>
    </xdr:from>
    <xdr:ext cx="736600" cy="259045"/>
    <xdr:sp macro="" textlink="">
      <xdr:nvSpPr>
        <xdr:cNvPr id="154" name="テキスト ボックス 153"/>
        <xdr:cNvSpPr txBox="1"/>
      </xdr:nvSpPr>
      <xdr:spPr>
        <a:xfrm>
          <a:off x="3733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101902</xdr:rowOff>
    </xdr:from>
    <xdr:to>
      <xdr:col>4</xdr:col>
      <xdr:colOff>533400</xdr:colOff>
      <xdr:row>62</xdr:row>
      <xdr:rowOff>32052</xdr:rowOff>
    </xdr:to>
    <xdr:sp macro="" textlink="">
      <xdr:nvSpPr>
        <xdr:cNvPr id="155" name="円/楕円 154"/>
        <xdr:cNvSpPr/>
      </xdr:nvSpPr>
      <xdr:spPr>
        <a:xfrm>
          <a:off x="3175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16829</xdr:rowOff>
    </xdr:from>
    <xdr:ext cx="762000" cy="259045"/>
    <xdr:sp macro="" textlink="">
      <xdr:nvSpPr>
        <xdr:cNvPr id="156" name="テキスト ボックス 155"/>
        <xdr:cNvSpPr txBox="1"/>
      </xdr:nvSpPr>
      <xdr:spPr>
        <a:xfrm>
          <a:off x="2844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55941</xdr:rowOff>
    </xdr:from>
    <xdr:to>
      <xdr:col>3</xdr:col>
      <xdr:colOff>330200</xdr:colOff>
      <xdr:row>61</xdr:row>
      <xdr:rowOff>157541</xdr:rowOff>
    </xdr:to>
    <xdr:sp macro="" textlink="">
      <xdr:nvSpPr>
        <xdr:cNvPr id="157" name="円/楕円 156"/>
        <xdr:cNvSpPr/>
      </xdr:nvSpPr>
      <xdr:spPr>
        <a:xfrm>
          <a:off x="2286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142318</xdr:rowOff>
    </xdr:from>
    <xdr:ext cx="762000" cy="259045"/>
    <xdr:sp macro="" textlink="">
      <xdr:nvSpPr>
        <xdr:cNvPr id="158" name="テキスト ボックス 157"/>
        <xdr:cNvSpPr txBox="1"/>
      </xdr:nvSpPr>
      <xdr:spPr>
        <a:xfrm>
          <a:off x="1955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157541</xdr:rowOff>
    </xdr:from>
    <xdr:to>
      <xdr:col>2</xdr:col>
      <xdr:colOff>127000</xdr:colOff>
      <xdr:row>60</xdr:row>
      <xdr:rowOff>87691</xdr:rowOff>
    </xdr:to>
    <xdr:sp macro="" textlink="">
      <xdr:nvSpPr>
        <xdr:cNvPr id="159" name="円/楕円 158"/>
        <xdr:cNvSpPr/>
      </xdr:nvSpPr>
      <xdr:spPr>
        <a:xfrm>
          <a:off x="1397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97868</xdr:rowOff>
    </xdr:from>
    <xdr:ext cx="762000" cy="259045"/>
    <xdr:sp macro="" textlink="">
      <xdr:nvSpPr>
        <xdr:cNvPr id="160" name="テキスト ボックス 159"/>
        <xdr:cNvSpPr txBox="1"/>
      </xdr:nvSpPr>
      <xdr:spPr>
        <a:xfrm>
          <a:off x="1066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今後においては定員適正化計画に基づき新規採用の抑制（退職者の３割補充）による人件費の削減や、事務事業の見直しよる物件費の歳出抑制を図る。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2679</xdr:rowOff>
    </xdr:from>
    <xdr:to>
      <xdr:col>7</xdr:col>
      <xdr:colOff>152400</xdr:colOff>
      <xdr:row>86</xdr:row>
      <xdr:rowOff>41470</xdr:rowOff>
    </xdr:to>
    <xdr:cxnSp macro="">
      <xdr:nvCxnSpPr>
        <xdr:cNvPr id="197" name="直線コネクタ 196"/>
        <xdr:cNvCxnSpPr/>
      </xdr:nvCxnSpPr>
      <xdr:spPr>
        <a:xfrm>
          <a:off x="4114800" y="14747379"/>
          <a:ext cx="8382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72361</xdr:rowOff>
    </xdr:from>
    <xdr:ext cx="762000" cy="259045"/>
    <xdr:sp macro="" textlink="">
      <xdr:nvSpPr>
        <xdr:cNvPr id="198" name="人件費・物件費等の状況平均値テキスト"/>
        <xdr:cNvSpPr txBox="1"/>
      </xdr:nvSpPr>
      <xdr:spPr>
        <a:xfrm>
          <a:off x="5041900" y="1430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2679</xdr:rowOff>
    </xdr:from>
    <xdr:to>
      <xdr:col>6</xdr:col>
      <xdr:colOff>0</xdr:colOff>
      <xdr:row>86</xdr:row>
      <xdr:rowOff>7344</xdr:rowOff>
    </xdr:to>
    <xdr:cxnSp macro="">
      <xdr:nvCxnSpPr>
        <xdr:cNvPr id="200" name="直線コネクタ 199"/>
        <xdr:cNvCxnSpPr/>
      </xdr:nvCxnSpPr>
      <xdr:spPr>
        <a:xfrm flipV="1">
          <a:off x="3225800" y="14747379"/>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56842</xdr:rowOff>
    </xdr:from>
    <xdr:ext cx="736600" cy="259045"/>
    <xdr:sp macro="" textlink="">
      <xdr:nvSpPr>
        <xdr:cNvPr id="202" name="テキスト ボックス 201"/>
        <xdr:cNvSpPr txBox="1"/>
      </xdr:nvSpPr>
      <xdr:spPr>
        <a:xfrm>
          <a:off x="3733800" y="1411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7344</xdr:rowOff>
    </xdr:from>
    <xdr:to>
      <xdr:col>4</xdr:col>
      <xdr:colOff>482600</xdr:colOff>
      <xdr:row>86</xdr:row>
      <xdr:rowOff>102220</xdr:rowOff>
    </xdr:to>
    <xdr:cxnSp macro="">
      <xdr:nvCxnSpPr>
        <xdr:cNvPr id="203" name="直線コネクタ 202"/>
        <xdr:cNvCxnSpPr/>
      </xdr:nvCxnSpPr>
      <xdr:spPr>
        <a:xfrm flipV="1">
          <a:off x="2336800" y="14752044"/>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73975</xdr:rowOff>
    </xdr:from>
    <xdr:ext cx="762000" cy="259045"/>
    <xdr:sp macro="" textlink="">
      <xdr:nvSpPr>
        <xdr:cNvPr id="205" name="テキスト ボックス 204"/>
        <xdr:cNvSpPr txBox="1"/>
      </xdr:nvSpPr>
      <xdr:spPr>
        <a:xfrm>
          <a:off x="2844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128707</xdr:rowOff>
    </xdr:from>
    <xdr:to>
      <xdr:col>3</xdr:col>
      <xdr:colOff>279400</xdr:colOff>
      <xdr:row>86</xdr:row>
      <xdr:rowOff>102220</xdr:rowOff>
    </xdr:to>
    <xdr:cxnSp macro="">
      <xdr:nvCxnSpPr>
        <xdr:cNvPr id="206" name="直線コネクタ 205"/>
        <xdr:cNvCxnSpPr/>
      </xdr:nvCxnSpPr>
      <xdr:spPr>
        <a:xfrm>
          <a:off x="1447800" y="14701957"/>
          <a:ext cx="889000" cy="1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112583</xdr:rowOff>
    </xdr:from>
    <xdr:ext cx="762000" cy="259045"/>
    <xdr:sp macro="" textlink="">
      <xdr:nvSpPr>
        <xdr:cNvPr id="208" name="テキスト ボックス 207"/>
        <xdr:cNvSpPr txBox="1"/>
      </xdr:nvSpPr>
      <xdr:spPr>
        <a:xfrm>
          <a:off x="1955800" y="14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126096</xdr:rowOff>
    </xdr:from>
    <xdr:ext cx="762000" cy="259045"/>
    <xdr:sp macro="" textlink="">
      <xdr:nvSpPr>
        <xdr:cNvPr id="210" name="テキスト ボックス 209"/>
        <xdr:cNvSpPr txBox="1"/>
      </xdr:nvSpPr>
      <xdr:spPr>
        <a:xfrm>
          <a:off x="1066800" y="1418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162120</xdr:rowOff>
    </xdr:from>
    <xdr:to>
      <xdr:col>7</xdr:col>
      <xdr:colOff>203200</xdr:colOff>
      <xdr:row>86</xdr:row>
      <xdr:rowOff>92270</xdr:rowOff>
    </xdr:to>
    <xdr:sp macro="" textlink="">
      <xdr:nvSpPr>
        <xdr:cNvPr id="216" name="円/楕円 215"/>
        <xdr:cNvSpPr/>
      </xdr:nvSpPr>
      <xdr:spPr>
        <a:xfrm>
          <a:off x="49022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134197</xdr:rowOff>
    </xdr:from>
    <xdr:ext cx="762000" cy="259045"/>
    <xdr:sp macro="" textlink="">
      <xdr:nvSpPr>
        <xdr:cNvPr id="217" name="人件費・物件費等の状況該当値テキスト"/>
        <xdr:cNvSpPr txBox="1"/>
      </xdr:nvSpPr>
      <xdr:spPr>
        <a:xfrm>
          <a:off x="5041900" y="147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123329</xdr:rowOff>
    </xdr:from>
    <xdr:to>
      <xdr:col>6</xdr:col>
      <xdr:colOff>50800</xdr:colOff>
      <xdr:row>86</xdr:row>
      <xdr:rowOff>53479</xdr:rowOff>
    </xdr:to>
    <xdr:sp macro="" textlink="">
      <xdr:nvSpPr>
        <xdr:cNvPr id="218" name="円/楕円 217"/>
        <xdr:cNvSpPr/>
      </xdr:nvSpPr>
      <xdr:spPr>
        <a:xfrm>
          <a:off x="4064000" y="146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38256</xdr:rowOff>
    </xdr:from>
    <xdr:ext cx="736600" cy="259045"/>
    <xdr:sp macro="" textlink="">
      <xdr:nvSpPr>
        <xdr:cNvPr id="219" name="テキスト ボックス 218"/>
        <xdr:cNvSpPr txBox="1"/>
      </xdr:nvSpPr>
      <xdr:spPr>
        <a:xfrm>
          <a:off x="3733800" y="1478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127994</xdr:rowOff>
    </xdr:from>
    <xdr:to>
      <xdr:col>4</xdr:col>
      <xdr:colOff>533400</xdr:colOff>
      <xdr:row>86</xdr:row>
      <xdr:rowOff>58144</xdr:rowOff>
    </xdr:to>
    <xdr:sp macro="" textlink="">
      <xdr:nvSpPr>
        <xdr:cNvPr id="220" name="円/楕円 219"/>
        <xdr:cNvSpPr/>
      </xdr:nvSpPr>
      <xdr:spPr>
        <a:xfrm>
          <a:off x="3175000" y="14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42921</xdr:rowOff>
    </xdr:from>
    <xdr:ext cx="762000" cy="259045"/>
    <xdr:sp macro="" textlink="">
      <xdr:nvSpPr>
        <xdr:cNvPr id="221" name="テキスト ボックス 220"/>
        <xdr:cNvSpPr txBox="1"/>
      </xdr:nvSpPr>
      <xdr:spPr>
        <a:xfrm>
          <a:off x="2844800" y="147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51420</xdr:rowOff>
    </xdr:from>
    <xdr:to>
      <xdr:col>3</xdr:col>
      <xdr:colOff>330200</xdr:colOff>
      <xdr:row>86</xdr:row>
      <xdr:rowOff>153020</xdr:rowOff>
    </xdr:to>
    <xdr:sp macro="" textlink="">
      <xdr:nvSpPr>
        <xdr:cNvPr id="222" name="円/楕円 221"/>
        <xdr:cNvSpPr/>
      </xdr:nvSpPr>
      <xdr:spPr>
        <a:xfrm>
          <a:off x="2286000" y="147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137797</xdr:rowOff>
    </xdr:from>
    <xdr:ext cx="762000" cy="259045"/>
    <xdr:sp macro="" textlink="">
      <xdr:nvSpPr>
        <xdr:cNvPr id="223" name="テキスト ボックス 222"/>
        <xdr:cNvSpPr txBox="1"/>
      </xdr:nvSpPr>
      <xdr:spPr>
        <a:xfrm>
          <a:off x="1955800" y="148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77907</xdr:rowOff>
    </xdr:from>
    <xdr:to>
      <xdr:col>2</xdr:col>
      <xdr:colOff>127000</xdr:colOff>
      <xdr:row>86</xdr:row>
      <xdr:rowOff>8057</xdr:rowOff>
    </xdr:to>
    <xdr:sp macro="" textlink="">
      <xdr:nvSpPr>
        <xdr:cNvPr id="224" name="円/楕円 223"/>
        <xdr:cNvSpPr/>
      </xdr:nvSpPr>
      <xdr:spPr>
        <a:xfrm>
          <a:off x="1397000" y="146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164284</xdr:rowOff>
    </xdr:from>
    <xdr:ext cx="762000" cy="259045"/>
    <xdr:sp macro="" textlink="">
      <xdr:nvSpPr>
        <xdr:cNvPr id="225" name="テキスト ボックス 224"/>
        <xdr:cNvSpPr txBox="1"/>
      </xdr:nvSpPr>
      <xdr:spPr>
        <a:xfrm>
          <a:off x="1066800" y="1473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120227</xdr:rowOff>
    </xdr:to>
    <xdr:cxnSp macro="">
      <xdr:nvCxnSpPr>
        <xdr:cNvPr id="259" name="直線コネクタ 258"/>
        <xdr:cNvCxnSpPr/>
      </xdr:nvCxnSpPr>
      <xdr:spPr>
        <a:xfrm>
          <a:off x="16179800" y="1460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60"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13546</xdr:rowOff>
    </xdr:to>
    <xdr:cxnSp macro="">
      <xdr:nvCxnSpPr>
        <xdr:cNvPr id="262" name="直線コネクタ 261"/>
        <xdr:cNvCxnSpPr/>
      </xdr:nvCxnSpPr>
      <xdr:spPr>
        <a:xfrm flipV="1">
          <a:off x="15290800" y="1460500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4" name="テキスト ボックス 26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45720</xdr:rowOff>
    </xdr:to>
    <xdr:cxnSp macro="">
      <xdr:nvCxnSpPr>
        <xdr:cNvPr id="265" name="直線コネクタ 264"/>
        <xdr:cNvCxnSpPr/>
      </xdr:nvCxnSpPr>
      <xdr:spPr>
        <a:xfrm flipV="1">
          <a:off x="14401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67" name="テキスト ボックス 266"/>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45720</xdr:rowOff>
    </xdr:to>
    <xdr:cxnSp macro="">
      <xdr:nvCxnSpPr>
        <xdr:cNvPr id="268" name="直線コネクタ 267"/>
        <xdr:cNvCxnSpPr/>
      </xdr:nvCxnSpPr>
      <xdr:spPr>
        <a:xfrm>
          <a:off x="13512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42350</xdr:rowOff>
    </xdr:from>
    <xdr:ext cx="762000" cy="259045"/>
    <xdr:sp macro="" textlink="">
      <xdr:nvSpPr>
        <xdr:cNvPr id="270" name="テキスト ボックス 269"/>
        <xdr:cNvSpPr txBox="1"/>
      </xdr:nvSpPr>
      <xdr:spPr>
        <a:xfrm>
          <a:off x="14020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72" name="テキスト ボックス 271"/>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8" name="円/楕円 277"/>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9"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0" name="円/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1" name="テキスト ボックス 28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2" name="円/楕円 281"/>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3" name="テキスト ボックス 282"/>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4" name="円/楕円 28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5" name="テキスト ボックス 28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6" name="円/楕円 28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7" name="テキスト ボックス 28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147673</xdr:rowOff>
    </xdr:from>
    <xdr:to>
      <xdr:col>24</xdr:col>
      <xdr:colOff>558800</xdr:colOff>
      <xdr:row>62</xdr:row>
      <xdr:rowOff>161079</xdr:rowOff>
    </xdr:to>
    <xdr:cxnSp macro="">
      <xdr:nvCxnSpPr>
        <xdr:cNvPr id="322" name="直線コネクタ 321"/>
        <xdr:cNvCxnSpPr/>
      </xdr:nvCxnSpPr>
      <xdr:spPr>
        <a:xfrm flipV="1">
          <a:off x="16179800" y="1077757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62</xdr:row>
      <xdr:rowOff>161079</xdr:rowOff>
    </xdr:to>
    <xdr:cxnSp macro="">
      <xdr:nvCxnSpPr>
        <xdr:cNvPr id="325" name="直線コネクタ 324"/>
        <xdr:cNvCxnSpPr/>
      </xdr:nvCxnSpPr>
      <xdr:spPr>
        <a:xfrm>
          <a:off x="15290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141481</xdr:rowOff>
    </xdr:from>
    <xdr:ext cx="736600" cy="259045"/>
    <xdr:sp macro="" textlink="">
      <xdr:nvSpPr>
        <xdr:cNvPr id="327" name="テキスト ボックス 326"/>
        <xdr:cNvSpPr txBox="1"/>
      </xdr:nvSpPr>
      <xdr:spPr>
        <a:xfrm>
          <a:off x="15798800" y="102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150354</xdr:rowOff>
    </xdr:from>
    <xdr:to>
      <xdr:col>22</xdr:col>
      <xdr:colOff>203200</xdr:colOff>
      <xdr:row>62</xdr:row>
      <xdr:rowOff>157056</xdr:rowOff>
    </xdr:to>
    <xdr:cxnSp macro="">
      <xdr:nvCxnSpPr>
        <xdr:cNvPr id="328" name="直線コネクタ 327"/>
        <xdr:cNvCxnSpPr/>
      </xdr:nvCxnSpPr>
      <xdr:spPr>
        <a:xfrm>
          <a:off x="14401800" y="1078025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30" name="テキスト ボックス 329"/>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150354</xdr:rowOff>
    </xdr:from>
    <xdr:to>
      <xdr:col>21</xdr:col>
      <xdr:colOff>0</xdr:colOff>
      <xdr:row>63</xdr:row>
      <xdr:rowOff>3034</xdr:rowOff>
    </xdr:to>
    <xdr:cxnSp macro="">
      <xdr:nvCxnSpPr>
        <xdr:cNvPr id="331" name="直線コネクタ 330"/>
        <xdr:cNvCxnSpPr/>
      </xdr:nvCxnSpPr>
      <xdr:spPr>
        <a:xfrm flipV="1">
          <a:off x="13512800" y="10780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33" name="テキスト ボックス 332"/>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35" name="テキスト ボックス 334"/>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96873</xdr:rowOff>
    </xdr:from>
    <xdr:to>
      <xdr:col>24</xdr:col>
      <xdr:colOff>609600</xdr:colOff>
      <xdr:row>63</xdr:row>
      <xdr:rowOff>27023</xdr:rowOff>
    </xdr:to>
    <xdr:sp macro="" textlink="">
      <xdr:nvSpPr>
        <xdr:cNvPr id="341" name="円/楕円 340"/>
        <xdr:cNvSpPr/>
      </xdr:nvSpPr>
      <xdr:spPr>
        <a:xfrm>
          <a:off x="16967200" y="107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68950</xdr:rowOff>
    </xdr:from>
    <xdr:ext cx="762000" cy="259045"/>
    <xdr:sp macro="" textlink="">
      <xdr:nvSpPr>
        <xdr:cNvPr id="342" name="定員管理の状況該当値テキスト"/>
        <xdr:cNvSpPr txBox="1"/>
      </xdr:nvSpPr>
      <xdr:spPr>
        <a:xfrm>
          <a:off x="17106900" y="106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43" name="円/楕円 342"/>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25206</xdr:rowOff>
    </xdr:from>
    <xdr:ext cx="736600" cy="259045"/>
    <xdr:sp macro="" textlink="">
      <xdr:nvSpPr>
        <xdr:cNvPr id="344" name="テキスト ボックス 343"/>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5" name="円/楕円 344"/>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21183</xdr:rowOff>
    </xdr:from>
    <xdr:ext cx="762000" cy="259045"/>
    <xdr:sp macro="" textlink="">
      <xdr:nvSpPr>
        <xdr:cNvPr id="346" name="テキスト ボックス 345"/>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99554</xdr:rowOff>
    </xdr:from>
    <xdr:to>
      <xdr:col>21</xdr:col>
      <xdr:colOff>50800</xdr:colOff>
      <xdr:row>63</xdr:row>
      <xdr:rowOff>29704</xdr:rowOff>
    </xdr:to>
    <xdr:sp macro="" textlink="">
      <xdr:nvSpPr>
        <xdr:cNvPr id="347" name="円/楕円 346"/>
        <xdr:cNvSpPr/>
      </xdr:nvSpPr>
      <xdr:spPr>
        <a:xfrm>
          <a:off x="14351000" y="10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14481</xdr:rowOff>
    </xdr:from>
    <xdr:ext cx="762000" cy="259045"/>
    <xdr:sp macro="" textlink="">
      <xdr:nvSpPr>
        <xdr:cNvPr id="348" name="テキスト ボックス 347"/>
        <xdr:cNvSpPr txBox="1"/>
      </xdr:nvSpPr>
      <xdr:spPr>
        <a:xfrm>
          <a:off x="14020800" y="108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123684</xdr:rowOff>
    </xdr:from>
    <xdr:to>
      <xdr:col>19</xdr:col>
      <xdr:colOff>533400</xdr:colOff>
      <xdr:row>63</xdr:row>
      <xdr:rowOff>53834</xdr:rowOff>
    </xdr:to>
    <xdr:sp macro="" textlink="">
      <xdr:nvSpPr>
        <xdr:cNvPr id="349" name="円/楕円 348"/>
        <xdr:cNvSpPr/>
      </xdr:nvSpPr>
      <xdr:spPr>
        <a:xfrm>
          <a:off x="13462000" y="107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38611</xdr:rowOff>
    </xdr:from>
    <xdr:ext cx="762000" cy="259045"/>
    <xdr:sp macro="" textlink="">
      <xdr:nvSpPr>
        <xdr:cNvPr id="350" name="テキスト ボックス 349"/>
        <xdr:cNvSpPr txBox="1"/>
      </xdr:nvSpPr>
      <xdr:spPr>
        <a:xfrm>
          <a:off x="13131800" y="1083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年度実質公債費比率は、平成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カ年平均で、</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％となり、前年度</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の改善がなされた。</a:t>
          </a:r>
          <a:endParaRPr lang="ja-JP" altLang="ja-JP" sz="1400">
            <a:effectLst/>
          </a:endParaRPr>
        </a:p>
        <a:p>
          <a:r>
            <a:rPr lang="ja-JP" altLang="ja-JP" sz="1100">
              <a:solidFill>
                <a:schemeClr val="dk1"/>
              </a:solidFill>
              <a:effectLst/>
              <a:latin typeface="+mn-lt"/>
              <a:ea typeface="+mn-ea"/>
              <a:cs typeface="+mn-cs"/>
            </a:rPr>
            <a:t>なお、有田川町における単年度比率は、平成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平成１９年度から実施した繰上償還の影響により、平成２０年度実質公債費比率</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％の許可団体から協議団体へと移行されて以来、年々数値は改善されている。今回、単年度比率でも</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％の減少で、普通交付税や臨時財政対策債発行可能額が減少し</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公債費の交付税算入額</a:t>
          </a:r>
          <a:r>
            <a:rPr lang="ja-JP" altLang="en-US" sz="1100">
              <a:solidFill>
                <a:schemeClr val="dk1"/>
              </a:solidFill>
              <a:effectLst/>
              <a:latin typeface="+mn-lt"/>
              <a:ea typeface="+mn-ea"/>
              <a:cs typeface="+mn-cs"/>
            </a:rPr>
            <a:t>も減少しているが、それ以上に地方債の元利償還金が減少した</a:t>
          </a:r>
          <a:r>
            <a:rPr lang="ja-JP" altLang="ja-JP" sz="1100">
              <a:solidFill>
                <a:schemeClr val="dk1"/>
              </a:solidFill>
              <a:effectLst/>
              <a:latin typeface="+mn-lt"/>
              <a:ea typeface="+mn-ea"/>
              <a:cs typeface="+mn-cs"/>
            </a:rPr>
            <a:t>事が要因となっている。今後も計画的な地方債の発行を実施し、より一層の健全化を図る。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115711</xdr:rowOff>
    </xdr:from>
    <xdr:to>
      <xdr:col>24</xdr:col>
      <xdr:colOff>558800</xdr:colOff>
      <xdr:row>44</xdr:row>
      <xdr:rowOff>151695</xdr:rowOff>
    </xdr:to>
    <xdr:cxnSp macro="">
      <xdr:nvCxnSpPr>
        <xdr:cNvPr id="380" name="直線コネクタ 379"/>
        <xdr:cNvCxnSpPr/>
      </xdr:nvCxnSpPr>
      <xdr:spPr>
        <a:xfrm flipV="1">
          <a:off x="17018000" y="628791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44</xdr:row>
      <xdr:rowOff>151695</xdr:rowOff>
    </xdr:from>
    <xdr:to>
      <xdr:col>24</xdr:col>
      <xdr:colOff>647700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115711</xdr:rowOff>
    </xdr:from>
    <xdr:to>
      <xdr:col>24</xdr:col>
      <xdr:colOff>647700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79022</xdr:rowOff>
    </xdr:from>
    <xdr:to>
      <xdr:col>24</xdr:col>
      <xdr:colOff>558800</xdr:colOff>
      <xdr:row>43</xdr:row>
      <xdr:rowOff>55033</xdr:rowOff>
    </xdr:to>
    <xdr:cxnSp macro="">
      <xdr:nvCxnSpPr>
        <xdr:cNvPr id="385" name="直線コネクタ 384"/>
        <xdr:cNvCxnSpPr/>
      </xdr:nvCxnSpPr>
      <xdr:spPr>
        <a:xfrm flipV="1">
          <a:off x="16179800" y="72799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108955</xdr:rowOff>
    </xdr:from>
    <xdr:ext cx="762000" cy="259045"/>
    <xdr:sp macro="" textlink="">
      <xdr:nvSpPr>
        <xdr:cNvPr id="386" name="公債費負担の状況平均値テキスト"/>
        <xdr:cNvSpPr txBox="1"/>
      </xdr:nvSpPr>
      <xdr:spPr>
        <a:xfrm>
          <a:off x="17106900" y="696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92428</xdr:rowOff>
    </xdr:from>
    <xdr:to>
      <xdr:col>24</xdr:col>
      <xdr:colOff>609600</xdr:colOff>
      <xdr:row>42</xdr:row>
      <xdr:rowOff>22578</xdr:rowOff>
    </xdr:to>
    <xdr:sp macro="" textlink="">
      <xdr:nvSpPr>
        <xdr:cNvPr id="387" name="フローチャート : 判断 386"/>
        <xdr:cNvSpPr/>
      </xdr:nvSpPr>
      <xdr:spPr>
        <a:xfrm>
          <a:off x="169672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108655</xdr:rowOff>
    </xdr:to>
    <xdr:cxnSp macro="">
      <xdr:nvCxnSpPr>
        <xdr:cNvPr id="388" name="直線コネクタ 387"/>
        <xdr:cNvCxnSpPr/>
      </xdr:nvCxnSpPr>
      <xdr:spPr>
        <a:xfrm flipV="1">
          <a:off x="15290800" y="742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95250</xdr:rowOff>
    </xdr:from>
    <xdr:to>
      <xdr:col>23</xdr:col>
      <xdr:colOff>457200</xdr:colOff>
      <xdr:row>43</xdr:row>
      <xdr:rowOff>25400</xdr:rowOff>
    </xdr:to>
    <xdr:sp macro="" textlink="">
      <xdr:nvSpPr>
        <xdr:cNvPr id="389" name="フローチャート : 判断 388"/>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35577</xdr:rowOff>
    </xdr:from>
    <xdr:ext cx="736600" cy="259045"/>
    <xdr:sp macro="" textlink="">
      <xdr:nvSpPr>
        <xdr:cNvPr id="390" name="テキスト ボックス 389"/>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108655</xdr:rowOff>
    </xdr:from>
    <xdr:to>
      <xdr:col>22</xdr:col>
      <xdr:colOff>203200</xdr:colOff>
      <xdr:row>44</xdr:row>
      <xdr:rowOff>44450</xdr:rowOff>
    </xdr:to>
    <xdr:cxnSp macro="">
      <xdr:nvCxnSpPr>
        <xdr:cNvPr id="391" name="直線コネクタ 390"/>
        <xdr:cNvCxnSpPr/>
      </xdr:nvCxnSpPr>
      <xdr:spPr>
        <a:xfrm flipV="1">
          <a:off x="14401800" y="748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57855</xdr:rowOff>
    </xdr:from>
    <xdr:to>
      <xdr:col>22</xdr:col>
      <xdr:colOff>254000</xdr:colOff>
      <xdr:row>43</xdr:row>
      <xdr:rowOff>159455</xdr:rowOff>
    </xdr:to>
    <xdr:sp macro="" textlink="">
      <xdr:nvSpPr>
        <xdr:cNvPr id="392" name="フローチャート : 判断 391"/>
        <xdr:cNvSpPr/>
      </xdr:nvSpPr>
      <xdr:spPr>
        <a:xfrm>
          <a:off x="15240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169632</xdr:rowOff>
    </xdr:from>
    <xdr:ext cx="762000" cy="259045"/>
    <xdr:sp macro="" textlink="">
      <xdr:nvSpPr>
        <xdr:cNvPr id="393" name="テキスト ボックス 392"/>
        <xdr:cNvSpPr txBox="1"/>
      </xdr:nvSpPr>
      <xdr:spPr>
        <a:xfrm>
          <a:off x="14909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138289</xdr:rowOff>
    </xdr:to>
    <xdr:cxnSp macro="">
      <xdr:nvCxnSpPr>
        <xdr:cNvPr id="394" name="直線コネクタ 393"/>
        <xdr:cNvCxnSpPr/>
      </xdr:nvCxnSpPr>
      <xdr:spPr>
        <a:xfrm flipV="1">
          <a:off x="13512800" y="75882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33867</xdr:rowOff>
    </xdr:from>
    <xdr:to>
      <xdr:col>21</xdr:col>
      <xdr:colOff>50800</xdr:colOff>
      <xdr:row>44</xdr:row>
      <xdr:rowOff>135467</xdr:rowOff>
    </xdr:to>
    <xdr:sp macro="" textlink="">
      <xdr:nvSpPr>
        <xdr:cNvPr id="395" name="フローチャート : 判断 394"/>
        <xdr:cNvSpPr/>
      </xdr:nvSpPr>
      <xdr:spPr>
        <a:xfrm>
          <a:off x="14351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396" name="テキスト ボックス 395"/>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7" name="フローチャート : 判断 396"/>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8" name="テキスト ボックス 397"/>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28222</xdr:rowOff>
    </xdr:from>
    <xdr:to>
      <xdr:col>24</xdr:col>
      <xdr:colOff>609600</xdr:colOff>
      <xdr:row>42</xdr:row>
      <xdr:rowOff>129822</xdr:rowOff>
    </xdr:to>
    <xdr:sp macro="" textlink="">
      <xdr:nvSpPr>
        <xdr:cNvPr id="404" name="円/楕円 403"/>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299</xdr:rowOff>
    </xdr:from>
    <xdr:ext cx="762000" cy="259045"/>
    <xdr:sp macro="" textlink="">
      <xdr:nvSpPr>
        <xdr:cNvPr id="405"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6" name="円/楕円 405"/>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7" name="テキスト ボックス 406"/>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57855</xdr:rowOff>
    </xdr:from>
    <xdr:to>
      <xdr:col>22</xdr:col>
      <xdr:colOff>254000</xdr:colOff>
      <xdr:row>43</xdr:row>
      <xdr:rowOff>159455</xdr:rowOff>
    </xdr:to>
    <xdr:sp macro="" textlink="">
      <xdr:nvSpPr>
        <xdr:cNvPr id="408" name="円/楕円 407"/>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409" name="テキスト ボックス 408"/>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10" name="円/楕円 409"/>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105427</xdr:rowOff>
    </xdr:from>
    <xdr:ext cx="762000" cy="259045"/>
    <xdr:sp macro="" textlink="">
      <xdr:nvSpPr>
        <xdr:cNvPr id="411" name="テキスト ボックス 410"/>
        <xdr:cNvSpPr txBox="1"/>
      </xdr:nvSpPr>
      <xdr:spPr>
        <a:xfrm>
          <a:off x="14020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87489</xdr:rowOff>
    </xdr:from>
    <xdr:to>
      <xdr:col>19</xdr:col>
      <xdr:colOff>533400</xdr:colOff>
      <xdr:row>45</xdr:row>
      <xdr:rowOff>17639</xdr:rowOff>
    </xdr:to>
    <xdr:sp macro="" textlink="">
      <xdr:nvSpPr>
        <xdr:cNvPr id="412" name="円/楕円 411"/>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27816</xdr:rowOff>
    </xdr:from>
    <xdr:ext cx="762000" cy="259045"/>
    <xdr:sp macro="" textlink="">
      <xdr:nvSpPr>
        <xdr:cNvPr id="413" name="テキスト ボックス 412"/>
        <xdr:cNvSpPr txBox="1"/>
      </xdr:nvSpPr>
      <xdr:spPr>
        <a:xfrm>
          <a:off x="13131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・将来負担比率は</a:t>
          </a:r>
          <a:r>
            <a:rPr lang="en-US" altLang="ja-JP" sz="1050">
              <a:solidFill>
                <a:schemeClr val="dk1"/>
              </a:solidFill>
              <a:effectLst/>
              <a:latin typeface="+mn-lt"/>
              <a:ea typeface="+mn-ea"/>
              <a:cs typeface="+mn-cs"/>
            </a:rPr>
            <a:t>54.6</a:t>
          </a:r>
          <a:r>
            <a:rPr lang="ja-JP" altLang="ja-JP" sz="1050">
              <a:solidFill>
                <a:schemeClr val="dk1"/>
              </a:solidFill>
              <a:effectLst/>
              <a:latin typeface="+mn-lt"/>
              <a:ea typeface="+mn-ea"/>
              <a:cs typeface="+mn-cs"/>
            </a:rPr>
            <a:t>％となり、前年度の</a:t>
          </a:r>
          <a:r>
            <a:rPr lang="en-US" altLang="ja-JP" sz="1050">
              <a:solidFill>
                <a:schemeClr val="dk1"/>
              </a:solidFill>
              <a:effectLst/>
              <a:latin typeface="+mn-lt"/>
              <a:ea typeface="+mn-ea"/>
              <a:cs typeface="+mn-cs"/>
            </a:rPr>
            <a:t>65.9</a:t>
          </a:r>
          <a:r>
            <a:rPr lang="ja-JP" altLang="ja-JP" sz="1050">
              <a:solidFill>
                <a:schemeClr val="dk1"/>
              </a:solidFill>
              <a:effectLst/>
              <a:latin typeface="+mn-lt"/>
              <a:ea typeface="+mn-ea"/>
              <a:cs typeface="+mn-cs"/>
            </a:rPr>
            <a:t>％と比較すると</a:t>
          </a:r>
          <a:r>
            <a:rPr lang="en-US" altLang="ja-JP" sz="1050">
              <a:solidFill>
                <a:schemeClr val="dk1"/>
              </a:solidFill>
              <a:effectLst/>
              <a:latin typeface="+mn-lt"/>
              <a:ea typeface="+mn-ea"/>
              <a:cs typeface="+mn-cs"/>
            </a:rPr>
            <a:t>11.3</a:t>
          </a:r>
          <a:r>
            <a:rPr lang="ja-JP" altLang="ja-JP" sz="1050">
              <a:solidFill>
                <a:schemeClr val="dk1"/>
              </a:solidFill>
              <a:effectLst/>
              <a:latin typeface="+mn-lt"/>
              <a:ea typeface="+mn-ea"/>
              <a:cs typeface="+mn-cs"/>
            </a:rPr>
            <a:t>％の減少で、早期健全化基準</a:t>
          </a:r>
          <a:r>
            <a:rPr lang="en-US" altLang="ja-JP" sz="1050">
              <a:solidFill>
                <a:schemeClr val="dk1"/>
              </a:solidFill>
              <a:effectLst/>
              <a:latin typeface="+mn-lt"/>
              <a:ea typeface="+mn-ea"/>
              <a:cs typeface="+mn-cs"/>
            </a:rPr>
            <a:t>(350</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に対し大幅に下回っている。</a:t>
          </a:r>
          <a:endParaRPr lang="ja-JP" altLang="ja-JP" sz="1050">
            <a:effectLst/>
          </a:endParaRPr>
        </a:p>
        <a:p>
          <a:r>
            <a:rPr lang="ja-JP" altLang="ja-JP" sz="1050">
              <a:solidFill>
                <a:schemeClr val="dk1"/>
              </a:solidFill>
              <a:effectLst/>
              <a:latin typeface="+mn-lt"/>
              <a:ea typeface="+mn-ea"/>
              <a:cs typeface="+mn-cs"/>
            </a:rPr>
            <a:t>地方債残高については</a:t>
          </a:r>
          <a:r>
            <a:rPr lang="ja-JP" altLang="en-US" sz="1050">
              <a:solidFill>
                <a:schemeClr val="dk1"/>
              </a:solidFill>
              <a:effectLst/>
              <a:latin typeface="+mn-lt"/>
              <a:ea typeface="+mn-ea"/>
              <a:cs typeface="+mn-cs"/>
            </a:rPr>
            <a:t>辺地・過疎</a:t>
          </a:r>
          <a:r>
            <a:rPr lang="ja-JP" altLang="ja-JP" sz="1050">
              <a:solidFill>
                <a:schemeClr val="dk1"/>
              </a:solidFill>
              <a:effectLst/>
              <a:latin typeface="+mn-lt"/>
              <a:ea typeface="+mn-ea"/>
              <a:cs typeface="+mn-cs"/>
            </a:rPr>
            <a:t>債の</a:t>
          </a:r>
          <a:r>
            <a:rPr lang="ja-JP" altLang="en-US" sz="1050">
              <a:solidFill>
                <a:schemeClr val="dk1"/>
              </a:solidFill>
              <a:effectLst/>
              <a:latin typeface="+mn-lt"/>
              <a:ea typeface="+mn-ea"/>
              <a:cs typeface="+mn-cs"/>
            </a:rPr>
            <a:t>償還完了等により</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798,969</a:t>
          </a:r>
          <a:r>
            <a:rPr lang="ja-JP" altLang="ja-JP" sz="1050">
              <a:solidFill>
                <a:schemeClr val="dk1"/>
              </a:solidFill>
              <a:effectLst/>
              <a:latin typeface="+mn-lt"/>
              <a:ea typeface="+mn-ea"/>
              <a:cs typeface="+mn-cs"/>
            </a:rPr>
            <a:t>千円の</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と</a:t>
          </a:r>
          <a:r>
            <a:rPr lang="ja-JP" altLang="en-US" sz="1050">
              <a:solidFill>
                <a:schemeClr val="dk1"/>
              </a:solidFill>
              <a:effectLst/>
              <a:latin typeface="+mn-lt"/>
              <a:ea typeface="+mn-ea"/>
              <a:cs typeface="+mn-cs"/>
            </a:rPr>
            <a:t>なっているが</a:t>
          </a:r>
          <a:r>
            <a:rPr lang="ja-JP" altLang="ja-JP" sz="1050">
              <a:solidFill>
                <a:schemeClr val="dk1"/>
              </a:solidFill>
              <a:effectLst/>
              <a:latin typeface="+mn-lt"/>
              <a:ea typeface="+mn-ea"/>
              <a:cs typeface="+mn-cs"/>
            </a:rPr>
            <a:t>、公営企業債の繰入見込額において</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下水道事業債の新規発行等により</a:t>
          </a:r>
          <a:r>
            <a:rPr lang="en-US" altLang="ja-JP" sz="1050">
              <a:solidFill>
                <a:schemeClr val="dk1"/>
              </a:solidFill>
              <a:effectLst/>
              <a:latin typeface="+mn-lt"/>
              <a:ea typeface="+mn-ea"/>
              <a:cs typeface="+mn-cs"/>
            </a:rPr>
            <a:t>277,687</a:t>
          </a:r>
          <a:r>
            <a:rPr lang="ja-JP" altLang="ja-JP" sz="1050">
              <a:solidFill>
                <a:schemeClr val="dk1"/>
              </a:solidFill>
              <a:effectLst/>
              <a:latin typeface="+mn-lt"/>
              <a:ea typeface="+mn-ea"/>
              <a:cs typeface="+mn-cs"/>
            </a:rPr>
            <a:t>千円の増加となっている。また、組合等負担等見込額が、有田郡老人施設事務組合（なぎ園）の改築により地方債残高が増え</a:t>
          </a:r>
          <a:r>
            <a:rPr lang="ja-JP" altLang="en-US" sz="1050">
              <a:solidFill>
                <a:schemeClr val="dk1"/>
              </a:solidFill>
              <a:effectLst/>
              <a:latin typeface="+mn-lt"/>
              <a:ea typeface="+mn-ea"/>
              <a:cs typeface="+mn-cs"/>
            </a:rPr>
            <a:t>た分もあるがそれ以上にＨ</a:t>
          </a:r>
          <a:r>
            <a:rPr lang="en-US" altLang="ja-JP" sz="1050">
              <a:solidFill>
                <a:schemeClr val="dk1"/>
              </a:solidFill>
              <a:effectLst/>
              <a:latin typeface="+mn-lt"/>
              <a:ea typeface="+mn-ea"/>
              <a:cs typeface="+mn-cs"/>
            </a:rPr>
            <a:t>11</a:t>
          </a:r>
          <a:r>
            <a:rPr lang="ja-JP" altLang="en-US" sz="1050">
              <a:solidFill>
                <a:schemeClr val="dk1"/>
              </a:solidFill>
              <a:effectLst/>
              <a:latin typeface="+mn-lt"/>
              <a:ea typeface="+mn-ea"/>
              <a:cs typeface="+mn-cs"/>
            </a:rPr>
            <a:t>以前の償還完了により減少している</a:t>
          </a:r>
          <a:r>
            <a:rPr lang="ja-JP"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今回は、</a:t>
          </a:r>
          <a:r>
            <a:rPr lang="ja-JP" altLang="en-US" sz="1050">
              <a:solidFill>
                <a:schemeClr val="dk1"/>
              </a:solidFill>
              <a:effectLst/>
              <a:latin typeface="+mn-lt"/>
              <a:ea typeface="+mn-ea"/>
              <a:cs typeface="+mn-cs"/>
            </a:rPr>
            <a:t>一般会計の地方債残高の減少と</a:t>
          </a:r>
          <a:r>
            <a:rPr lang="ja-JP" altLang="ja-JP" sz="1050">
              <a:solidFill>
                <a:schemeClr val="dk1"/>
              </a:solidFill>
              <a:effectLst/>
              <a:latin typeface="+mn-lt"/>
              <a:ea typeface="+mn-ea"/>
              <a:cs typeface="+mn-cs"/>
            </a:rPr>
            <a:t>余剰金の積立により充当可能基金が増加したため</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当比率が改善されたが、今後の課題として計画的な事業の実施により地方債残高の抑制が必要であると考える。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2" name="直線コネクタ 441"/>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3"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4" name="直線コネクタ 443"/>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16510</xdr:rowOff>
    </xdr:from>
    <xdr:to>
      <xdr:col>24</xdr:col>
      <xdr:colOff>558800</xdr:colOff>
      <xdr:row>18</xdr:row>
      <xdr:rowOff>167993</xdr:rowOff>
    </xdr:to>
    <xdr:cxnSp macro="">
      <xdr:nvCxnSpPr>
        <xdr:cNvPr id="447" name="直線コネクタ 446"/>
        <xdr:cNvCxnSpPr/>
      </xdr:nvCxnSpPr>
      <xdr:spPr>
        <a:xfrm flipV="1">
          <a:off x="16179800" y="3102610"/>
          <a:ext cx="8382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50464</xdr:rowOff>
    </xdr:from>
    <xdr:ext cx="762000" cy="259045"/>
    <xdr:sp macro="" textlink="">
      <xdr:nvSpPr>
        <xdr:cNvPr id="448" name="将来負担の状況平均値テキスト"/>
        <xdr:cNvSpPr txBox="1"/>
      </xdr:nvSpPr>
      <xdr:spPr>
        <a:xfrm>
          <a:off x="17106900" y="279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49" name="フローチャート : 判断 448"/>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167993</xdr:rowOff>
    </xdr:from>
    <xdr:to>
      <xdr:col>23</xdr:col>
      <xdr:colOff>406400</xdr:colOff>
      <xdr:row>19</xdr:row>
      <xdr:rowOff>97084</xdr:rowOff>
    </xdr:to>
    <xdr:cxnSp macro="">
      <xdr:nvCxnSpPr>
        <xdr:cNvPr id="450" name="直線コネクタ 449"/>
        <xdr:cNvCxnSpPr/>
      </xdr:nvCxnSpPr>
      <xdr:spPr>
        <a:xfrm flipV="1">
          <a:off x="15290800" y="325409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1" name="フローチャート : 判断 450"/>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41292</xdr:rowOff>
    </xdr:from>
    <xdr:ext cx="736600" cy="259045"/>
    <xdr:sp macro="" textlink="">
      <xdr:nvSpPr>
        <xdr:cNvPr id="452" name="テキスト ボックス 451"/>
        <xdr:cNvSpPr txBox="1"/>
      </xdr:nvSpPr>
      <xdr:spPr>
        <a:xfrm>
          <a:off x="15798800" y="278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19</xdr:row>
      <xdr:rowOff>97084</xdr:rowOff>
    </xdr:to>
    <xdr:cxnSp macro="">
      <xdr:nvCxnSpPr>
        <xdr:cNvPr id="453" name="直線コネクタ 452"/>
        <xdr:cNvCxnSpPr/>
      </xdr:nvCxnSpPr>
      <xdr:spPr>
        <a:xfrm>
          <a:off x="14401800" y="325945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4" name="フローチャート : 判断 453"/>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145855</xdr:rowOff>
    </xdr:from>
    <xdr:ext cx="762000" cy="259045"/>
    <xdr:sp macro="" textlink="">
      <xdr:nvSpPr>
        <xdr:cNvPr id="455" name="テキスト ボックス 454"/>
        <xdr:cNvSpPr txBox="1"/>
      </xdr:nvSpPr>
      <xdr:spPr>
        <a:xfrm>
          <a:off x="14909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141323</xdr:rowOff>
    </xdr:to>
    <xdr:cxnSp macro="">
      <xdr:nvCxnSpPr>
        <xdr:cNvPr id="456" name="直線コネクタ 455"/>
        <xdr:cNvCxnSpPr/>
      </xdr:nvCxnSpPr>
      <xdr:spPr>
        <a:xfrm flipV="1">
          <a:off x="13512800" y="3259455"/>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7" name="フローチャート : 判断 456"/>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52228</xdr:rowOff>
    </xdr:from>
    <xdr:ext cx="762000" cy="259045"/>
    <xdr:sp macro="" textlink="">
      <xdr:nvSpPr>
        <xdr:cNvPr id="458" name="テキスト ボックス 457"/>
        <xdr:cNvSpPr txBox="1"/>
      </xdr:nvSpPr>
      <xdr:spPr>
        <a:xfrm>
          <a:off x="14020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59" name="フローチャート : 判断 458"/>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140846</xdr:rowOff>
    </xdr:from>
    <xdr:ext cx="762000" cy="259045"/>
    <xdr:sp macro="" textlink="">
      <xdr:nvSpPr>
        <xdr:cNvPr id="460" name="テキスト ボックス 459"/>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66" name="円/楕円 465"/>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67"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117193</xdr:rowOff>
    </xdr:from>
    <xdr:to>
      <xdr:col>23</xdr:col>
      <xdr:colOff>457200</xdr:colOff>
      <xdr:row>19</xdr:row>
      <xdr:rowOff>47343</xdr:rowOff>
    </xdr:to>
    <xdr:sp macro="" textlink="">
      <xdr:nvSpPr>
        <xdr:cNvPr id="468" name="円/楕円 467"/>
        <xdr:cNvSpPr/>
      </xdr:nvSpPr>
      <xdr:spPr>
        <a:xfrm>
          <a:off x="16129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32120</xdr:rowOff>
    </xdr:from>
    <xdr:ext cx="736600" cy="259045"/>
    <xdr:sp macro="" textlink="">
      <xdr:nvSpPr>
        <xdr:cNvPr id="469" name="テキスト ボックス 468"/>
        <xdr:cNvSpPr txBox="1"/>
      </xdr:nvSpPr>
      <xdr:spPr>
        <a:xfrm>
          <a:off x="1579880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46284</xdr:rowOff>
    </xdr:from>
    <xdr:to>
      <xdr:col>22</xdr:col>
      <xdr:colOff>254000</xdr:colOff>
      <xdr:row>19</xdr:row>
      <xdr:rowOff>147884</xdr:rowOff>
    </xdr:to>
    <xdr:sp macro="" textlink="">
      <xdr:nvSpPr>
        <xdr:cNvPr id="470" name="円/楕円 469"/>
        <xdr:cNvSpPr/>
      </xdr:nvSpPr>
      <xdr:spPr>
        <a:xfrm>
          <a:off x="15240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132661</xdr:rowOff>
    </xdr:from>
    <xdr:ext cx="762000" cy="259045"/>
    <xdr:sp macro="" textlink="">
      <xdr:nvSpPr>
        <xdr:cNvPr id="471" name="テキスト ボックス 470"/>
        <xdr:cNvSpPr txBox="1"/>
      </xdr:nvSpPr>
      <xdr:spPr>
        <a:xfrm>
          <a:off x="14909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122555</xdr:rowOff>
    </xdr:from>
    <xdr:to>
      <xdr:col>21</xdr:col>
      <xdr:colOff>50800</xdr:colOff>
      <xdr:row>19</xdr:row>
      <xdr:rowOff>52705</xdr:rowOff>
    </xdr:to>
    <xdr:sp macro="" textlink="">
      <xdr:nvSpPr>
        <xdr:cNvPr id="472" name="円/楕円 471"/>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62882</xdr:rowOff>
    </xdr:from>
    <xdr:ext cx="762000" cy="259045"/>
    <xdr:sp macro="" textlink="">
      <xdr:nvSpPr>
        <xdr:cNvPr id="473" name="テキスト ボックス 472"/>
        <xdr:cNvSpPr txBox="1"/>
      </xdr:nvSpPr>
      <xdr:spPr>
        <a:xfrm>
          <a:off x="14020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90523</xdr:rowOff>
    </xdr:from>
    <xdr:to>
      <xdr:col>19</xdr:col>
      <xdr:colOff>533400</xdr:colOff>
      <xdr:row>20</xdr:row>
      <xdr:rowOff>20673</xdr:rowOff>
    </xdr:to>
    <xdr:sp macro="" textlink="">
      <xdr:nvSpPr>
        <xdr:cNvPr id="474" name="円/楕円 473"/>
        <xdr:cNvSpPr/>
      </xdr:nvSpPr>
      <xdr:spPr>
        <a:xfrm>
          <a:off x="13462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30850</xdr:rowOff>
    </xdr:from>
    <xdr:ext cx="762000" cy="259045"/>
    <xdr:sp macro="" textlink="">
      <xdr:nvSpPr>
        <xdr:cNvPr id="475" name="テキスト ボックス 474"/>
        <xdr:cNvSpPr txBox="1"/>
      </xdr:nvSpPr>
      <xdr:spPr>
        <a:xfrm>
          <a:off x="13131800" y="31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27,460
27,394
351.84
15,201,439
14,719,818
310,202
9,994,278
23,550,399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xdr:rowOff>
    </xdr:from>
    <xdr:to>
      <xdr:col>7</xdr:col>
      <xdr:colOff>15875</xdr:colOff>
      <xdr:row>42</xdr:row>
      <xdr:rowOff>5080</xdr:rowOff>
    </xdr:to>
    <xdr:cxnSp macro="">
      <xdr:nvCxnSpPr>
        <xdr:cNvPr id="57" name="直線コネクタ 56"/>
        <xdr:cNvCxnSpPr/>
      </xdr:nvCxnSpPr>
      <xdr:spPr>
        <a:xfrm flipV="1">
          <a:off x="4826000" y="566674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148607</xdr:rowOff>
    </xdr:from>
    <xdr:ext cx="762000" cy="259045"/>
    <xdr:sp macro="" textlink="">
      <xdr:nvSpPr>
        <xdr:cNvPr id="58" name="人件費最小値テキスト"/>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42</xdr:row>
      <xdr:rowOff>5080</xdr:rowOff>
    </xdr:from>
    <xdr:to>
      <xdr:col>7</xdr:col>
      <xdr:colOff>104775</xdr:colOff>
      <xdr:row>42</xdr:row>
      <xdr:rowOff>5080</xdr:rowOff>
    </xdr:to>
    <xdr:cxnSp macro="">
      <xdr:nvCxnSpPr>
        <xdr:cNvPr id="59" name="直線コネクタ 58"/>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95267</xdr:rowOff>
    </xdr:from>
    <xdr:ext cx="762000" cy="259045"/>
    <xdr:sp macro="" textlink="">
      <xdr:nvSpPr>
        <xdr:cNvPr id="60"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33</xdr:row>
      <xdr:rowOff>8890</xdr:rowOff>
    </xdr:from>
    <xdr:to>
      <xdr:col>7</xdr:col>
      <xdr:colOff>104775</xdr:colOff>
      <xdr:row>33</xdr:row>
      <xdr:rowOff>8890</xdr:rowOff>
    </xdr:to>
    <xdr:cxnSp macro="">
      <xdr:nvCxnSpPr>
        <xdr:cNvPr id="61" name="直線コネクタ 60"/>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40</xdr:row>
      <xdr:rowOff>149860</xdr:rowOff>
    </xdr:to>
    <xdr:cxnSp macro="">
      <xdr:nvCxnSpPr>
        <xdr:cNvPr id="62" name="直線コネクタ 61"/>
        <xdr:cNvCxnSpPr/>
      </xdr:nvCxnSpPr>
      <xdr:spPr>
        <a:xfrm>
          <a:off x="3987800" y="67030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107967</xdr:rowOff>
    </xdr:from>
    <xdr:ext cx="762000" cy="259045"/>
    <xdr:sp macro="" textlink="">
      <xdr:nvSpPr>
        <xdr:cNvPr id="63" name="人件費平均値テキスト"/>
        <xdr:cNvSpPr txBox="1"/>
      </xdr:nvSpPr>
      <xdr:spPr>
        <a:xfrm>
          <a:off x="4914900" y="645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64" name="フローチャート : 判断 63"/>
        <xdr:cNvSpPr/>
      </xdr:nvSpPr>
      <xdr:spPr>
        <a:xfrm>
          <a:off x="47752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92710</xdr:rowOff>
    </xdr:to>
    <xdr:cxnSp macro="">
      <xdr:nvCxnSpPr>
        <xdr:cNvPr id="65" name="直線コネクタ 64"/>
        <xdr:cNvCxnSpPr/>
      </xdr:nvCxnSpPr>
      <xdr:spPr>
        <a:xfrm flipV="1">
          <a:off x="3098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6" name="フローチャート : 判断 65"/>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7" name="テキスト ボックス 66"/>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123190</xdr:rowOff>
    </xdr:to>
    <xdr:cxnSp macro="">
      <xdr:nvCxnSpPr>
        <xdr:cNvPr id="68" name="直線コネクタ 67"/>
        <xdr:cNvCxnSpPr/>
      </xdr:nvCxnSpPr>
      <xdr:spPr>
        <a:xfrm flipV="1">
          <a:off x="2209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121920</xdr:rowOff>
    </xdr:from>
    <xdr:to>
      <xdr:col>4</xdr:col>
      <xdr:colOff>396875</xdr:colOff>
      <xdr:row>39</xdr:row>
      <xdr:rowOff>52070</xdr:rowOff>
    </xdr:to>
    <xdr:sp macro="" textlink="">
      <xdr:nvSpPr>
        <xdr:cNvPr id="69" name="フローチャート : 判断 68"/>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62247</xdr:rowOff>
    </xdr:from>
    <xdr:ext cx="762000" cy="259045"/>
    <xdr:sp macro="" textlink="">
      <xdr:nvSpPr>
        <xdr:cNvPr id="70" name="テキスト ボックス 69"/>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39</xdr:row>
      <xdr:rowOff>123190</xdr:rowOff>
    </xdr:to>
    <xdr:cxnSp macro="">
      <xdr:nvCxnSpPr>
        <xdr:cNvPr id="71" name="直線コネクタ 70"/>
        <xdr:cNvCxnSpPr/>
      </xdr:nvCxnSpPr>
      <xdr:spPr>
        <a:xfrm>
          <a:off x="1320800" y="6657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41910</xdr:rowOff>
    </xdr:from>
    <xdr:to>
      <xdr:col>3</xdr:col>
      <xdr:colOff>193675</xdr:colOff>
      <xdr:row>39</xdr:row>
      <xdr:rowOff>143510</xdr:rowOff>
    </xdr:to>
    <xdr:sp macro="" textlink="">
      <xdr:nvSpPr>
        <xdr:cNvPr id="72" name="フローチャート : 判断 71"/>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153687</xdr:rowOff>
    </xdr:from>
    <xdr:ext cx="762000" cy="259045"/>
    <xdr:sp macro="" textlink="">
      <xdr:nvSpPr>
        <xdr:cNvPr id="73" name="テキスト ボックス 72"/>
        <xdr:cNvSpPr txBox="1"/>
      </xdr:nvSpPr>
      <xdr:spPr>
        <a:xfrm>
          <a:off x="1828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4" name="フローチャート : 判断 73"/>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75" name="テキスト ボックス 74"/>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1" name="円/楕円 80"/>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71137</xdr:rowOff>
    </xdr:from>
    <xdr:ext cx="762000" cy="259045"/>
    <xdr:sp macro="" textlink="">
      <xdr:nvSpPr>
        <xdr:cNvPr id="82" name="人件費該当値テキスト"/>
        <xdr:cNvSpPr txBox="1"/>
      </xdr:nvSpPr>
      <xdr:spPr>
        <a:xfrm>
          <a:off x="49149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3" name="円/楕円 82"/>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4" name="テキスト ボックス 83"/>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5" name="円/楕円 84"/>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6" name="テキスト ボックス 85"/>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87" name="円/楕円 86"/>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88" name="テキスト ボックス 87"/>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89" name="円/楕円 88"/>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0" name="テキスト ボックス 89"/>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固定資産評価替関連事務の委託料の減額が主な要因である。</a:t>
          </a:r>
          <a:endParaRPr lang="ja-JP" altLang="ja-JP" sz="1400">
            <a:effectLst/>
          </a:endParaRPr>
        </a:p>
        <a:p>
          <a:r>
            <a:rPr lang="ja-JP" altLang="ja-JP" sz="1100" b="0" i="0" baseline="0">
              <a:solidFill>
                <a:schemeClr val="dk1"/>
              </a:solidFill>
              <a:effectLst/>
              <a:latin typeface="+mn-lt"/>
              <a:ea typeface="+mn-ea"/>
              <a:cs typeface="+mn-cs"/>
            </a:rPr>
            <a:t>物件費の今後については、内部管理事務の見直しを図り、施設の統廃合も検討した上で更なる経常経費削減に努める必要がある。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18" name="直線コネクタ 117"/>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19"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0" name="直線コネクタ 119"/>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1"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2" name="直線コネクタ 121"/>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165100</xdr:rowOff>
    </xdr:from>
    <xdr:to>
      <xdr:col>24</xdr:col>
      <xdr:colOff>31750</xdr:colOff>
      <xdr:row>14</xdr:row>
      <xdr:rowOff>12700</xdr:rowOff>
    </xdr:to>
    <xdr:cxnSp macro="">
      <xdr:nvCxnSpPr>
        <xdr:cNvPr id="123" name="直線コネクタ 122"/>
        <xdr:cNvCxnSpPr/>
      </xdr:nvCxnSpPr>
      <xdr:spPr>
        <a:xfrm flipV="1">
          <a:off x="15671800" y="239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50800</xdr:rowOff>
    </xdr:from>
    <xdr:to>
      <xdr:col>22</xdr:col>
      <xdr:colOff>565150</xdr:colOff>
      <xdr:row>14</xdr:row>
      <xdr:rowOff>12700</xdr:rowOff>
    </xdr:to>
    <xdr:cxnSp macro="">
      <xdr:nvCxnSpPr>
        <xdr:cNvPr id="126" name="直線コネクタ 125"/>
        <xdr:cNvCxnSpPr/>
      </xdr:nvCxnSpPr>
      <xdr:spPr>
        <a:xfrm>
          <a:off x="14782800" y="227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7" name="フローチャート : 判断 126"/>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28" name="テキスト ボックス 127"/>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13</xdr:row>
      <xdr:rowOff>88900</xdr:rowOff>
    </xdr:to>
    <xdr:cxnSp macro="">
      <xdr:nvCxnSpPr>
        <xdr:cNvPr id="129" name="直線コネクタ 128"/>
        <xdr:cNvCxnSpPr/>
      </xdr:nvCxnSpPr>
      <xdr:spPr>
        <a:xfrm flipV="1">
          <a:off x="13893800" y="227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0" name="フローチャート : 判断 129"/>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48277</xdr:rowOff>
    </xdr:from>
    <xdr:ext cx="762000" cy="259045"/>
    <xdr:sp macro="" textlink="">
      <xdr:nvSpPr>
        <xdr:cNvPr id="131" name="テキスト ボックス 130"/>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88900</xdr:rowOff>
    </xdr:to>
    <xdr:cxnSp macro="">
      <xdr:nvCxnSpPr>
        <xdr:cNvPr id="132" name="直線コネクタ 131"/>
        <xdr:cNvCxnSpPr/>
      </xdr:nvCxnSpPr>
      <xdr:spPr>
        <a:xfrm>
          <a:off x="13004800" y="218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3" name="フローチャート : 判断 132"/>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143527</xdr:rowOff>
    </xdr:from>
    <xdr:ext cx="762000" cy="259045"/>
    <xdr:sp macro="" textlink="">
      <xdr:nvSpPr>
        <xdr:cNvPr id="134" name="テキスト ボックス 133"/>
        <xdr:cNvSpPr txBox="1"/>
      </xdr:nvSpPr>
      <xdr:spPr>
        <a:xfrm>
          <a:off x="13512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5" name="フローチャート : 判断 134"/>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48277</xdr:rowOff>
    </xdr:from>
    <xdr:ext cx="762000" cy="259045"/>
    <xdr:sp macro="" textlink="">
      <xdr:nvSpPr>
        <xdr:cNvPr id="136" name="テキスト ボックス 135"/>
        <xdr:cNvSpPr txBox="1"/>
      </xdr:nvSpPr>
      <xdr:spPr>
        <a:xfrm>
          <a:off x="12623800" y="227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114300</xdr:rowOff>
    </xdr:from>
    <xdr:to>
      <xdr:col>24</xdr:col>
      <xdr:colOff>82550</xdr:colOff>
      <xdr:row>14</xdr:row>
      <xdr:rowOff>44450</xdr:rowOff>
    </xdr:to>
    <xdr:sp macro="" textlink="">
      <xdr:nvSpPr>
        <xdr:cNvPr id="142" name="円/楕円 141"/>
        <xdr:cNvSpPr/>
      </xdr:nvSpPr>
      <xdr:spPr>
        <a:xfrm>
          <a:off x="164592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22877</xdr:rowOff>
    </xdr:from>
    <xdr:ext cx="762000" cy="259045"/>
    <xdr:sp macro="" textlink="">
      <xdr:nvSpPr>
        <xdr:cNvPr id="143" name="物件費該当値テキスト"/>
        <xdr:cNvSpPr txBox="1"/>
      </xdr:nvSpPr>
      <xdr:spPr>
        <a:xfrm>
          <a:off x="16598900" y="22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4" name="円/楕円 143"/>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5" name="テキスト ボックス 144"/>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0</xdr:rowOff>
    </xdr:from>
    <xdr:to>
      <xdr:col>21</xdr:col>
      <xdr:colOff>412750</xdr:colOff>
      <xdr:row>13</xdr:row>
      <xdr:rowOff>101600</xdr:rowOff>
    </xdr:to>
    <xdr:sp macro="" textlink="">
      <xdr:nvSpPr>
        <xdr:cNvPr id="146" name="円/楕円 145"/>
        <xdr:cNvSpPr/>
      </xdr:nvSpPr>
      <xdr:spPr>
        <a:xfrm>
          <a:off x="14732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111777</xdr:rowOff>
    </xdr:from>
    <xdr:ext cx="762000" cy="259045"/>
    <xdr:sp macro="" textlink="">
      <xdr:nvSpPr>
        <xdr:cNvPr id="147" name="テキスト ボックス 146"/>
        <xdr:cNvSpPr txBox="1"/>
      </xdr:nvSpPr>
      <xdr:spPr>
        <a:xfrm>
          <a:off x="14401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38100</xdr:rowOff>
    </xdr:from>
    <xdr:to>
      <xdr:col>20</xdr:col>
      <xdr:colOff>209550</xdr:colOff>
      <xdr:row>13</xdr:row>
      <xdr:rowOff>139700</xdr:rowOff>
    </xdr:to>
    <xdr:sp macro="" textlink="">
      <xdr:nvSpPr>
        <xdr:cNvPr id="148" name="円/楕円 147"/>
        <xdr:cNvSpPr/>
      </xdr:nvSpPr>
      <xdr:spPr>
        <a:xfrm>
          <a:off x="13843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149877</xdr:rowOff>
    </xdr:from>
    <xdr:ext cx="762000" cy="259045"/>
    <xdr:sp macro="" textlink="">
      <xdr:nvSpPr>
        <xdr:cNvPr id="149" name="テキスト ボックス 148"/>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0" name="円/楕円 149"/>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1" name="テキスト ボックス 150"/>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扶助費に係る経常収支比率については前年度比０．１％</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79" name="直線コネクタ 178"/>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2"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3" name="直線コネクタ 182"/>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4" name="直線コネクタ 183"/>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5"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6" name="フローチャート : 判断 185"/>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7" name="直線コネクタ 186"/>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88" name="フローチャート : 判断 18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89" name="テキスト ボックス 18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31750</xdr:rowOff>
    </xdr:to>
    <xdr:cxnSp macro="">
      <xdr:nvCxnSpPr>
        <xdr:cNvPr id="190" name="直線コネクタ 189"/>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1" name="フローチャート : 判断 19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2" name="テキスト ボックス 19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3" name="直線コネクタ 192"/>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4" name="フローチャート :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6" name="フローチャート : 判断 19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7" name="テキスト ボックス 19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3" name="円/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4"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7" name="円/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9" name="円/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1" name="円/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増加し、経常経費決算額も増加している。主な要因は、介護保険事業においては介護給付費支給対象者の増加に伴う増額、公共下水道事業では現在下水道整備が進行していることにより公債費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0" name="直線コネクタ 239"/>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3"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4" name="直線コネクタ 243"/>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0</xdr:rowOff>
    </xdr:to>
    <xdr:cxnSp macro="">
      <xdr:nvCxnSpPr>
        <xdr:cNvPr id="245" name="直線コネクタ 244"/>
        <xdr:cNvCxnSpPr/>
      </xdr:nvCxnSpPr>
      <xdr:spPr>
        <a:xfrm>
          <a:off x="15671800" y="1022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137177</xdr:rowOff>
    </xdr:from>
    <xdr:ext cx="762000" cy="259045"/>
    <xdr:sp macro="" textlink="">
      <xdr:nvSpPr>
        <xdr:cNvPr id="246"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7" name="フローチャート : 判断 246"/>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59</xdr:row>
      <xdr:rowOff>107950</xdr:rowOff>
    </xdr:to>
    <xdr:cxnSp macro="">
      <xdr:nvCxnSpPr>
        <xdr:cNvPr id="248" name="直線コネクタ 247"/>
        <xdr:cNvCxnSpPr/>
      </xdr:nvCxnSpPr>
      <xdr:spPr>
        <a:xfrm>
          <a:off x="14782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95250</xdr:rowOff>
    </xdr:to>
    <xdr:cxnSp macro="">
      <xdr:nvCxnSpPr>
        <xdr:cNvPr id="251" name="直線コネクタ 250"/>
        <xdr:cNvCxnSpPr/>
      </xdr:nvCxnSpPr>
      <xdr:spPr>
        <a:xfrm>
          <a:off x="13893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2" name="フローチャート : 判断 251"/>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53" name="テキスト ボックス 25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127000</xdr:rowOff>
    </xdr:to>
    <xdr:cxnSp macro="">
      <xdr:nvCxnSpPr>
        <xdr:cNvPr id="254" name="直線コネクタ 253"/>
        <xdr:cNvCxnSpPr/>
      </xdr:nvCxnSpPr>
      <xdr:spPr>
        <a:xfrm>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5" name="フローチャート : 判断 254"/>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56" name="テキスト ボックス 25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7" name="フローチャート : 判断 256"/>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58" name="テキスト ボックス 257"/>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120650</xdr:rowOff>
    </xdr:from>
    <xdr:to>
      <xdr:col>24</xdr:col>
      <xdr:colOff>82550</xdr:colOff>
      <xdr:row>60</xdr:row>
      <xdr:rowOff>50800</xdr:rowOff>
    </xdr:to>
    <xdr:sp macro="" textlink="">
      <xdr:nvSpPr>
        <xdr:cNvPr id="264" name="円/楕円 263"/>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92727</xdr:rowOff>
    </xdr:from>
    <xdr:ext cx="762000" cy="259045"/>
    <xdr:sp macro="" textlink="">
      <xdr:nvSpPr>
        <xdr:cNvPr id="265"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6" name="円/楕円 265"/>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7" name="テキスト ボックス 266"/>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68" name="円/楕円 267"/>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69" name="テキスト ボックス 268"/>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0" name="円/楕円 26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1" name="テキスト ボックス 27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2" name="円/楕円 27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3" name="テキスト ボックス 27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％減で、８．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た。一部事務組合への負担金（有田周辺広域圏事務組合負担金（環境センター））等が減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1" name="直線コネクタ 300"/>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2"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3" name="直線コネクタ 302"/>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5" name="直線コネクタ 30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81280</xdr:rowOff>
    </xdr:to>
    <xdr:cxnSp macro="">
      <xdr:nvCxnSpPr>
        <xdr:cNvPr id="306" name="直線コネクタ 305"/>
        <xdr:cNvCxnSpPr/>
      </xdr:nvCxnSpPr>
      <xdr:spPr>
        <a:xfrm flipV="1">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52087</xdr:rowOff>
    </xdr:from>
    <xdr:ext cx="762000" cy="259045"/>
    <xdr:sp macro="" textlink="">
      <xdr:nvSpPr>
        <xdr:cNvPr id="307" name="補助費等平均値テキスト"/>
        <xdr:cNvSpPr txBox="1"/>
      </xdr:nvSpPr>
      <xdr:spPr>
        <a:xfrm>
          <a:off x="16598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08" name="フローチャート : 判断 307"/>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88900</xdr:rowOff>
    </xdr:to>
    <xdr:cxnSp macro="">
      <xdr:nvCxnSpPr>
        <xdr:cNvPr id="309" name="直線コネクタ 308"/>
        <xdr:cNvCxnSpPr/>
      </xdr:nvCxnSpPr>
      <xdr:spPr>
        <a:xfrm flipV="1">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0" name="フローチャート : 判断 309"/>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11" name="テキスト ボックス 310"/>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88900</xdr:rowOff>
    </xdr:to>
    <xdr:cxnSp macro="">
      <xdr:nvCxnSpPr>
        <xdr:cNvPr id="312" name="直線コネクタ 311"/>
        <xdr:cNvCxnSpPr/>
      </xdr:nvCxnSpPr>
      <xdr:spPr>
        <a:xfrm>
          <a:off x="13893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3" name="フローチャート : 判断 312"/>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158767</xdr:rowOff>
    </xdr:from>
    <xdr:ext cx="762000" cy="259045"/>
    <xdr:sp macro="" textlink="">
      <xdr:nvSpPr>
        <xdr:cNvPr id="314" name="テキスト ボックス 313"/>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88900</xdr:rowOff>
    </xdr:to>
    <xdr:cxnSp macro="">
      <xdr:nvCxnSpPr>
        <xdr:cNvPr id="315" name="直線コネクタ 314"/>
        <xdr:cNvCxnSpPr/>
      </xdr:nvCxnSpPr>
      <xdr:spPr>
        <a:xfrm flipV="1">
          <a:off x="13004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6" name="フローチャート : 判断 315"/>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17" name="テキスト ボックス 316"/>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18" name="フローチャート : 判断 317"/>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19" name="テキスト ボックス 318"/>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25" name="円/楕円 324"/>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26"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7" name="円/楕円 326"/>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8" name="テキスト ボックス 327"/>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29" name="円/楕円 328"/>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0" name="テキスト ボックス 329"/>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31" name="円/楕円 330"/>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32" name="テキスト ボックス 331"/>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3" name="円/楕円 33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4" name="テキスト ボックス 33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・辺地</a:t>
          </a:r>
          <a:r>
            <a:rPr lang="ja-JP" altLang="en-US" sz="1100" b="0" i="0" baseline="0">
              <a:solidFill>
                <a:schemeClr val="dk1"/>
              </a:solidFill>
              <a:effectLst/>
              <a:latin typeface="+mn-lt"/>
              <a:ea typeface="+mn-ea"/>
              <a:cs typeface="+mn-cs"/>
            </a:rPr>
            <a:t>・過疎</a:t>
          </a:r>
          <a:r>
            <a:rPr lang="ja-JP" altLang="ja-JP" sz="1100" b="0" i="0" baseline="0">
              <a:solidFill>
                <a:schemeClr val="dk1"/>
              </a:solidFill>
              <a:effectLst/>
              <a:latin typeface="+mn-lt"/>
              <a:ea typeface="+mn-ea"/>
              <a:cs typeface="+mn-cs"/>
            </a:rPr>
            <a:t>対策事業債で減少している</a:t>
          </a:r>
          <a:r>
            <a:rPr lang="ja-JP" altLang="en-US" sz="1100" b="0" i="0" baseline="0">
              <a:solidFill>
                <a:schemeClr val="dk1"/>
              </a:solidFill>
              <a:effectLst/>
              <a:latin typeface="+mn-lt"/>
              <a:ea typeface="+mn-ea"/>
              <a:cs typeface="+mn-cs"/>
            </a:rPr>
            <a:t>ため、前年度比</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％減で</a:t>
          </a:r>
          <a:r>
            <a:rPr lang="en-US" altLang="ja-JP" sz="1100" b="0" i="0" baseline="0">
              <a:solidFill>
                <a:schemeClr val="dk1"/>
              </a:solidFill>
              <a:effectLst/>
              <a:latin typeface="+mn-lt"/>
              <a:ea typeface="+mn-ea"/>
              <a:cs typeface="+mn-cs"/>
            </a:rPr>
            <a:t>24.5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平成１９年度に実施した多額の繰上償還の影響により比率は、ほぼ年々減少傾向にある。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24130</xdr:rowOff>
    </xdr:to>
    <xdr:cxnSp macro="">
      <xdr:nvCxnSpPr>
        <xdr:cNvPr id="360" name="直線コネクタ 359"/>
        <xdr:cNvCxnSpPr/>
      </xdr:nvCxnSpPr>
      <xdr:spPr>
        <a:xfrm flipV="1">
          <a:off x="4826000" y="12539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2" name="直線コネクタ 36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4" name="直線コネクタ 36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24130</xdr:rowOff>
    </xdr:from>
    <xdr:to>
      <xdr:col>7</xdr:col>
      <xdr:colOff>15875</xdr:colOff>
      <xdr:row>81</xdr:row>
      <xdr:rowOff>124713</xdr:rowOff>
    </xdr:to>
    <xdr:cxnSp macro="">
      <xdr:nvCxnSpPr>
        <xdr:cNvPr id="365" name="直線コネクタ 364"/>
        <xdr:cNvCxnSpPr/>
      </xdr:nvCxnSpPr>
      <xdr:spPr>
        <a:xfrm flipV="1">
          <a:off x="3987800" y="13911580"/>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101871</xdr:rowOff>
    </xdr:from>
    <xdr:ext cx="762000" cy="259045"/>
    <xdr:sp macro="" textlink="">
      <xdr:nvSpPr>
        <xdr:cNvPr id="366" name="公債費平均値テキスト"/>
        <xdr:cNvSpPr txBox="1"/>
      </xdr:nvSpPr>
      <xdr:spPr>
        <a:xfrm>
          <a:off x="4914900" y="1330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67" name="フローチャート : 判断 366"/>
        <xdr:cNvSpPr/>
      </xdr:nvSpPr>
      <xdr:spPr>
        <a:xfrm>
          <a:off x="4775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88137</xdr:rowOff>
    </xdr:from>
    <xdr:to>
      <xdr:col>5</xdr:col>
      <xdr:colOff>549275</xdr:colOff>
      <xdr:row>81</xdr:row>
      <xdr:rowOff>124713</xdr:rowOff>
    </xdr:to>
    <xdr:cxnSp macro="">
      <xdr:nvCxnSpPr>
        <xdr:cNvPr id="368" name="直線コネクタ 367"/>
        <xdr:cNvCxnSpPr/>
      </xdr:nvCxnSpPr>
      <xdr:spPr>
        <a:xfrm>
          <a:off x="3098800" y="13975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149352</xdr:rowOff>
    </xdr:from>
    <xdr:to>
      <xdr:col>5</xdr:col>
      <xdr:colOff>600075</xdr:colOff>
      <xdr:row>79</xdr:row>
      <xdr:rowOff>79502</xdr:rowOff>
    </xdr:to>
    <xdr:sp macro="" textlink="">
      <xdr:nvSpPr>
        <xdr:cNvPr id="369" name="フローチャート : 判断 368"/>
        <xdr:cNvSpPr/>
      </xdr:nvSpPr>
      <xdr:spPr>
        <a:xfrm>
          <a:off x="3937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89679</xdr:rowOff>
    </xdr:from>
    <xdr:ext cx="736600" cy="259045"/>
    <xdr:sp macro="" textlink="">
      <xdr:nvSpPr>
        <xdr:cNvPr id="370" name="テキスト ボックス 369"/>
        <xdr:cNvSpPr txBox="1"/>
      </xdr:nvSpPr>
      <xdr:spPr>
        <a:xfrm>
          <a:off x="3606800" y="1329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88137</xdr:rowOff>
    </xdr:from>
    <xdr:to>
      <xdr:col>4</xdr:col>
      <xdr:colOff>346075</xdr:colOff>
      <xdr:row>81</xdr:row>
      <xdr:rowOff>161289</xdr:rowOff>
    </xdr:to>
    <xdr:cxnSp macro="">
      <xdr:nvCxnSpPr>
        <xdr:cNvPr id="371" name="直線コネクタ 370"/>
        <xdr:cNvCxnSpPr/>
      </xdr:nvCxnSpPr>
      <xdr:spPr>
        <a:xfrm flipV="1">
          <a:off x="2209800" y="139755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51054</xdr:rowOff>
    </xdr:from>
    <xdr:to>
      <xdr:col>4</xdr:col>
      <xdr:colOff>396875</xdr:colOff>
      <xdr:row>79</xdr:row>
      <xdr:rowOff>152654</xdr:rowOff>
    </xdr:to>
    <xdr:sp macro="" textlink="">
      <xdr:nvSpPr>
        <xdr:cNvPr id="372" name="フローチャート : 判断 371"/>
        <xdr:cNvSpPr/>
      </xdr:nvSpPr>
      <xdr:spPr>
        <a:xfrm>
          <a:off x="3048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162831</xdr:rowOff>
    </xdr:from>
    <xdr:ext cx="762000" cy="259045"/>
    <xdr:sp macro="" textlink="">
      <xdr:nvSpPr>
        <xdr:cNvPr id="373" name="テキスト ボックス 372"/>
        <xdr:cNvSpPr txBox="1"/>
      </xdr:nvSpPr>
      <xdr:spPr>
        <a:xfrm>
          <a:off x="2717800" y="133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161289</xdr:rowOff>
    </xdr:from>
    <xdr:to>
      <xdr:col>3</xdr:col>
      <xdr:colOff>142875</xdr:colOff>
      <xdr:row>81</xdr:row>
      <xdr:rowOff>170435</xdr:rowOff>
    </xdr:to>
    <xdr:cxnSp macro="">
      <xdr:nvCxnSpPr>
        <xdr:cNvPr id="374" name="直線コネクタ 373"/>
        <xdr:cNvCxnSpPr/>
      </xdr:nvCxnSpPr>
      <xdr:spPr>
        <a:xfrm flipV="1">
          <a:off x="1320800" y="14048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96774</xdr:rowOff>
    </xdr:from>
    <xdr:to>
      <xdr:col>3</xdr:col>
      <xdr:colOff>193675</xdr:colOff>
      <xdr:row>80</xdr:row>
      <xdr:rowOff>26924</xdr:rowOff>
    </xdr:to>
    <xdr:sp macro="" textlink="">
      <xdr:nvSpPr>
        <xdr:cNvPr id="375" name="フローチャート : 判断 374"/>
        <xdr:cNvSpPr/>
      </xdr:nvSpPr>
      <xdr:spPr>
        <a:xfrm>
          <a:off x="2159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37101</xdr:rowOff>
    </xdr:from>
    <xdr:ext cx="762000" cy="259045"/>
    <xdr:sp macro="" textlink="">
      <xdr:nvSpPr>
        <xdr:cNvPr id="376" name="テキスト ボックス 375"/>
        <xdr:cNvSpPr txBox="1"/>
      </xdr:nvSpPr>
      <xdr:spPr>
        <a:xfrm>
          <a:off x="1828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77" name="フローチャート : 判断 376"/>
        <xdr:cNvSpPr/>
      </xdr:nvSpPr>
      <xdr:spPr>
        <a:xfrm>
          <a:off x="1270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64533</xdr:rowOff>
    </xdr:from>
    <xdr:ext cx="762000" cy="259045"/>
    <xdr:sp macro="" textlink="">
      <xdr:nvSpPr>
        <xdr:cNvPr id="378" name="テキスト ボックス 377"/>
        <xdr:cNvSpPr txBox="1"/>
      </xdr:nvSpPr>
      <xdr:spPr>
        <a:xfrm>
          <a:off x="939800" y="1343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144780</xdr:rowOff>
    </xdr:from>
    <xdr:to>
      <xdr:col>7</xdr:col>
      <xdr:colOff>66675</xdr:colOff>
      <xdr:row>81</xdr:row>
      <xdr:rowOff>74930</xdr:rowOff>
    </xdr:to>
    <xdr:sp macro="" textlink="">
      <xdr:nvSpPr>
        <xdr:cNvPr id="384" name="円/楕円 383"/>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53357</xdr:rowOff>
    </xdr:from>
    <xdr:ext cx="762000" cy="259045"/>
    <xdr:sp macro="" textlink="">
      <xdr:nvSpPr>
        <xdr:cNvPr id="385"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73913</xdr:rowOff>
    </xdr:from>
    <xdr:to>
      <xdr:col>5</xdr:col>
      <xdr:colOff>600075</xdr:colOff>
      <xdr:row>82</xdr:row>
      <xdr:rowOff>4063</xdr:rowOff>
    </xdr:to>
    <xdr:sp macro="" textlink="">
      <xdr:nvSpPr>
        <xdr:cNvPr id="386" name="円/楕円 385"/>
        <xdr:cNvSpPr/>
      </xdr:nvSpPr>
      <xdr:spPr>
        <a:xfrm>
          <a:off x="3937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160290</xdr:rowOff>
    </xdr:from>
    <xdr:ext cx="736600" cy="259045"/>
    <xdr:sp macro="" textlink="">
      <xdr:nvSpPr>
        <xdr:cNvPr id="387" name="テキスト ボックス 386"/>
        <xdr:cNvSpPr txBox="1"/>
      </xdr:nvSpPr>
      <xdr:spPr>
        <a:xfrm>
          <a:off x="3606800" y="1404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37337</xdr:rowOff>
    </xdr:from>
    <xdr:to>
      <xdr:col>4</xdr:col>
      <xdr:colOff>396875</xdr:colOff>
      <xdr:row>81</xdr:row>
      <xdr:rowOff>138937</xdr:rowOff>
    </xdr:to>
    <xdr:sp macro="" textlink="">
      <xdr:nvSpPr>
        <xdr:cNvPr id="388" name="円/楕円 387"/>
        <xdr:cNvSpPr/>
      </xdr:nvSpPr>
      <xdr:spPr>
        <a:xfrm>
          <a:off x="3048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123714</xdr:rowOff>
    </xdr:from>
    <xdr:ext cx="762000" cy="259045"/>
    <xdr:sp macro="" textlink="">
      <xdr:nvSpPr>
        <xdr:cNvPr id="389" name="テキスト ボックス 388"/>
        <xdr:cNvSpPr txBox="1"/>
      </xdr:nvSpPr>
      <xdr:spPr>
        <a:xfrm>
          <a:off x="2717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110489</xdr:rowOff>
    </xdr:from>
    <xdr:to>
      <xdr:col>3</xdr:col>
      <xdr:colOff>193675</xdr:colOff>
      <xdr:row>82</xdr:row>
      <xdr:rowOff>40639</xdr:rowOff>
    </xdr:to>
    <xdr:sp macro="" textlink="">
      <xdr:nvSpPr>
        <xdr:cNvPr id="390" name="円/楕円 389"/>
        <xdr:cNvSpPr/>
      </xdr:nvSpPr>
      <xdr:spPr>
        <a:xfrm>
          <a:off x="2159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25416</xdr:rowOff>
    </xdr:from>
    <xdr:ext cx="762000" cy="259045"/>
    <xdr:sp macro="" textlink="">
      <xdr:nvSpPr>
        <xdr:cNvPr id="391" name="テキスト ボックス 390"/>
        <xdr:cNvSpPr txBox="1"/>
      </xdr:nvSpPr>
      <xdr:spPr>
        <a:xfrm>
          <a:off x="1828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119635</xdr:rowOff>
    </xdr:from>
    <xdr:to>
      <xdr:col>1</xdr:col>
      <xdr:colOff>676275</xdr:colOff>
      <xdr:row>82</xdr:row>
      <xdr:rowOff>49785</xdr:rowOff>
    </xdr:to>
    <xdr:sp macro="" textlink="">
      <xdr:nvSpPr>
        <xdr:cNvPr id="392" name="円/楕円 391"/>
        <xdr:cNvSpPr/>
      </xdr:nvSpPr>
      <xdr:spPr>
        <a:xfrm>
          <a:off x="1270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34562</xdr:rowOff>
    </xdr:from>
    <xdr:ext cx="762000" cy="259045"/>
    <xdr:sp macro="" textlink="">
      <xdr:nvSpPr>
        <xdr:cNvPr id="393" name="テキスト ボックス 392"/>
        <xdr:cNvSpPr txBox="1"/>
      </xdr:nvSpPr>
      <xdr:spPr>
        <a:xfrm>
          <a:off x="939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・平成２２年度から徐々に増加している主な要因は扶助費、</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によるものです。</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も下回っているが、今後平成２７年度で合併算定替えが終了すると年々経常一般財源が減少していく為、更なる経常経費の削減</a:t>
          </a:r>
          <a:r>
            <a:rPr lang="ja-JP" altLang="en-US" sz="1100" b="0" i="0" baseline="0">
              <a:solidFill>
                <a:schemeClr val="dk1"/>
              </a:solidFill>
              <a:effectLst/>
              <a:latin typeface="+mn-lt"/>
              <a:ea typeface="+mn-ea"/>
              <a:cs typeface="+mn-cs"/>
            </a:rPr>
            <a:t>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166188</xdr:rowOff>
    </xdr:from>
    <xdr:to>
      <xdr:col>24</xdr:col>
      <xdr:colOff>31750</xdr:colOff>
      <xdr:row>81</xdr:row>
      <xdr:rowOff>24130</xdr:rowOff>
    </xdr:to>
    <xdr:cxnSp macro="">
      <xdr:nvCxnSpPr>
        <xdr:cNvPr id="423" name="直線コネクタ 422"/>
        <xdr:cNvCxnSpPr/>
      </xdr:nvCxnSpPr>
      <xdr:spPr>
        <a:xfrm flipV="1">
          <a:off x="16510000" y="12853488"/>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167657</xdr:rowOff>
    </xdr:from>
    <xdr:ext cx="762000" cy="259045"/>
    <xdr:sp macro="" textlink="">
      <xdr:nvSpPr>
        <xdr:cNvPr id="424"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81</xdr:row>
      <xdr:rowOff>24130</xdr:rowOff>
    </xdr:from>
    <xdr:to>
      <xdr:col>24</xdr:col>
      <xdr:colOff>120650</xdr:colOff>
      <xdr:row>81</xdr:row>
      <xdr:rowOff>24130</xdr:rowOff>
    </xdr:to>
    <xdr:cxnSp macro="">
      <xdr:nvCxnSpPr>
        <xdr:cNvPr id="425" name="直線コネクタ 424"/>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81115</xdr:rowOff>
    </xdr:from>
    <xdr:ext cx="762000" cy="259045"/>
    <xdr:sp macro="" textlink="">
      <xdr:nvSpPr>
        <xdr:cNvPr id="426" name="公債費以外最大値テキスト"/>
        <xdr:cNvSpPr txBox="1"/>
      </xdr:nvSpPr>
      <xdr:spPr>
        <a:xfrm>
          <a:off x="16598900" y="1259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74</xdr:row>
      <xdr:rowOff>166188</xdr:rowOff>
    </xdr:from>
    <xdr:to>
      <xdr:col>24</xdr:col>
      <xdr:colOff>120650</xdr:colOff>
      <xdr:row>74</xdr:row>
      <xdr:rowOff>166188</xdr:rowOff>
    </xdr:to>
    <xdr:cxnSp macro="">
      <xdr:nvCxnSpPr>
        <xdr:cNvPr id="427" name="直線コネクタ 426"/>
        <xdr:cNvCxnSpPr/>
      </xdr:nvCxnSpPr>
      <xdr:spPr>
        <a:xfrm>
          <a:off x="16421100" y="1285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40459</xdr:rowOff>
    </xdr:from>
    <xdr:to>
      <xdr:col>24</xdr:col>
      <xdr:colOff>31750</xdr:colOff>
      <xdr:row>76</xdr:row>
      <xdr:rowOff>19231</xdr:rowOff>
    </xdr:to>
    <xdr:cxnSp macro="">
      <xdr:nvCxnSpPr>
        <xdr:cNvPr id="428" name="直線コネクタ 427"/>
        <xdr:cNvCxnSpPr/>
      </xdr:nvCxnSpPr>
      <xdr:spPr>
        <a:xfrm>
          <a:off x="15671800" y="1289920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142983</xdr:rowOff>
    </xdr:from>
    <xdr:ext cx="762000" cy="259045"/>
    <xdr:sp macro="" textlink="">
      <xdr:nvSpPr>
        <xdr:cNvPr id="429" name="公債費以外平均値テキスト"/>
        <xdr:cNvSpPr txBox="1"/>
      </xdr:nvSpPr>
      <xdr:spPr>
        <a:xfrm>
          <a:off x="16598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170906</xdr:rowOff>
    </xdr:from>
    <xdr:to>
      <xdr:col>24</xdr:col>
      <xdr:colOff>82550</xdr:colOff>
      <xdr:row>77</xdr:row>
      <xdr:rowOff>101056</xdr:rowOff>
    </xdr:to>
    <xdr:sp macro="" textlink="">
      <xdr:nvSpPr>
        <xdr:cNvPr id="430" name="フローチャート : 判断 429"/>
        <xdr:cNvSpPr/>
      </xdr:nvSpPr>
      <xdr:spPr>
        <a:xfrm>
          <a:off x="16459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33927</xdr:rowOff>
    </xdr:from>
    <xdr:to>
      <xdr:col>22</xdr:col>
      <xdr:colOff>565150</xdr:colOff>
      <xdr:row>75</xdr:row>
      <xdr:rowOff>40459</xdr:rowOff>
    </xdr:to>
    <xdr:cxnSp macro="">
      <xdr:nvCxnSpPr>
        <xdr:cNvPr id="431" name="直線コネクタ 430"/>
        <xdr:cNvCxnSpPr/>
      </xdr:nvCxnSpPr>
      <xdr:spPr>
        <a:xfrm>
          <a:off x="14782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2" name="フローチャート : 判断 431"/>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3" name="テキスト ボックス 432"/>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33927</xdr:rowOff>
    </xdr:to>
    <xdr:cxnSp macro="">
      <xdr:nvCxnSpPr>
        <xdr:cNvPr id="434" name="直線コネクタ 433"/>
        <xdr:cNvCxnSpPr/>
      </xdr:nvCxnSpPr>
      <xdr:spPr>
        <a:xfrm>
          <a:off x="13893800" y="12814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20682</xdr:rowOff>
    </xdr:from>
    <xdr:to>
      <xdr:col>21</xdr:col>
      <xdr:colOff>412750</xdr:colOff>
      <xdr:row>76</xdr:row>
      <xdr:rowOff>122282</xdr:rowOff>
    </xdr:to>
    <xdr:sp macro="" textlink="">
      <xdr:nvSpPr>
        <xdr:cNvPr id="435" name="フローチャート : 判断 434"/>
        <xdr:cNvSpPr/>
      </xdr:nvSpPr>
      <xdr:spPr>
        <a:xfrm>
          <a:off x="14732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107059</xdr:rowOff>
    </xdr:from>
    <xdr:ext cx="762000" cy="259045"/>
    <xdr:sp macro="" textlink="">
      <xdr:nvSpPr>
        <xdr:cNvPr id="436" name="テキスト ボックス 435"/>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154759</xdr:rowOff>
    </xdr:from>
    <xdr:to>
      <xdr:col>20</xdr:col>
      <xdr:colOff>158750</xdr:colOff>
      <xdr:row>74</xdr:row>
      <xdr:rowOff>127000</xdr:rowOff>
    </xdr:to>
    <xdr:cxnSp macro="">
      <xdr:nvCxnSpPr>
        <xdr:cNvPr id="437" name="直線コネクタ 436"/>
        <xdr:cNvCxnSpPr/>
      </xdr:nvCxnSpPr>
      <xdr:spPr>
        <a:xfrm>
          <a:off x="13004800" y="1267060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139881</xdr:rowOff>
    </xdr:from>
    <xdr:to>
      <xdr:col>20</xdr:col>
      <xdr:colOff>209550</xdr:colOff>
      <xdr:row>76</xdr:row>
      <xdr:rowOff>70031</xdr:rowOff>
    </xdr:to>
    <xdr:sp macro="" textlink="">
      <xdr:nvSpPr>
        <xdr:cNvPr id="438" name="フローチャート : 判断 437"/>
        <xdr:cNvSpPr/>
      </xdr:nvSpPr>
      <xdr:spPr>
        <a:xfrm>
          <a:off x="13843000" y="1299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54808</xdr:rowOff>
    </xdr:from>
    <xdr:ext cx="762000" cy="259045"/>
    <xdr:sp macro="" textlink="">
      <xdr:nvSpPr>
        <xdr:cNvPr id="439" name="テキスト ボックス 438"/>
        <xdr:cNvSpPr txBox="1"/>
      </xdr:nvSpPr>
      <xdr:spPr>
        <a:xfrm>
          <a:off x="13512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40" name="フローチャート : 判断 439"/>
        <xdr:cNvSpPr/>
      </xdr:nvSpPr>
      <xdr:spPr>
        <a:xfrm>
          <a:off x="12954000" y="1287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102161</xdr:rowOff>
    </xdr:from>
    <xdr:ext cx="762000" cy="259045"/>
    <xdr:sp macro="" textlink="">
      <xdr:nvSpPr>
        <xdr:cNvPr id="441" name="テキスト ボックス 440"/>
        <xdr:cNvSpPr txBox="1"/>
      </xdr:nvSpPr>
      <xdr:spPr>
        <a:xfrm>
          <a:off x="12623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139881</xdr:rowOff>
    </xdr:from>
    <xdr:to>
      <xdr:col>24</xdr:col>
      <xdr:colOff>82550</xdr:colOff>
      <xdr:row>76</xdr:row>
      <xdr:rowOff>70031</xdr:rowOff>
    </xdr:to>
    <xdr:sp macro="" textlink="">
      <xdr:nvSpPr>
        <xdr:cNvPr id="447" name="円/楕円 446"/>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156408</xdr:rowOff>
    </xdr:from>
    <xdr:ext cx="762000" cy="259045"/>
    <xdr:sp macro="" textlink="">
      <xdr:nvSpPr>
        <xdr:cNvPr id="448" name="公債費以外該当値テキスト"/>
        <xdr:cNvSpPr txBox="1"/>
      </xdr:nvSpPr>
      <xdr:spPr>
        <a:xfrm>
          <a:off x="16598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161109</xdr:rowOff>
    </xdr:from>
    <xdr:to>
      <xdr:col>22</xdr:col>
      <xdr:colOff>615950</xdr:colOff>
      <xdr:row>75</xdr:row>
      <xdr:rowOff>91259</xdr:rowOff>
    </xdr:to>
    <xdr:sp macro="" textlink="">
      <xdr:nvSpPr>
        <xdr:cNvPr id="449" name="円/楕円 448"/>
        <xdr:cNvSpPr/>
      </xdr:nvSpPr>
      <xdr:spPr>
        <a:xfrm>
          <a:off x="15621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101436</xdr:rowOff>
    </xdr:from>
    <xdr:ext cx="736600" cy="259045"/>
    <xdr:sp macro="" textlink="">
      <xdr:nvSpPr>
        <xdr:cNvPr id="450" name="テキスト ボックス 449"/>
        <xdr:cNvSpPr txBox="1"/>
      </xdr:nvSpPr>
      <xdr:spPr>
        <a:xfrm>
          <a:off x="15290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154577</xdr:rowOff>
    </xdr:from>
    <xdr:to>
      <xdr:col>21</xdr:col>
      <xdr:colOff>412750</xdr:colOff>
      <xdr:row>75</xdr:row>
      <xdr:rowOff>84727</xdr:rowOff>
    </xdr:to>
    <xdr:sp macro="" textlink="">
      <xdr:nvSpPr>
        <xdr:cNvPr id="451" name="円/楕円 450"/>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94904</xdr:rowOff>
    </xdr:from>
    <xdr:ext cx="762000" cy="259045"/>
    <xdr:sp macro="" textlink="">
      <xdr:nvSpPr>
        <xdr:cNvPr id="452" name="テキスト ボックス 451"/>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103959</xdr:rowOff>
    </xdr:from>
    <xdr:to>
      <xdr:col>19</xdr:col>
      <xdr:colOff>6350</xdr:colOff>
      <xdr:row>74</xdr:row>
      <xdr:rowOff>34109</xdr:rowOff>
    </xdr:to>
    <xdr:sp macro="" textlink="">
      <xdr:nvSpPr>
        <xdr:cNvPr id="455" name="円/楕円 454"/>
        <xdr:cNvSpPr/>
      </xdr:nvSpPr>
      <xdr:spPr>
        <a:xfrm>
          <a:off x="12954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44286</xdr:rowOff>
    </xdr:from>
    <xdr:ext cx="762000" cy="259045"/>
    <xdr:sp macro="" textlink="">
      <xdr:nvSpPr>
        <xdr:cNvPr id="456" name="テキスト ボックス 455"/>
        <xdr:cNvSpPr txBox="1"/>
      </xdr:nvSpPr>
      <xdr:spPr>
        <a:xfrm>
          <a:off x="12623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51319</xdr:rowOff>
    </xdr:from>
    <xdr:ext cx="762000" cy="259045"/>
    <xdr:sp macro="" textlink="">
      <xdr:nvSpPr>
        <xdr:cNvPr id="46" name="人口1人当たり決算額の推移最小値テキスト130"/>
        <xdr:cNvSpPr txBox="1"/>
      </xdr:nvSpPr>
      <xdr:spPr>
        <a:xfrm>
          <a:off x="5740400" y="35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29159</xdr:rowOff>
    </xdr:from>
    <xdr:to>
      <xdr:col>4</xdr:col>
      <xdr:colOff>1117600</xdr:colOff>
      <xdr:row>14</xdr:row>
      <xdr:rowOff>114941</xdr:rowOff>
    </xdr:to>
    <xdr:cxnSp macro="">
      <xdr:nvCxnSpPr>
        <xdr:cNvPr id="50" name="直線コネクタ 49"/>
        <xdr:cNvCxnSpPr/>
      </xdr:nvCxnSpPr>
      <xdr:spPr bwMode="auto">
        <a:xfrm flipV="1">
          <a:off x="5003800" y="2477084"/>
          <a:ext cx="6477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19740</xdr:rowOff>
    </xdr:from>
    <xdr:ext cx="762000" cy="259045"/>
    <xdr:sp macro="" textlink="">
      <xdr:nvSpPr>
        <xdr:cNvPr id="51" name="人口1人当たり決算額の推移平均値テキスト130"/>
        <xdr:cNvSpPr txBox="1"/>
      </xdr:nvSpPr>
      <xdr:spPr>
        <a:xfrm>
          <a:off x="5740400" y="263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98597</xdr:rowOff>
    </xdr:from>
    <xdr:to>
      <xdr:col>4</xdr:col>
      <xdr:colOff>469900</xdr:colOff>
      <xdr:row>14</xdr:row>
      <xdr:rowOff>114941</xdr:rowOff>
    </xdr:to>
    <xdr:cxnSp macro="">
      <xdr:nvCxnSpPr>
        <xdr:cNvPr id="53" name="直線コネクタ 52"/>
        <xdr:cNvCxnSpPr/>
      </xdr:nvCxnSpPr>
      <xdr:spPr bwMode="auto">
        <a:xfrm>
          <a:off x="43053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38714</xdr:rowOff>
    </xdr:from>
    <xdr:ext cx="736600" cy="259045"/>
    <xdr:sp macro="" textlink="">
      <xdr:nvSpPr>
        <xdr:cNvPr id="55" name="テキスト ボックス 54"/>
        <xdr:cNvSpPr txBox="1"/>
      </xdr:nvSpPr>
      <xdr:spPr>
        <a:xfrm>
          <a:off x="4622800" y="282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36608</xdr:rowOff>
    </xdr:from>
    <xdr:to>
      <xdr:col>3</xdr:col>
      <xdr:colOff>904875</xdr:colOff>
      <xdr:row>14</xdr:row>
      <xdr:rowOff>98597</xdr:rowOff>
    </xdr:to>
    <xdr:cxnSp macro="">
      <xdr:nvCxnSpPr>
        <xdr:cNvPr id="56" name="直線コネクタ 55"/>
        <xdr:cNvCxnSpPr/>
      </xdr:nvCxnSpPr>
      <xdr:spPr bwMode="auto">
        <a:xfrm>
          <a:off x="36068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36608</xdr:rowOff>
    </xdr:from>
    <xdr:to>
      <xdr:col>3</xdr:col>
      <xdr:colOff>206375</xdr:colOff>
      <xdr:row>14</xdr:row>
      <xdr:rowOff>59506</xdr:rowOff>
    </xdr:to>
    <xdr:cxnSp macro="">
      <xdr:nvCxnSpPr>
        <xdr:cNvPr id="59" name="直線コネクタ 58"/>
        <xdr:cNvCxnSpPr/>
      </xdr:nvCxnSpPr>
      <xdr:spPr bwMode="auto">
        <a:xfrm flipV="1">
          <a:off x="2908300" y="24845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129373</xdr:rowOff>
    </xdr:from>
    <xdr:ext cx="762000" cy="259045"/>
    <xdr:sp macro="" textlink="">
      <xdr:nvSpPr>
        <xdr:cNvPr id="61" name="テキスト ボックス 60"/>
        <xdr:cNvSpPr txBox="1"/>
      </xdr:nvSpPr>
      <xdr:spPr>
        <a:xfrm>
          <a:off x="32258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15359</xdr:rowOff>
    </xdr:from>
    <xdr:ext cx="762000" cy="259045"/>
    <xdr:sp macro="" textlink="">
      <xdr:nvSpPr>
        <xdr:cNvPr id="63" name="テキスト ボックス 62"/>
        <xdr:cNvSpPr txBox="1"/>
      </xdr:nvSpPr>
      <xdr:spPr>
        <a:xfrm>
          <a:off x="25273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149809</xdr:rowOff>
    </xdr:from>
    <xdr:to>
      <xdr:col>5</xdr:col>
      <xdr:colOff>34925</xdr:colOff>
      <xdr:row>14</xdr:row>
      <xdr:rowOff>79959</xdr:rowOff>
    </xdr:to>
    <xdr:sp macro="" textlink="">
      <xdr:nvSpPr>
        <xdr:cNvPr id="69" name="円/楕円 68"/>
        <xdr:cNvSpPr/>
      </xdr:nvSpPr>
      <xdr:spPr bwMode="auto">
        <a:xfrm>
          <a:off x="56007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166336</xdr:rowOff>
    </xdr:from>
    <xdr:ext cx="762000" cy="259045"/>
    <xdr:sp macro="" textlink="">
      <xdr:nvSpPr>
        <xdr:cNvPr id="70" name="人口1人当たり決算額の推移該当値テキスト130"/>
        <xdr:cNvSpPr txBox="1"/>
      </xdr:nvSpPr>
      <xdr:spPr>
        <a:xfrm>
          <a:off x="5740400" y="22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64141</xdr:rowOff>
    </xdr:from>
    <xdr:to>
      <xdr:col>4</xdr:col>
      <xdr:colOff>520700</xdr:colOff>
      <xdr:row>14</xdr:row>
      <xdr:rowOff>165741</xdr:rowOff>
    </xdr:to>
    <xdr:sp macro="" textlink="">
      <xdr:nvSpPr>
        <xdr:cNvPr id="71" name="円/楕円 70"/>
        <xdr:cNvSpPr/>
      </xdr:nvSpPr>
      <xdr:spPr bwMode="auto">
        <a:xfrm>
          <a:off x="49530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4468</xdr:rowOff>
    </xdr:from>
    <xdr:ext cx="736600" cy="259045"/>
    <xdr:sp macro="" textlink="">
      <xdr:nvSpPr>
        <xdr:cNvPr id="72" name="テキスト ボックス 71"/>
        <xdr:cNvSpPr txBox="1"/>
      </xdr:nvSpPr>
      <xdr:spPr>
        <a:xfrm>
          <a:off x="4622800" y="228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47797</xdr:rowOff>
    </xdr:from>
    <xdr:to>
      <xdr:col>3</xdr:col>
      <xdr:colOff>955675</xdr:colOff>
      <xdr:row>14</xdr:row>
      <xdr:rowOff>149397</xdr:rowOff>
    </xdr:to>
    <xdr:sp macro="" textlink="">
      <xdr:nvSpPr>
        <xdr:cNvPr id="73" name="円/楕円 72"/>
        <xdr:cNvSpPr/>
      </xdr:nvSpPr>
      <xdr:spPr bwMode="auto">
        <a:xfrm>
          <a:off x="42545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159574</xdr:rowOff>
    </xdr:from>
    <xdr:ext cx="762000" cy="259045"/>
    <xdr:sp macro="" textlink="">
      <xdr:nvSpPr>
        <xdr:cNvPr id="74" name="テキスト ボックス 73"/>
        <xdr:cNvSpPr txBox="1"/>
      </xdr:nvSpPr>
      <xdr:spPr>
        <a:xfrm>
          <a:off x="39243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157258</xdr:rowOff>
    </xdr:from>
    <xdr:to>
      <xdr:col>3</xdr:col>
      <xdr:colOff>257175</xdr:colOff>
      <xdr:row>14</xdr:row>
      <xdr:rowOff>87408</xdr:rowOff>
    </xdr:to>
    <xdr:sp macro="" textlink="">
      <xdr:nvSpPr>
        <xdr:cNvPr id="75" name="円/楕円 74"/>
        <xdr:cNvSpPr/>
      </xdr:nvSpPr>
      <xdr:spPr bwMode="auto">
        <a:xfrm>
          <a:off x="35560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97585</xdr:rowOff>
    </xdr:from>
    <xdr:ext cx="762000" cy="259045"/>
    <xdr:sp macro="" textlink="">
      <xdr:nvSpPr>
        <xdr:cNvPr id="76" name="テキスト ボックス 75"/>
        <xdr:cNvSpPr txBox="1"/>
      </xdr:nvSpPr>
      <xdr:spPr>
        <a:xfrm>
          <a:off x="32258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8706</xdr:rowOff>
    </xdr:from>
    <xdr:to>
      <xdr:col>2</xdr:col>
      <xdr:colOff>692150</xdr:colOff>
      <xdr:row>14</xdr:row>
      <xdr:rowOff>110306</xdr:rowOff>
    </xdr:to>
    <xdr:sp macro="" textlink="">
      <xdr:nvSpPr>
        <xdr:cNvPr id="77" name="円/楕円 76"/>
        <xdr:cNvSpPr/>
      </xdr:nvSpPr>
      <xdr:spPr bwMode="auto">
        <a:xfrm>
          <a:off x="2857500" y="245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120483</xdr:rowOff>
    </xdr:from>
    <xdr:ext cx="762000" cy="259045"/>
    <xdr:sp macro="" textlink="">
      <xdr:nvSpPr>
        <xdr:cNvPr id="78" name="テキスト ボックス 77"/>
        <xdr:cNvSpPr txBox="1"/>
      </xdr:nvSpPr>
      <xdr:spPr>
        <a:xfrm>
          <a:off x="2527300" y="22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110312</xdr:rowOff>
    </xdr:from>
    <xdr:to>
      <xdr:col>4</xdr:col>
      <xdr:colOff>1117600</xdr:colOff>
      <xdr:row>37</xdr:row>
      <xdr:rowOff>167234</xdr:rowOff>
    </xdr:to>
    <xdr:cxnSp macro="">
      <xdr:nvCxnSpPr>
        <xdr:cNvPr id="107" name="直線コネクタ 106"/>
        <xdr:cNvCxnSpPr/>
      </xdr:nvCxnSpPr>
      <xdr:spPr bwMode="auto">
        <a:xfrm flipV="1">
          <a:off x="5651500" y="6034862"/>
          <a:ext cx="0" cy="1257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139311</xdr:rowOff>
    </xdr:from>
    <xdr:ext cx="762000" cy="259045"/>
    <xdr:sp macro="" textlink="">
      <xdr:nvSpPr>
        <xdr:cNvPr id="108" name="人口1人当たり決算額の推移最小値テキスト445"/>
        <xdr:cNvSpPr txBox="1"/>
      </xdr:nvSpPr>
      <xdr:spPr>
        <a:xfrm>
          <a:off x="5740400" y="72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167234</xdr:rowOff>
    </xdr:from>
    <xdr:to>
      <xdr:col>5</xdr:col>
      <xdr:colOff>73025</xdr:colOff>
      <xdr:row>37</xdr:row>
      <xdr:rowOff>167234</xdr:rowOff>
    </xdr:to>
    <xdr:cxnSp macro="">
      <xdr:nvCxnSpPr>
        <xdr:cNvPr id="109" name="直線コネクタ 108"/>
        <xdr:cNvCxnSpPr/>
      </xdr:nvCxnSpPr>
      <xdr:spPr bwMode="auto">
        <a:xfrm>
          <a:off x="5562600" y="72919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25239</xdr:rowOff>
    </xdr:from>
    <xdr:ext cx="762000" cy="259045"/>
    <xdr:sp macro="" textlink="">
      <xdr:nvSpPr>
        <xdr:cNvPr id="110" name="人口1人当たり決算額の推移最大値テキスト445"/>
        <xdr:cNvSpPr txBox="1"/>
      </xdr:nvSpPr>
      <xdr:spPr>
        <a:xfrm>
          <a:off x="5740400" y="577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33</xdr:row>
      <xdr:rowOff>110312</xdr:rowOff>
    </xdr:from>
    <xdr:to>
      <xdr:col>5</xdr:col>
      <xdr:colOff>73025</xdr:colOff>
      <xdr:row>33</xdr:row>
      <xdr:rowOff>110312</xdr:rowOff>
    </xdr:to>
    <xdr:cxnSp macro="">
      <xdr:nvCxnSpPr>
        <xdr:cNvPr id="111" name="直線コネクタ 110"/>
        <xdr:cNvCxnSpPr/>
      </xdr:nvCxnSpPr>
      <xdr:spPr bwMode="auto">
        <a:xfrm>
          <a:off x="5562600" y="60348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49619</xdr:rowOff>
    </xdr:from>
    <xdr:to>
      <xdr:col>4</xdr:col>
      <xdr:colOff>1117600</xdr:colOff>
      <xdr:row>34</xdr:row>
      <xdr:rowOff>236880</xdr:rowOff>
    </xdr:to>
    <xdr:cxnSp macro="">
      <xdr:nvCxnSpPr>
        <xdr:cNvPr id="112" name="直線コネクタ 111"/>
        <xdr:cNvCxnSpPr/>
      </xdr:nvCxnSpPr>
      <xdr:spPr bwMode="auto">
        <a:xfrm>
          <a:off x="5003800" y="6317069"/>
          <a:ext cx="6477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249521</xdr:rowOff>
    </xdr:from>
    <xdr:ext cx="762000" cy="259045"/>
    <xdr:sp macro="" textlink="">
      <xdr:nvSpPr>
        <xdr:cNvPr id="113" name="人口1人当たり決算額の推移平均値テキスト445"/>
        <xdr:cNvSpPr txBox="1"/>
      </xdr:nvSpPr>
      <xdr:spPr>
        <a:xfrm>
          <a:off x="5740400" y="651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277444</xdr:rowOff>
    </xdr:from>
    <xdr:to>
      <xdr:col>5</xdr:col>
      <xdr:colOff>34925</xdr:colOff>
      <xdr:row>35</xdr:row>
      <xdr:rowOff>36144</xdr:rowOff>
    </xdr:to>
    <xdr:sp macro="" textlink="">
      <xdr:nvSpPr>
        <xdr:cNvPr id="114" name="フローチャート : 判断 113"/>
        <xdr:cNvSpPr/>
      </xdr:nvSpPr>
      <xdr:spPr bwMode="auto">
        <a:xfrm>
          <a:off x="5600700" y="65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312661</xdr:rowOff>
    </xdr:from>
    <xdr:to>
      <xdr:col>4</xdr:col>
      <xdr:colOff>469900</xdr:colOff>
      <xdr:row>34</xdr:row>
      <xdr:rowOff>49619</xdr:rowOff>
    </xdr:to>
    <xdr:cxnSp macro="">
      <xdr:nvCxnSpPr>
        <xdr:cNvPr id="115" name="直線コネクタ 114"/>
        <xdr:cNvCxnSpPr/>
      </xdr:nvCxnSpPr>
      <xdr:spPr bwMode="auto">
        <a:xfrm>
          <a:off x="4305300" y="6237211"/>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121729</xdr:rowOff>
    </xdr:from>
    <xdr:to>
      <xdr:col>4</xdr:col>
      <xdr:colOff>520700</xdr:colOff>
      <xdr:row>34</xdr:row>
      <xdr:rowOff>223329</xdr:rowOff>
    </xdr:to>
    <xdr:sp macro="" textlink="">
      <xdr:nvSpPr>
        <xdr:cNvPr id="116" name="フローチャート : 判断 115"/>
        <xdr:cNvSpPr/>
      </xdr:nvSpPr>
      <xdr:spPr bwMode="auto">
        <a:xfrm>
          <a:off x="4953000" y="63891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208107</xdr:rowOff>
    </xdr:from>
    <xdr:ext cx="736600" cy="259045"/>
    <xdr:sp macro="" textlink="">
      <xdr:nvSpPr>
        <xdr:cNvPr id="117" name="テキスト ボックス 116"/>
        <xdr:cNvSpPr txBox="1"/>
      </xdr:nvSpPr>
      <xdr:spPr>
        <a:xfrm>
          <a:off x="4622800" y="647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206248</xdr:rowOff>
    </xdr:from>
    <xdr:to>
      <xdr:col>3</xdr:col>
      <xdr:colOff>904875</xdr:colOff>
      <xdr:row>33</xdr:row>
      <xdr:rowOff>312661</xdr:rowOff>
    </xdr:to>
    <xdr:cxnSp macro="">
      <xdr:nvCxnSpPr>
        <xdr:cNvPr id="118" name="直線コネクタ 117"/>
        <xdr:cNvCxnSpPr/>
      </xdr:nvCxnSpPr>
      <xdr:spPr bwMode="auto">
        <a:xfrm>
          <a:off x="3606800" y="6130798"/>
          <a:ext cx="698500" cy="10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1905</xdr:rowOff>
    </xdr:from>
    <xdr:to>
      <xdr:col>3</xdr:col>
      <xdr:colOff>955675</xdr:colOff>
      <xdr:row>34</xdr:row>
      <xdr:rowOff>103505</xdr:rowOff>
    </xdr:to>
    <xdr:sp macro="" textlink="">
      <xdr:nvSpPr>
        <xdr:cNvPr id="119" name="フローチャート : 判断 118"/>
        <xdr:cNvSpPr/>
      </xdr:nvSpPr>
      <xdr:spPr bwMode="auto">
        <a:xfrm>
          <a:off x="4254500" y="6269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88282</xdr:rowOff>
    </xdr:from>
    <xdr:ext cx="762000" cy="259045"/>
    <xdr:sp macro="" textlink="">
      <xdr:nvSpPr>
        <xdr:cNvPr id="120" name="テキスト ボックス 119"/>
        <xdr:cNvSpPr txBox="1"/>
      </xdr:nvSpPr>
      <xdr:spPr>
        <a:xfrm>
          <a:off x="3924300" y="635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172339</xdr:rowOff>
    </xdr:from>
    <xdr:to>
      <xdr:col>3</xdr:col>
      <xdr:colOff>206375</xdr:colOff>
      <xdr:row>33</xdr:row>
      <xdr:rowOff>206248</xdr:rowOff>
    </xdr:to>
    <xdr:cxnSp macro="">
      <xdr:nvCxnSpPr>
        <xdr:cNvPr id="121" name="直線コネクタ 120"/>
        <xdr:cNvCxnSpPr/>
      </xdr:nvCxnSpPr>
      <xdr:spPr bwMode="auto">
        <a:xfrm>
          <a:off x="2908300" y="6096889"/>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201625</xdr:rowOff>
    </xdr:from>
    <xdr:to>
      <xdr:col>3</xdr:col>
      <xdr:colOff>257175</xdr:colOff>
      <xdr:row>33</xdr:row>
      <xdr:rowOff>303225</xdr:rowOff>
    </xdr:to>
    <xdr:sp macro="" textlink="">
      <xdr:nvSpPr>
        <xdr:cNvPr id="122" name="フローチャート : 判断 121"/>
        <xdr:cNvSpPr/>
      </xdr:nvSpPr>
      <xdr:spPr bwMode="auto">
        <a:xfrm>
          <a:off x="3556000" y="612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288002</xdr:rowOff>
    </xdr:from>
    <xdr:ext cx="762000" cy="259045"/>
    <xdr:sp macro="" textlink="">
      <xdr:nvSpPr>
        <xdr:cNvPr id="123" name="テキスト ボックス 122"/>
        <xdr:cNvSpPr txBox="1"/>
      </xdr:nvSpPr>
      <xdr:spPr>
        <a:xfrm>
          <a:off x="3225800" y="62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120510</xdr:rowOff>
    </xdr:from>
    <xdr:to>
      <xdr:col>2</xdr:col>
      <xdr:colOff>692150</xdr:colOff>
      <xdr:row>33</xdr:row>
      <xdr:rowOff>50660</xdr:rowOff>
    </xdr:to>
    <xdr:sp macro="" textlink="">
      <xdr:nvSpPr>
        <xdr:cNvPr id="124" name="フローチャート : 判断 123"/>
        <xdr:cNvSpPr/>
      </xdr:nvSpPr>
      <xdr:spPr bwMode="auto">
        <a:xfrm>
          <a:off x="2857500" y="5873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232287</xdr:rowOff>
    </xdr:from>
    <xdr:ext cx="762000" cy="259045"/>
    <xdr:sp macro="" textlink="">
      <xdr:nvSpPr>
        <xdr:cNvPr id="125" name="テキスト ボックス 124"/>
        <xdr:cNvSpPr txBox="1"/>
      </xdr:nvSpPr>
      <xdr:spPr>
        <a:xfrm>
          <a:off x="2527300" y="5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186081</xdr:rowOff>
    </xdr:from>
    <xdr:to>
      <xdr:col>5</xdr:col>
      <xdr:colOff>34925</xdr:colOff>
      <xdr:row>34</xdr:row>
      <xdr:rowOff>287680</xdr:rowOff>
    </xdr:to>
    <xdr:sp macro="" textlink="">
      <xdr:nvSpPr>
        <xdr:cNvPr id="131" name="円/楕円 130"/>
        <xdr:cNvSpPr/>
      </xdr:nvSpPr>
      <xdr:spPr bwMode="auto">
        <a:xfrm>
          <a:off x="5600700" y="64535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31158</xdr:rowOff>
    </xdr:from>
    <xdr:ext cx="762000" cy="259045"/>
    <xdr:sp macro="" textlink="">
      <xdr:nvSpPr>
        <xdr:cNvPr id="132" name="人口1人当たり決算額の推移該当値テキスト445"/>
        <xdr:cNvSpPr txBox="1"/>
      </xdr:nvSpPr>
      <xdr:spPr>
        <a:xfrm>
          <a:off x="5740400" y="62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341719</xdr:rowOff>
    </xdr:from>
    <xdr:to>
      <xdr:col>4</xdr:col>
      <xdr:colOff>520700</xdr:colOff>
      <xdr:row>34</xdr:row>
      <xdr:rowOff>100419</xdr:rowOff>
    </xdr:to>
    <xdr:sp macro="" textlink="">
      <xdr:nvSpPr>
        <xdr:cNvPr id="133" name="円/楕円 132"/>
        <xdr:cNvSpPr/>
      </xdr:nvSpPr>
      <xdr:spPr bwMode="auto">
        <a:xfrm>
          <a:off x="4953000" y="626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110596</xdr:rowOff>
    </xdr:from>
    <xdr:ext cx="736600" cy="259045"/>
    <xdr:sp macro="" textlink="">
      <xdr:nvSpPr>
        <xdr:cNvPr id="134" name="テキスト ボックス 133"/>
        <xdr:cNvSpPr txBox="1"/>
      </xdr:nvSpPr>
      <xdr:spPr>
        <a:xfrm>
          <a:off x="4622800" y="6035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261861</xdr:rowOff>
    </xdr:from>
    <xdr:to>
      <xdr:col>3</xdr:col>
      <xdr:colOff>955675</xdr:colOff>
      <xdr:row>34</xdr:row>
      <xdr:rowOff>20561</xdr:rowOff>
    </xdr:to>
    <xdr:sp macro="" textlink="">
      <xdr:nvSpPr>
        <xdr:cNvPr id="135" name="円/楕円 134"/>
        <xdr:cNvSpPr/>
      </xdr:nvSpPr>
      <xdr:spPr bwMode="auto">
        <a:xfrm>
          <a:off x="4254500" y="618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30738</xdr:rowOff>
    </xdr:from>
    <xdr:ext cx="762000" cy="259045"/>
    <xdr:sp macro="" textlink="">
      <xdr:nvSpPr>
        <xdr:cNvPr id="136" name="テキスト ボックス 135"/>
        <xdr:cNvSpPr txBox="1"/>
      </xdr:nvSpPr>
      <xdr:spPr>
        <a:xfrm>
          <a:off x="3924300" y="5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155448</xdr:rowOff>
    </xdr:from>
    <xdr:to>
      <xdr:col>3</xdr:col>
      <xdr:colOff>257175</xdr:colOff>
      <xdr:row>33</xdr:row>
      <xdr:rowOff>257048</xdr:rowOff>
    </xdr:to>
    <xdr:sp macro="" textlink="">
      <xdr:nvSpPr>
        <xdr:cNvPr id="137" name="円/楕円 136"/>
        <xdr:cNvSpPr/>
      </xdr:nvSpPr>
      <xdr:spPr bwMode="auto">
        <a:xfrm>
          <a:off x="3556000" y="607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95775</xdr:rowOff>
    </xdr:from>
    <xdr:ext cx="762000" cy="259045"/>
    <xdr:sp macro="" textlink="">
      <xdr:nvSpPr>
        <xdr:cNvPr id="138" name="テキスト ボックス 137"/>
        <xdr:cNvSpPr txBox="1"/>
      </xdr:nvSpPr>
      <xdr:spPr>
        <a:xfrm>
          <a:off x="3225800" y="58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121539</xdr:rowOff>
    </xdr:from>
    <xdr:to>
      <xdr:col>2</xdr:col>
      <xdr:colOff>692150</xdr:colOff>
      <xdr:row>33</xdr:row>
      <xdr:rowOff>223139</xdr:rowOff>
    </xdr:to>
    <xdr:sp macro="" textlink="">
      <xdr:nvSpPr>
        <xdr:cNvPr id="139" name="円/楕円 138"/>
        <xdr:cNvSpPr/>
      </xdr:nvSpPr>
      <xdr:spPr bwMode="auto">
        <a:xfrm>
          <a:off x="2857500" y="604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207916</xdr:rowOff>
    </xdr:from>
    <xdr:ext cx="762000" cy="259045"/>
    <xdr:sp macro="" textlink="">
      <xdr:nvSpPr>
        <xdr:cNvPr id="140" name="テキスト ボックス 139"/>
        <xdr:cNvSpPr txBox="1"/>
      </xdr:nvSpPr>
      <xdr:spPr>
        <a:xfrm>
          <a:off x="2527300" y="613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a:t>
          </a:r>
          <a:r>
            <a:rPr lang="ja-JP" altLang="en-US" sz="1100" b="0" i="0" baseline="0">
              <a:solidFill>
                <a:schemeClr val="dk1"/>
              </a:solidFill>
              <a:effectLst/>
              <a:latin typeface="+mn-lt"/>
              <a:ea typeface="+mn-ea"/>
              <a:cs typeface="+mn-cs"/>
            </a:rPr>
            <a:t>０．７５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しているが、実質収支額そのものが前年度より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し、単度収支額が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今後も普通交付税合併算定替え終了に伴う財源補てんのために財政調整基金残高を維持する必要がある。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・法適用企業である水道事業会計については、一般会計からの繰入はなく独立採算で事業を展開している。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赤字補てん額を最小限に抑えれるよう、事業会計においては経営の健全化を図っていく。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年々ほぼ減少傾向にあり、公営企業の起債に充てたとされる繰入金の額については下水道事業の進行により毎年度増加傾向にある。組合が起こした地方債に対する負担金は、既往債の分については一部、平成２６年度までに償還完了となる。</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分子である地方債の元利償還額は、今後も緩やかに右肩下がりとなり、分母である税収や普通交付税についても減少傾向である事より、今後の実質公債費比率については１２％</a:t>
          </a:r>
          <a:r>
            <a:rPr lang="ja-JP" altLang="en-US" sz="1100" b="0" i="0" baseline="0">
              <a:solidFill>
                <a:schemeClr val="dk1"/>
              </a:solidFill>
              <a:effectLst/>
              <a:latin typeface="+mn-lt"/>
              <a:ea typeface="+mn-ea"/>
              <a:cs typeface="+mn-cs"/>
            </a:rPr>
            <a:t>前後の</a:t>
          </a:r>
          <a:r>
            <a:rPr lang="ja-JP" altLang="ja-JP" sz="1100" b="0" i="0" baseline="0">
              <a:solidFill>
                <a:schemeClr val="dk1"/>
              </a:solidFill>
              <a:effectLst/>
              <a:latin typeface="+mn-lt"/>
              <a:ea typeface="+mn-ea"/>
              <a:cs typeface="+mn-cs"/>
            </a:rPr>
            <a:t>水準で推移していくと考えられる。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・一般会計の地方債現在高については、平成２６年度をピークに減少すると見込んでいる。</a:t>
          </a:r>
          <a:endParaRPr lang="ja-JP" altLang="ja-JP" sz="1400">
            <a:effectLst/>
          </a:endParaRPr>
        </a:p>
        <a:p>
          <a:pPr rtl="0"/>
          <a:r>
            <a:rPr lang="ja-JP" altLang="ja-JP" sz="1100" b="0" i="0" baseline="0">
              <a:solidFill>
                <a:schemeClr val="dk1"/>
              </a:solidFill>
              <a:effectLst/>
              <a:latin typeface="+mn-lt"/>
              <a:ea typeface="+mn-ea"/>
              <a:cs typeface="+mn-cs"/>
            </a:rPr>
            <a:t>公営企業債に係る繰入見込については、毎年度下水道事業の新規分が追加されるとともに、繰出基準割合が増えることから増加傾向であると考える。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退職手当見込みは、定員適正化計画に基づき退職者の不補充を実施しているため、職員数の減少に伴い負担見込額も減少していく。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また、充当可能基金については、今後は横ばいになると見込んでいる。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今後も引き続き、交付税措置の少ない地方債発行抑制に努め、合併特例債等を有効活用することにより、充当可能財源の確保に努める。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15201439</v>
      </c>
      <c r="BO4" s="379"/>
      <c r="BP4" s="379"/>
      <c r="BQ4" s="379"/>
      <c r="BR4" s="379"/>
      <c r="BS4" s="379"/>
      <c r="BT4" s="379"/>
      <c r="BU4" s="380"/>
      <c r="BV4" s="378">
        <v>17083690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14719818</v>
      </c>
      <c r="BO5" s="384"/>
      <c r="BP5" s="384"/>
      <c r="BQ5" s="384"/>
      <c r="BR5" s="384"/>
      <c r="BS5" s="384"/>
      <c r="BT5" s="384"/>
      <c r="BU5" s="385"/>
      <c r="BV5" s="383">
        <v>16744170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481621</v>
      </c>
      <c r="BO6" s="384"/>
      <c r="BP6" s="384"/>
      <c r="BQ6" s="384"/>
      <c r="BR6" s="384"/>
      <c r="BS6" s="384"/>
      <c r="BT6" s="384"/>
      <c r="BU6" s="385"/>
      <c r="BV6" s="383">
        <v>339520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171419</v>
      </c>
      <c r="BO7" s="384"/>
      <c r="BP7" s="384"/>
      <c r="BQ7" s="384"/>
      <c r="BR7" s="384"/>
      <c r="BS7" s="384"/>
      <c r="BT7" s="384"/>
      <c r="BU7" s="385"/>
      <c r="BV7" s="383">
        <v>100310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9994278</v>
      </c>
      <c r="CU7" s="384"/>
      <c r="CV7" s="384"/>
      <c r="CW7" s="384"/>
      <c r="CX7" s="384"/>
      <c r="CY7" s="384"/>
      <c r="CZ7" s="384"/>
      <c r="DA7" s="385"/>
      <c r="DB7" s="383">
        <v>10189025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310202</v>
      </c>
      <c r="BO8" s="384"/>
      <c r="BP8" s="384"/>
      <c r="BQ8" s="384"/>
      <c r="BR8" s="384"/>
      <c r="BS8" s="384"/>
      <c r="BT8" s="384"/>
      <c r="BU8" s="385"/>
      <c r="BV8" s="383">
        <v>239210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27162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70992</v>
      </c>
      <c r="BO9" s="384"/>
      <c r="BP9" s="384"/>
      <c r="BQ9" s="384"/>
      <c r="BR9" s="384"/>
      <c r="BS9" s="384"/>
      <c r="BT9" s="384"/>
      <c r="BU9" s="385"/>
      <c r="BV9" s="383">
        <v>-134535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21.4</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28640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7402</v>
      </c>
      <c r="BO10" s="384"/>
      <c r="BP10" s="384"/>
      <c r="BQ10" s="384"/>
      <c r="BR10" s="384"/>
      <c r="BS10" s="384"/>
      <c r="BT10" s="384"/>
      <c r="BU10" s="385"/>
      <c r="BV10" s="383">
        <v>7924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27460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27394</v>
      </c>
      <c r="S13" s="485"/>
      <c r="T13" s="485"/>
      <c r="U13" s="485"/>
      <c r="V13" s="486"/>
      <c r="W13" s="472" t="s">
        <v>124</v>
      </c>
      <c r="X13" s="396"/>
      <c r="Y13" s="396"/>
      <c r="Z13" s="396"/>
      <c r="AA13" s="396"/>
      <c r="AB13" s="397"/>
      <c r="AC13" s="359">
        <v>4059</v>
      </c>
      <c r="AD13" s="360"/>
      <c r="AE13" s="360"/>
      <c r="AF13" s="360"/>
      <c r="AG13" s="361"/>
      <c r="AH13" s="359">
        <v>4644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78394</v>
      </c>
      <c r="BO13" s="384"/>
      <c r="BP13" s="384"/>
      <c r="BQ13" s="384"/>
      <c r="BR13" s="384"/>
      <c r="BS13" s="384"/>
      <c r="BT13" s="384"/>
      <c r="BU13" s="385"/>
      <c r="BV13" s="383">
        <v>-126611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27568</v>
      </c>
      <c r="S14" s="485"/>
      <c r="T14" s="485"/>
      <c r="U14" s="485"/>
      <c r="V14" s="486"/>
      <c r="W14" s="487"/>
      <c r="X14" s="399"/>
      <c r="Y14" s="399"/>
      <c r="Z14" s="399"/>
      <c r="AA14" s="399"/>
      <c r="AB14" s="400"/>
      <c r="AC14" s="477">
        <v>30</v>
      </c>
      <c r="AD14" s="478"/>
      <c r="AE14" s="478"/>
      <c r="AF14" s="478"/>
      <c r="AG14" s="479"/>
      <c r="AH14" s="477">
        <v>31.9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54.6</v>
      </c>
      <c r="CU14" s="456"/>
      <c r="CV14" s="456"/>
      <c r="CW14" s="456"/>
      <c r="CX14" s="456"/>
      <c r="CY14" s="456"/>
      <c r="CZ14" s="456"/>
      <c r="DA14" s="457"/>
      <c r="DB14" s="488">
        <v>65.900000000000006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27504</v>
      </c>
      <c r="S15" s="485"/>
      <c r="T15" s="485"/>
      <c r="U15" s="485"/>
      <c r="V15" s="486"/>
      <c r="W15" s="472" t="s">
        <v>131</v>
      </c>
      <c r="X15" s="396"/>
      <c r="Y15" s="396"/>
      <c r="Z15" s="396"/>
      <c r="AA15" s="396"/>
      <c r="AB15" s="397"/>
      <c r="AC15" s="359">
        <v>2636</v>
      </c>
      <c r="AD15" s="360"/>
      <c r="AE15" s="360"/>
      <c r="AF15" s="360"/>
      <c r="AG15" s="361"/>
      <c r="AH15" s="359">
        <v>2900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2673216</v>
      </c>
      <c r="BO15" s="379"/>
      <c r="BP15" s="379"/>
      <c r="BQ15" s="379"/>
      <c r="BR15" s="379"/>
      <c r="BS15" s="379"/>
      <c r="BT15" s="379"/>
      <c r="BU15" s="380"/>
      <c r="BV15" s="378">
        <v>2631901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19.5</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7638234</v>
      </c>
      <c r="BO16" s="384"/>
      <c r="BP16" s="384"/>
      <c r="BQ16" s="384"/>
      <c r="BR16" s="384"/>
      <c r="BS16" s="384"/>
      <c r="BT16" s="384"/>
      <c r="BU16" s="385"/>
      <c r="BV16" s="383">
        <v>7628870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6817</v>
      </c>
      <c r="AD17" s="360"/>
      <c r="AE17" s="360"/>
      <c r="AF17" s="360"/>
      <c r="AG17" s="361"/>
      <c r="AH17" s="359">
        <v>6975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3419417</v>
      </c>
      <c r="BO17" s="384"/>
      <c r="BP17" s="384"/>
      <c r="BQ17" s="384"/>
      <c r="BR17" s="384"/>
      <c r="BS17" s="384"/>
      <c r="BT17" s="384"/>
      <c r="BU17" s="385"/>
      <c r="BV17" s="383">
        <v>3391515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351.84</v>
      </c>
      <c r="M18" s="448"/>
      <c r="N18" s="448"/>
      <c r="O18" s="448"/>
      <c r="P18" s="448"/>
      <c r="Q18" s="448"/>
      <c r="R18" s="449"/>
      <c r="S18" s="449"/>
      <c r="T18" s="449"/>
      <c r="U18" s="449"/>
      <c r="V18" s="450"/>
      <c r="W18" s="464"/>
      <c r="X18" s="465"/>
      <c r="Y18" s="465"/>
      <c r="Z18" s="465"/>
      <c r="AA18" s="465"/>
      <c r="AB18" s="473"/>
      <c r="AC18" s="347">
        <v>50.5</v>
      </c>
      <c r="AD18" s="348"/>
      <c r="AE18" s="348"/>
      <c r="AF18" s="348"/>
      <c r="AG18" s="451"/>
      <c r="AH18" s="347">
        <v>47.9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8949387</v>
      </c>
      <c r="BO18" s="384"/>
      <c r="BP18" s="384"/>
      <c r="BQ18" s="384"/>
      <c r="BR18" s="384"/>
      <c r="BS18" s="384"/>
      <c r="BT18" s="384"/>
      <c r="BU18" s="385"/>
      <c r="BV18" s="383">
        <v>8962975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11596574</v>
      </c>
      <c r="BO19" s="384"/>
      <c r="BP19" s="384"/>
      <c r="BQ19" s="384"/>
      <c r="BR19" s="384"/>
      <c r="BS19" s="384"/>
      <c r="BT19" s="384"/>
      <c r="BU19" s="385"/>
      <c r="BV19" s="383">
        <v>11786478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9225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23550399</v>
      </c>
      <c r="BO23" s="384"/>
      <c r="BP23" s="384"/>
      <c r="BQ23" s="384"/>
      <c r="BR23" s="384"/>
      <c r="BS23" s="384"/>
      <c r="BT23" s="384"/>
      <c r="BU23" s="385"/>
      <c r="BV23" s="383">
        <v>24349368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322</v>
      </c>
      <c r="AI24" s="360"/>
      <c r="AJ24" s="360"/>
      <c r="AK24" s="360"/>
      <c r="AL24" s="361"/>
      <c r="AM24" s="359">
        <v>1007860</v>
      </c>
      <c r="AN24" s="360"/>
      <c r="AO24" s="360"/>
      <c r="AP24" s="360"/>
      <c r="AQ24" s="360"/>
      <c r="AR24" s="361"/>
      <c r="AS24" s="359">
        <v>3130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16849155</v>
      </c>
      <c r="BO24" s="384"/>
      <c r="BP24" s="384"/>
      <c r="BQ24" s="384"/>
      <c r="BR24" s="384"/>
      <c r="BS24" s="384"/>
      <c r="BT24" s="384"/>
      <c r="BU24" s="385"/>
      <c r="BV24" s="383">
        <v>17396744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v>64</v>
      </c>
      <c r="AI25" s="360"/>
      <c r="AJ25" s="360"/>
      <c r="AK25" s="360"/>
      <c r="AL25" s="361"/>
      <c r="AM25" s="359">
        <v>194176</v>
      </c>
      <c r="AN25" s="360"/>
      <c r="AO25" s="360"/>
      <c r="AP25" s="360"/>
      <c r="AQ25" s="360"/>
      <c r="AR25" s="361"/>
      <c r="AS25" s="359">
        <v>3034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996243</v>
      </c>
      <c r="BO25" s="379"/>
      <c r="BP25" s="379"/>
      <c r="BQ25" s="379"/>
      <c r="BR25" s="379"/>
      <c r="BS25" s="379"/>
      <c r="BT25" s="379"/>
      <c r="BU25" s="380"/>
      <c r="BV25" s="378">
        <v>547810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5000</v>
      </c>
      <c r="R26" s="360"/>
      <c r="S26" s="360"/>
      <c r="T26" s="360"/>
      <c r="U26" s="360"/>
      <c r="V26" s="361"/>
      <c r="W26" s="425"/>
      <c r="X26" s="416"/>
      <c r="Y26" s="417"/>
      <c r="Z26" s="356" t="s">
        <v>160</v>
      </c>
      <c r="AA26" s="438"/>
      <c r="AB26" s="438"/>
      <c r="AC26" s="438"/>
      <c r="AD26" s="438"/>
      <c r="AE26" s="438"/>
      <c r="AF26" s="438"/>
      <c r="AG26" s="439"/>
      <c r="AH26" s="359">
        <v>27</v>
      </c>
      <c r="AI26" s="360"/>
      <c r="AJ26" s="360"/>
      <c r="AK26" s="360"/>
      <c r="AL26" s="361"/>
      <c r="AM26" s="359">
        <v>92961</v>
      </c>
      <c r="AN26" s="360"/>
      <c r="AO26" s="360"/>
      <c r="AP26" s="360"/>
      <c r="AQ26" s="360"/>
      <c r="AR26" s="361"/>
      <c r="AS26" s="359">
        <v>3443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15812</v>
      </c>
      <c r="AN27" s="360"/>
      <c r="AO27" s="360"/>
      <c r="AP27" s="360"/>
      <c r="AQ27" s="360"/>
      <c r="AR27" s="361"/>
      <c r="AS27" s="359">
        <v>3953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4058551</v>
      </c>
      <c r="BO28" s="379"/>
      <c r="BP28" s="379"/>
      <c r="BQ28" s="379"/>
      <c r="BR28" s="379"/>
      <c r="BS28" s="379"/>
      <c r="BT28" s="379"/>
      <c r="BU28" s="380"/>
      <c r="BV28" s="378">
        <v>4051149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2300</v>
      </c>
      <c r="R29" s="360"/>
      <c r="S29" s="360"/>
      <c r="T29" s="360"/>
      <c r="U29" s="360"/>
      <c r="V29" s="361"/>
      <c r="W29" s="426"/>
      <c r="X29" s="427"/>
      <c r="Y29" s="428"/>
      <c r="Z29" s="356" t="s">
        <v>170</v>
      </c>
      <c r="AA29" s="357"/>
      <c r="AB29" s="357"/>
      <c r="AC29" s="357"/>
      <c r="AD29" s="357"/>
      <c r="AE29" s="357"/>
      <c r="AF29" s="357"/>
      <c r="AG29" s="358"/>
      <c r="AH29" s="359">
        <v>326</v>
      </c>
      <c r="AI29" s="360"/>
      <c r="AJ29" s="360"/>
      <c r="AK29" s="360"/>
      <c r="AL29" s="361"/>
      <c r="AM29" s="359">
        <v>1023672</v>
      </c>
      <c r="AN29" s="360"/>
      <c r="AO29" s="360"/>
      <c r="AP29" s="360"/>
      <c r="AQ29" s="360"/>
      <c r="AR29" s="361"/>
      <c r="AS29" s="359">
        <v>3140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660980</v>
      </c>
      <c r="BO29" s="384"/>
      <c r="BP29" s="384"/>
      <c r="BQ29" s="384"/>
      <c r="BR29" s="384"/>
      <c r="BS29" s="384"/>
      <c r="BT29" s="384"/>
      <c r="BU29" s="385"/>
      <c r="BV29" s="383">
        <v>360692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5574949</v>
      </c>
      <c r="BO30" s="387"/>
      <c r="BP30" s="387"/>
      <c r="BQ30" s="387"/>
      <c r="BR30" s="387"/>
      <c r="BS30" s="387"/>
      <c r="BT30" s="387"/>
      <c r="BU30" s="388"/>
      <c r="BV30" s="386">
        <v>4838096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有田川町一般会計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有田川町国民健康保険事業特別会計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有田川町水道事業会計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有田川町簡易水道事業特別会計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有田川町ふるさと開発公社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有田川町介護保険事業特別会計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有田川町公共下水道事業特別会計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有田観光物産センター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有田川町後期高齢者医療特別会計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有田川町農業集落排水事業特別会計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有田周辺広域圏事務組合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有田川町特別養護老人ホーム等事業特別会計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有田川町簡易排水事業特別会計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有田郡老人福祉施設事務組合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有田川町浄化槽事業特別会計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有田聖苑事務組合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有田川町かなや明恵峡温泉特別会計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有田周辺広域圏事務組合（公営企業会計）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3" t="s">
        <v>24</v>
      </c>
      <c r="C41" s="1184"/>
      <c r="D41" s="81"/>
      <c r="E41" s="1185" t="s">
        <v>25</v>
      </c>
      <c r="F41" s="1185"/>
      <c r="G41" s="1185"/>
      <c r="H41" s="1186"/>
      <c r="I41" s="82">
        <v>22979</v>
      </c>
      <c r="J41" s="83">
        <v>23153</v>
      </c>
      <c r="K41" s="83">
        <v>23942</v>
      </c>
      <c r="L41" s="83">
        <v>24349</v>
      </c>
      <c r="M41" s="84">
        <v>23550</v>
      </c>
    </row>
    <row r="42" spans="2:13" ht="27.75" customHeight="1" x14ac:dyDescent="0.15">
      <c r="B42" s="1173"/>
      <c r="C42" s="1174"/>
      <c r="D42" s="85"/>
      <c r="E42" s="1177" t="s">
        <v>26</v>
      </c>
      <c r="F42" s="1177"/>
      <c r="G42" s="1177"/>
      <c r="H42" s="1178"/>
      <c r="I42" s="86" t="s">
        <v>482</v>
      </c>
      <c r="J42" s="87" t="s">
        <v>482</v>
      </c>
      <c r="K42" s="87" t="s">
        <v>482</v>
      </c>
      <c r="L42" s="87" t="s">
        <v>482</v>
      </c>
      <c r="M42" s="88" t="s">
        <v>482</v>
      </c>
    </row>
    <row r="43" spans="2:13" ht="27.75" customHeight="1" x14ac:dyDescent="0.15">
      <c r="B43" s="1173"/>
      <c r="C43" s="1174"/>
      <c r="D43" s="85"/>
      <c r="E43" s="1177" t="s">
        <v>27</v>
      </c>
      <c r="F43" s="1177"/>
      <c r="G43" s="1177"/>
      <c r="H43" s="1178"/>
      <c r="I43" s="86">
        <v>8245</v>
      </c>
      <c r="J43" s="87">
        <v>8435</v>
      </c>
      <c r="K43" s="87">
        <v>8637</v>
      </c>
      <c r="L43" s="87">
        <v>8826</v>
      </c>
      <c r="M43" s="88">
        <v>9104</v>
      </c>
    </row>
    <row r="44" spans="2:13" ht="27.75" customHeight="1" x14ac:dyDescent="0.15">
      <c r="B44" s="1173"/>
      <c r="C44" s="1174"/>
      <c r="D44" s="85"/>
      <c r="E44" s="1177" t="s">
        <v>28</v>
      </c>
      <c r="F44" s="1177"/>
      <c r="G44" s="1177"/>
      <c r="H44" s="1178"/>
      <c r="I44" s="86">
        <v>79</v>
      </c>
      <c r="J44" s="87">
        <v>22</v>
      </c>
      <c r="K44" s="87">
        <v>185</v>
      </c>
      <c r="L44" s="87">
        <v>380</v>
      </c>
      <c r="M44" s="88">
        <v>288</v>
      </c>
    </row>
    <row r="45" spans="2:13" ht="27.75" customHeight="1" x14ac:dyDescent="0.15">
      <c r="B45" s="1173"/>
      <c r="C45" s="1174"/>
      <c r="D45" s="85"/>
      <c r="E45" s="1177" t="s">
        <v>29</v>
      </c>
      <c r="F45" s="1177"/>
      <c r="G45" s="1177"/>
      <c r="H45" s="1178"/>
      <c r="I45" s="86">
        <v>3753</v>
      </c>
      <c r="J45" s="87">
        <v>3695</v>
      </c>
      <c r="K45" s="87">
        <v>3609</v>
      </c>
      <c r="L45" s="87">
        <v>3628</v>
      </c>
      <c r="M45" s="88">
        <v>3440</v>
      </c>
    </row>
    <row r="46" spans="2:13" ht="27.75" customHeight="1" x14ac:dyDescent="0.15">
      <c r="B46" s="1173"/>
      <c r="C46" s="1174"/>
      <c r="D46" s="85"/>
      <c r="E46" s="1177" t="s">
        <v>30</v>
      </c>
      <c r="F46" s="1177"/>
      <c r="G46" s="1177"/>
      <c r="H46" s="1178"/>
      <c r="I46" s="86" t="s">
        <v>482</v>
      </c>
      <c r="J46" s="87" t="s">
        <v>482</v>
      </c>
      <c r="K46" s="87" t="s">
        <v>482</v>
      </c>
      <c r="L46" s="87" t="s">
        <v>482</v>
      </c>
      <c r="M46" s="88" t="s">
        <v>482</v>
      </c>
    </row>
    <row r="47" spans="2:13" ht="27.75" customHeight="1" x14ac:dyDescent="0.15">
      <c r="B47" s="1173"/>
      <c r="C47" s="1174"/>
      <c r="D47" s="85"/>
      <c r="E47" s="1177" t="s">
        <v>31</v>
      </c>
      <c r="F47" s="1177"/>
      <c r="G47" s="1177"/>
      <c r="H47" s="1178"/>
      <c r="I47" s="86" t="s">
        <v>482</v>
      </c>
      <c r="J47" s="87" t="s">
        <v>482</v>
      </c>
      <c r="K47" s="87" t="s">
        <v>482</v>
      </c>
      <c r="L47" s="87" t="s">
        <v>482</v>
      </c>
      <c r="M47" s="88" t="s">
        <v>482</v>
      </c>
    </row>
    <row r="48" spans="2:13" ht="27.75" customHeight="1" x14ac:dyDescent="0.15">
      <c r="B48" s="1175"/>
      <c r="C48" s="1176"/>
      <c r="D48" s="85"/>
      <c r="E48" s="1177" t="s">
        <v>32</v>
      </c>
      <c r="F48" s="1177"/>
      <c r="G48" s="1177"/>
      <c r="H48" s="1178"/>
      <c r="I48" s="86" t="s">
        <v>482</v>
      </c>
      <c r="J48" s="87" t="s">
        <v>482</v>
      </c>
      <c r="K48" s="87" t="s">
        <v>482</v>
      </c>
      <c r="L48" s="87" t="s">
        <v>482</v>
      </c>
      <c r="M48" s="88" t="s">
        <v>482</v>
      </c>
    </row>
    <row r="49" spans="2:13" ht="27.75" customHeight="1" x14ac:dyDescent="0.15">
      <c r="B49" s="1171" t="s">
        <v>33</v>
      </c>
      <c r="C49" s="1172"/>
      <c r="D49" s="89"/>
      <c r="E49" s="1177" t="s">
        <v>34</v>
      </c>
      <c r="F49" s="1177"/>
      <c r="G49" s="1177"/>
      <c r="H49" s="1178"/>
      <c r="I49" s="86">
        <v>5934</v>
      </c>
      <c r="J49" s="87">
        <v>6588</v>
      </c>
      <c r="K49" s="87">
        <v>7332</v>
      </c>
      <c r="L49" s="87">
        <v>8140</v>
      </c>
      <c r="M49" s="88">
        <v>8999</v>
      </c>
    </row>
    <row r="50" spans="2:13" ht="27.75" customHeight="1" x14ac:dyDescent="0.15">
      <c r="B50" s="1173"/>
      <c r="C50" s="1174"/>
      <c r="D50" s="85"/>
      <c r="E50" s="1177" t="s">
        <v>35</v>
      </c>
      <c r="F50" s="1177"/>
      <c r="G50" s="1177"/>
      <c r="H50" s="1178"/>
      <c r="I50" s="86">
        <v>103</v>
      </c>
      <c r="J50" s="87">
        <v>96</v>
      </c>
      <c r="K50" s="87">
        <v>115</v>
      </c>
      <c r="L50" s="87">
        <v>76</v>
      </c>
      <c r="M50" s="88">
        <v>51</v>
      </c>
    </row>
    <row r="51" spans="2:13" ht="27.75" customHeight="1" x14ac:dyDescent="0.15">
      <c r="B51" s="1175"/>
      <c r="C51" s="1176"/>
      <c r="D51" s="85"/>
      <c r="E51" s="1177" t="s">
        <v>36</v>
      </c>
      <c r="F51" s="1177"/>
      <c r="G51" s="1177"/>
      <c r="H51" s="1178"/>
      <c r="I51" s="86">
        <v>22675</v>
      </c>
      <c r="J51" s="87">
        <v>23364</v>
      </c>
      <c r="K51" s="87">
        <v>23185</v>
      </c>
      <c r="L51" s="87">
        <v>23849</v>
      </c>
      <c r="M51" s="88">
        <v>23185</v>
      </c>
    </row>
    <row r="52" spans="2:13" ht="27.75" customHeight="1" thickBot="1" x14ac:dyDescent="0.2">
      <c r="B52" s="1179" t="s">
        <v>37</v>
      </c>
      <c r="C52" s="1180"/>
      <c r="D52" s="90"/>
      <c r="E52" s="1181" t="s">
        <v>38</v>
      </c>
      <c r="F52" s="1181"/>
      <c r="G52" s="1181"/>
      <c r="H52" s="1182"/>
      <c r="I52" s="91">
        <v>6347</v>
      </c>
      <c r="J52" s="92">
        <v>5256</v>
      </c>
      <c r="K52" s="92">
        <v>5741</v>
      </c>
      <c r="L52" s="92">
        <v>5117</v>
      </c>
      <c r="M52" s="93">
        <v>4147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112211</v>
      </c>
      <c r="E3" s="116"/>
      <c r="F3" s="117">
        <v>108992</v>
      </c>
      <c r="G3" s="118"/>
      <c r="H3" s="119"/>
    </row>
    <row r="4" spans="1:8" x14ac:dyDescent="0.15">
      <c r="A4" s="120"/>
      <c r="B4" s="121"/>
      <c r="C4" s="122"/>
      <c r="D4" s="123">
        <v>76957</v>
      </c>
      <c r="E4" s="124"/>
      <c r="F4" s="125">
        <v>51234</v>
      </c>
      <c r="G4" s="126"/>
      <c r="H4" s="127"/>
    </row>
    <row r="5" spans="1:8" x14ac:dyDescent="0.15">
      <c r="A5" s="108" t="s">
        <v>515</v>
      </c>
      <c r="B5" s="113"/>
      <c r="C5" s="114"/>
      <c r="D5" s="115">
        <v>108181</v>
      </c>
      <c r="E5" s="116"/>
      <c r="F5" s="117">
        <v>82292</v>
      </c>
      <c r="G5" s="118"/>
      <c r="H5" s="119"/>
    </row>
    <row r="6" spans="1:8" x14ac:dyDescent="0.15">
      <c r="A6" s="120"/>
      <c r="B6" s="121"/>
      <c r="C6" s="122"/>
      <c r="D6" s="123">
        <v>79715</v>
      </c>
      <c r="E6" s="124"/>
      <c r="F6" s="125">
        <v>41490</v>
      </c>
      <c r="G6" s="126"/>
      <c r="H6" s="127"/>
    </row>
    <row r="7" spans="1:8" x14ac:dyDescent="0.15">
      <c r="A7" s="108" t="s">
        <v>516</v>
      </c>
      <c r="B7" s="113"/>
      <c r="C7" s="114"/>
      <c r="D7" s="115">
        <v>137257</v>
      </c>
      <c r="E7" s="116"/>
      <c r="F7" s="117">
        <v>80577</v>
      </c>
      <c r="G7" s="118"/>
      <c r="H7" s="119"/>
    </row>
    <row r="8" spans="1:8" x14ac:dyDescent="0.15">
      <c r="A8" s="120"/>
      <c r="B8" s="121"/>
      <c r="C8" s="122"/>
      <c r="D8" s="123">
        <v>64241</v>
      </c>
      <c r="E8" s="124"/>
      <c r="F8" s="125">
        <v>36629</v>
      </c>
      <c r="G8" s="126"/>
      <c r="H8" s="127"/>
    </row>
    <row r="9" spans="1:8" x14ac:dyDescent="0.15">
      <c r="A9" s="108" t="s">
        <v>517</v>
      </c>
      <c r="B9" s="113"/>
      <c r="C9" s="114"/>
      <c r="D9" s="115">
        <v>121917</v>
      </c>
      <c r="E9" s="116"/>
      <c r="F9" s="117">
        <v>92698</v>
      </c>
      <c r="G9" s="118"/>
      <c r="H9" s="119"/>
    </row>
    <row r="10" spans="1:8" x14ac:dyDescent="0.15">
      <c r="A10" s="120"/>
      <c r="B10" s="121"/>
      <c r="C10" s="122"/>
      <c r="D10" s="123">
        <v>82038</v>
      </c>
      <c r="E10" s="124"/>
      <c r="F10" s="125">
        <v>45144</v>
      </c>
      <c r="G10" s="126"/>
      <c r="H10" s="127"/>
    </row>
    <row r="11" spans="1:8" x14ac:dyDescent="0.15">
      <c r="A11" s="108" t="s">
        <v>518</v>
      </c>
      <c r="B11" s="113"/>
      <c r="C11" s="114"/>
      <c r="D11" s="115">
        <v>44409</v>
      </c>
      <c r="E11" s="116"/>
      <c r="F11" s="117">
        <v>78556</v>
      </c>
      <c r="G11" s="118"/>
      <c r="H11" s="119"/>
    </row>
    <row r="12" spans="1:8" x14ac:dyDescent="0.15">
      <c r="A12" s="120"/>
      <c r="B12" s="121"/>
      <c r="C12" s="128"/>
      <c r="D12" s="123">
        <v>26717</v>
      </c>
      <c r="E12" s="124"/>
      <c r="F12" s="125">
        <v>40810</v>
      </c>
      <c r="G12" s="126"/>
      <c r="H12" s="127"/>
    </row>
    <row r="13" spans="1:8" x14ac:dyDescent="0.15">
      <c r="A13" s="108"/>
      <c r="B13" s="113"/>
      <c r="C13" s="129"/>
      <c r="D13" s="130">
        <v>104795</v>
      </c>
      <c r="E13" s="131"/>
      <c r="F13" s="132">
        <v>88623</v>
      </c>
      <c r="G13" s="133"/>
      <c r="H13" s="119"/>
    </row>
    <row r="14" spans="1:8" x14ac:dyDescent="0.15">
      <c r="A14" s="120"/>
      <c r="B14" s="121"/>
      <c r="C14" s="122"/>
      <c r="D14" s="123">
        <v>65934</v>
      </c>
      <c r="E14" s="124"/>
      <c r="F14" s="125">
        <v>43061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2.68</v>
      </c>
      <c r="C19" s="134">
        <f>ROUND(VALUE(SUBSTITUTE(実質収支比率等に係る経年分析!G$48,"▲","-")),2)</f>
        <v>2.84</v>
      </c>
      <c r="D19" s="134">
        <f>ROUND(VALUE(SUBSTITUTE(実質収支比率等に係る経年分析!H$48,"▲","-")),2)</f>
        <v>3.68</v>
      </c>
      <c r="E19" s="134">
        <f>ROUND(VALUE(SUBSTITUTE(実質収支比率等に係る経年分析!I$48,"▲","-")),2)</f>
        <v>2.35</v>
      </c>
      <c r="F19" s="134">
        <f>ROUND(VALUE(SUBSTITUTE(実質収支比率等に係る経年分析!J$48,"▲","-")),2)</f>
        <v>3.1</v>
      </c>
    </row>
    <row r="20" spans="1:11" x14ac:dyDescent="0.15">
      <c r="A20" s="134" t="s">
        <v>43</v>
      </c>
      <c r="B20" s="134">
        <f>ROUND(VALUE(SUBSTITUTE(実質収支比率等に係る経年分析!F$47,"▲","-")),2)</f>
        <v>31.99</v>
      </c>
      <c r="C20" s="134">
        <f>ROUND(VALUE(SUBSTITUTE(実質収支比率等に係る経年分析!G$47,"▲","-")),2)</f>
        <v>39.17</v>
      </c>
      <c r="D20" s="134">
        <f>ROUND(VALUE(SUBSTITUTE(実質収支比率等に係る経年分析!H$47,"▲","-")),2)</f>
        <v>39.78</v>
      </c>
      <c r="E20" s="134">
        <f>ROUND(VALUE(SUBSTITUTE(実質収支比率等に係る経年分析!I$47,"▲","-")),2)</f>
        <v>39.76</v>
      </c>
      <c r="F20" s="134">
        <f>ROUND(VALUE(SUBSTITUTE(実質収支比率等に係る経年分析!J$47,"▲","-")),2)</f>
        <v>40.61</v>
      </c>
    </row>
    <row r="21" spans="1:11" x14ac:dyDescent="0.15">
      <c r="A21" s="134" t="s">
        <v>44</v>
      </c>
      <c r="B21" s="134">
        <f>IF(ISNUMBER(VALUE(SUBSTITUTE(実質収支比率等に係る経年分析!F$49,"▲","-"))),ROUND(VALUE(SUBSTITUTE(実質収支比率等に係る経年分析!F$49,"▲","-")),2),NA())</f>
        <v>7.2</v>
      </c>
      <c r="C21" s="134">
        <f>IF(ISNUMBER(VALUE(SUBSTITUTE(実質収支比率等に係る経年分析!G$49,"▲","-"))),ROUND(VALUE(SUBSTITUTE(実質収支比率等に係る経年分析!G$49,"▲","-")),2),NA())</f>
        <v>5.96</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0.78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有田川町介護保険事業特別会計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有田川町後期高齢者医療特別会計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有田川町国民健康保険事業特別会計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x14ac:dyDescent="0.15">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x14ac:dyDescent="0.15">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2477</v>
      </c>
      <c r="E42" s="136"/>
      <c r="F42" s="136"/>
      <c r="G42" s="136">
        <f>'実質公債費比率（分子）の構造'!L$52</f>
        <v>2409</v>
      </c>
      <c r="H42" s="136"/>
      <c r="I42" s="136"/>
      <c r="J42" s="136">
        <f>'実質公債費比率（分子）の構造'!M$52</f>
        <v>2375</v>
      </c>
      <c r="K42" s="136"/>
      <c r="L42" s="136"/>
      <c r="M42" s="136">
        <f>'実質公債費比率（分子）の構造'!N$52</f>
        <v>2454</v>
      </c>
      <c r="N42" s="136"/>
      <c r="O42" s="136"/>
      <c r="P42" s="136">
        <f>'実質公債費比率（分子）の構造'!O$52</f>
        <v>2416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258</v>
      </c>
      <c r="C45" s="136"/>
      <c r="D45" s="136"/>
      <c r="E45" s="136">
        <f>'実質公債費比率（分子）の構造'!L$49</f>
        <v>260</v>
      </c>
      <c r="F45" s="136"/>
      <c r="G45" s="136"/>
      <c r="H45" s="136">
        <f>'実質公債費比率（分子）の構造'!M$49</f>
        <v>258</v>
      </c>
      <c r="I45" s="136"/>
      <c r="J45" s="136"/>
      <c r="K45" s="136">
        <f>'実質公債費比率（分子）の構造'!N$49</f>
        <v>218</v>
      </c>
      <c r="L45" s="136"/>
      <c r="M45" s="136"/>
      <c r="N45" s="136">
        <f>'実質公債費比率（分子）の構造'!O$49</f>
        <v>160</v>
      </c>
      <c r="O45" s="136"/>
      <c r="P45" s="136"/>
    </row>
    <row r="46" spans="1:16" x14ac:dyDescent="0.15">
      <c r="A46" s="136" t="s">
        <v>55</v>
      </c>
      <c r="B46" s="136">
        <f>'実質公債費比率（分子）の構造'!K$48</f>
        <v>450</v>
      </c>
      <c r="C46" s="136"/>
      <c r="D46" s="136"/>
      <c r="E46" s="136">
        <f>'実質公債費比率（分子）の構造'!L$48</f>
        <v>442</v>
      </c>
      <c r="F46" s="136"/>
      <c r="G46" s="136"/>
      <c r="H46" s="136">
        <f>'実質公債費比率（分子）の構造'!M$48</f>
        <v>461</v>
      </c>
      <c r="I46" s="136"/>
      <c r="J46" s="136"/>
      <c r="K46" s="136">
        <f>'実質公債費比率（分子）の構造'!N$48</f>
        <v>476</v>
      </c>
      <c r="L46" s="136"/>
      <c r="M46" s="136"/>
      <c r="N46" s="136">
        <f>'実質公債費比率（分子）の構造'!O$48</f>
        <v>525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2842</v>
      </c>
      <c r="C49" s="136"/>
      <c r="D49" s="136"/>
      <c r="E49" s="136">
        <f>'実質公債費比率（分子）の構造'!L$45</f>
        <v>2745</v>
      </c>
      <c r="F49" s="136"/>
      <c r="G49" s="136"/>
      <c r="H49" s="136">
        <f>'実質公債費比率（分子）の構造'!M$45</f>
        <v>2613</v>
      </c>
      <c r="I49" s="136"/>
      <c r="J49" s="136"/>
      <c r="K49" s="136">
        <f>'実質公債費比率（分子）の構造'!N$45</f>
        <v>2656</v>
      </c>
      <c r="L49" s="136"/>
      <c r="M49" s="136"/>
      <c r="N49" s="136">
        <f>'実質公債費比率（分子）の構造'!O$45</f>
        <v>2489</v>
      </c>
      <c r="O49" s="136"/>
      <c r="P49" s="136"/>
    </row>
    <row r="50" spans="1:16" x14ac:dyDescent="0.15">
      <c r="A50" s="136" t="s">
        <v>58</v>
      </c>
      <c r="B50" s="136" t="e">
        <f>NA()</f>
        <v>#N/A</v>
      </c>
      <c r="C50" s="136">
        <f>IF(ISNUMBER('実質公債費比率（分子）の構造'!K$53),'実質公債費比率（分子）の構造'!K$53,NA())</f>
        <v>1073</v>
      </c>
      <c r="D50" s="136" t="e">
        <f>NA()</f>
        <v>#N/A</v>
      </c>
      <c r="E50" s="136" t="e">
        <f>NA()</f>
        <v>#N/A</v>
      </c>
      <c r="F50" s="136">
        <f>IF(ISNUMBER('実質公債費比率（分子）の構造'!L$53),'実質公債費比率（分子）の構造'!L$53,NA())</f>
        <v>1038</v>
      </c>
      <c r="G50" s="136" t="e">
        <f>NA()</f>
        <v>#N/A</v>
      </c>
      <c r="H50" s="136" t="e">
        <f>NA()</f>
        <v>#N/A</v>
      </c>
      <c r="I50" s="136">
        <f>IF(ISNUMBER('実質公債費比率（分子）の構造'!M$53),'実質公債費比率（分子）の構造'!M$53,NA())</f>
        <v>957</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758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22675</v>
      </c>
      <c r="E56" s="135"/>
      <c r="F56" s="135"/>
      <c r="G56" s="135">
        <f>'将来負担比率（分子）の構造'!J$51</f>
        <v>23364</v>
      </c>
      <c r="H56" s="135"/>
      <c r="I56" s="135"/>
      <c r="J56" s="135">
        <f>'将来負担比率（分子）の構造'!K$51</f>
        <v>23185</v>
      </c>
      <c r="K56" s="135"/>
      <c r="L56" s="135"/>
      <c r="M56" s="135">
        <f>'将来負担比率（分子）の構造'!L$51</f>
        <v>23849</v>
      </c>
      <c r="N56" s="135"/>
      <c r="O56" s="135"/>
      <c r="P56" s="135">
        <f>'将来負担比率（分子）の構造'!M$51</f>
        <v>23185</v>
      </c>
    </row>
    <row r="57" spans="1:16" x14ac:dyDescent="0.15">
      <c r="A57" s="135" t="s">
        <v>35</v>
      </c>
      <c r="B57" s="135"/>
      <c r="C57" s="135"/>
      <c r="D57" s="135">
        <f>'将来負担比率（分子）の構造'!I$50</f>
        <v>103</v>
      </c>
      <c r="E57" s="135"/>
      <c r="F57" s="135"/>
      <c r="G57" s="135">
        <f>'将来負担比率（分子）の構造'!J$50</f>
        <v>96</v>
      </c>
      <c r="H57" s="135"/>
      <c r="I57" s="135"/>
      <c r="J57" s="135">
        <f>'将来負担比率（分子）の構造'!K$50</f>
        <v>115</v>
      </c>
      <c r="K57" s="135"/>
      <c r="L57" s="135"/>
      <c r="M57" s="135">
        <f>'将来負担比率（分子）の構造'!L$50</f>
        <v>76</v>
      </c>
      <c r="N57" s="135"/>
      <c r="O57" s="135"/>
      <c r="P57" s="135">
        <f>'将来負担比率（分子）の構造'!M$50</f>
        <v>51</v>
      </c>
    </row>
    <row r="58" spans="1:16" x14ac:dyDescent="0.15">
      <c r="A58" s="135" t="s">
        <v>34</v>
      </c>
      <c r="B58" s="135"/>
      <c r="C58" s="135"/>
      <c r="D58" s="135">
        <f>'将来負担比率（分子）の構造'!I$49</f>
        <v>5934</v>
      </c>
      <c r="E58" s="135"/>
      <c r="F58" s="135"/>
      <c r="G58" s="135">
        <f>'将来負担比率（分子）の構造'!J$49</f>
        <v>6588</v>
      </c>
      <c r="H58" s="135"/>
      <c r="I58" s="135"/>
      <c r="J58" s="135">
        <f>'将来負担比率（分子）の構造'!K$49</f>
        <v>7332</v>
      </c>
      <c r="K58" s="135"/>
      <c r="L58" s="135"/>
      <c r="M58" s="135">
        <f>'将来負担比率（分子）の構造'!L$49</f>
        <v>8140</v>
      </c>
      <c r="N58" s="135"/>
      <c r="O58" s="135"/>
      <c r="P58" s="135">
        <f>'将来負担比率（分子）の構造'!M$49</f>
        <v>8999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3753</v>
      </c>
      <c r="C62" s="135"/>
      <c r="D62" s="135"/>
      <c r="E62" s="135">
        <f>'将来負担比率（分子）の構造'!J$45</f>
        <v>3695</v>
      </c>
      <c r="F62" s="135"/>
      <c r="G62" s="135"/>
      <c r="H62" s="135">
        <f>'将来負担比率（分子）の構造'!K$45</f>
        <v>3609</v>
      </c>
      <c r="I62" s="135"/>
      <c r="J62" s="135"/>
      <c r="K62" s="135">
        <f>'将来負担比率（分子）の構造'!L$45</f>
        <v>3628</v>
      </c>
      <c r="L62" s="135"/>
      <c r="M62" s="135"/>
      <c r="N62" s="135">
        <f>'将来負担比率（分子）の構造'!M$45</f>
        <v>3440</v>
      </c>
      <c r="O62" s="135"/>
      <c r="P62" s="135"/>
    </row>
    <row r="63" spans="1:16" x14ac:dyDescent="0.15">
      <c r="A63" s="135" t="s">
        <v>28</v>
      </c>
      <c r="B63" s="135">
        <f>'将来負担比率（分子）の構造'!I$44</f>
        <v>79</v>
      </c>
      <c r="C63" s="135"/>
      <c r="D63" s="135"/>
      <c r="E63" s="135">
        <f>'将来負担比率（分子）の構造'!J$44</f>
        <v>22</v>
      </c>
      <c r="F63" s="135"/>
      <c r="G63" s="135"/>
      <c r="H63" s="135">
        <f>'将来負担比率（分子）の構造'!K$44</f>
        <v>185</v>
      </c>
      <c r="I63" s="135"/>
      <c r="J63" s="135"/>
      <c r="K63" s="135">
        <f>'将来負担比率（分子）の構造'!L$44</f>
        <v>380</v>
      </c>
      <c r="L63" s="135"/>
      <c r="M63" s="135"/>
      <c r="N63" s="135">
        <f>'将来負担比率（分子）の構造'!M$44</f>
        <v>288</v>
      </c>
      <c r="O63" s="135"/>
      <c r="P63" s="135"/>
    </row>
    <row r="64" spans="1:16" x14ac:dyDescent="0.15">
      <c r="A64" s="135" t="s">
        <v>27</v>
      </c>
      <c r="B64" s="135">
        <f>'将来負担比率（分子）の構造'!I$43</f>
        <v>8245</v>
      </c>
      <c r="C64" s="135"/>
      <c r="D64" s="135"/>
      <c r="E64" s="135">
        <f>'将来負担比率（分子）の構造'!J$43</f>
        <v>8435</v>
      </c>
      <c r="F64" s="135"/>
      <c r="G64" s="135"/>
      <c r="H64" s="135">
        <f>'将来負担比率（分子）の構造'!K$43</f>
        <v>8637</v>
      </c>
      <c r="I64" s="135"/>
      <c r="J64" s="135"/>
      <c r="K64" s="135">
        <f>'将来負担比率（分子）の構造'!L$43</f>
        <v>8826</v>
      </c>
      <c r="L64" s="135"/>
      <c r="M64" s="135"/>
      <c r="N64" s="135">
        <f>'将来負担比率（分子）の構造'!M$43</f>
        <v>9104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22979</v>
      </c>
      <c r="C66" s="135"/>
      <c r="D66" s="135"/>
      <c r="E66" s="135">
        <f>'将来負担比率（分子）の構造'!J$41</f>
        <v>23153</v>
      </c>
      <c r="F66" s="135"/>
      <c r="G66" s="135"/>
      <c r="H66" s="135">
        <f>'将来負担比率（分子）の構造'!K$41</f>
        <v>23942</v>
      </c>
      <c r="I66" s="135"/>
      <c r="J66" s="135"/>
      <c r="K66" s="135">
        <f>'将来負担比率（分子）の構造'!L$41</f>
        <v>24349</v>
      </c>
      <c r="L66" s="135"/>
      <c r="M66" s="135"/>
      <c r="N66" s="135">
        <f>'将来負担比率（分子）の構造'!M$41</f>
        <v>23550</v>
      </c>
      <c r="O66" s="135"/>
      <c r="P66" s="135"/>
    </row>
    <row r="67" spans="1:16" x14ac:dyDescent="0.15">
      <c r="A67" s="135" t="s">
        <v>62</v>
      </c>
      <c r="B67" s="135" t="e">
        <f>NA()</f>
        <v>#N/A</v>
      </c>
      <c r="C67" s="135">
        <f>IF(ISNUMBER('将来負担比率（分子）の構造'!I$52), IF('将来負担比率（分子）の構造'!I$52 &lt; 0, 0, '将来負担比率（分子）の構造'!I$52), NA())</f>
        <v>6347</v>
      </c>
      <c r="D67" s="135" t="e">
        <f>NA()</f>
        <v>#N/A</v>
      </c>
      <c r="E67" s="135" t="e">
        <f>NA()</f>
        <v>#N/A</v>
      </c>
      <c r="F67" s="135">
        <f>IF(ISNUMBER('将来負担比率（分子）の構造'!J$52), IF('将来負担比率（分子）の構造'!J$52 &lt; 0, 0, '将来負担比率（分子）の構造'!J$52), NA())</f>
        <v>5256</v>
      </c>
      <c r="G67" s="135" t="e">
        <f>NA()</f>
        <v>#N/A</v>
      </c>
      <c r="H67" s="135" t="e">
        <f>NA()</f>
        <v>#N/A</v>
      </c>
      <c r="I67" s="135">
        <f>IF(ISNUMBER('将来負担比率（分子）の構造'!K$52), IF('将来負担比率（分子）の構造'!K$52 &lt; 0, 0, '将来負担比率（分子）の構造'!K$52), NA())</f>
        <v>5741</v>
      </c>
      <c r="J67" s="135" t="e">
        <f>NA()</f>
        <v>#N/A</v>
      </c>
      <c r="K67" s="135" t="e">
        <f>NA()</f>
        <v>#N/A</v>
      </c>
      <c r="L67" s="135">
        <f>IF(ISNUMBER('将来負担比率（分子）の構造'!L$52), IF('将来負担比率（分子）の構造'!L$52 &lt; 0, 0, '将来負担比率（分子）の構造'!L$52), NA())</f>
        <v>5117</v>
      </c>
      <c r="M67" s="135" t="e">
        <f>NA()</f>
        <v>#N/A</v>
      </c>
      <c r="N67" s="135" t="e">
        <f>NA()</f>
        <v>#N/A</v>
      </c>
      <c r="O67" s="135">
        <f>IF(ISNUMBER('将来負担比率（分子）の構造'!M$52), IF('将来負担比率（分子）の構造'!M$52 &lt; 0, 0, '将来負担比率（分子）の構造'!M$52), NA())</f>
        <v>4147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2965943</v>
      </c>
      <c r="S5" s="639"/>
      <c r="T5" s="639"/>
      <c r="U5" s="639"/>
      <c r="V5" s="639"/>
      <c r="W5" s="639"/>
      <c r="X5" s="639"/>
      <c r="Y5" s="686"/>
      <c r="Z5" s="699">
        <v>19.5</v>
      </c>
      <c r="AA5" s="699"/>
      <c r="AB5" s="699"/>
      <c r="AC5" s="699"/>
      <c r="AD5" s="700">
        <v>2965943</v>
      </c>
      <c r="AE5" s="700"/>
      <c r="AF5" s="700"/>
      <c r="AG5" s="700"/>
      <c r="AH5" s="700"/>
      <c r="AI5" s="700"/>
      <c r="AJ5" s="700"/>
      <c r="AK5" s="700"/>
      <c r="AL5" s="687">
        <v>31.1</v>
      </c>
      <c r="AM5" s="656"/>
      <c r="AN5" s="656"/>
      <c r="AO5" s="688"/>
      <c r="AP5" s="675" t="s">
        <v>208</v>
      </c>
      <c r="AQ5" s="676"/>
      <c r="AR5" s="676"/>
      <c r="AS5" s="676"/>
      <c r="AT5" s="676"/>
      <c r="AU5" s="676"/>
      <c r="AV5" s="676"/>
      <c r="AW5" s="676"/>
      <c r="AX5" s="676"/>
      <c r="AY5" s="676"/>
      <c r="AZ5" s="676"/>
      <c r="BA5" s="676"/>
      <c r="BB5" s="676"/>
      <c r="BC5" s="676"/>
      <c r="BD5" s="676"/>
      <c r="BE5" s="676"/>
      <c r="BF5" s="677"/>
      <c r="BG5" s="588">
        <v>2952234</v>
      </c>
      <c r="BH5" s="589"/>
      <c r="BI5" s="589"/>
      <c r="BJ5" s="589"/>
      <c r="BK5" s="589"/>
      <c r="BL5" s="589"/>
      <c r="BM5" s="589"/>
      <c r="BN5" s="590"/>
      <c r="BO5" s="641">
        <v>99.5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159187</v>
      </c>
      <c r="S6" s="589"/>
      <c r="T6" s="589"/>
      <c r="U6" s="589"/>
      <c r="V6" s="589"/>
      <c r="W6" s="589"/>
      <c r="X6" s="589"/>
      <c r="Y6" s="590"/>
      <c r="Z6" s="641">
        <v>1</v>
      </c>
      <c r="AA6" s="641"/>
      <c r="AB6" s="641"/>
      <c r="AC6" s="641"/>
      <c r="AD6" s="642">
        <v>159187</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2952234</v>
      </c>
      <c r="BH6" s="589"/>
      <c r="BI6" s="589"/>
      <c r="BJ6" s="589"/>
      <c r="BK6" s="589"/>
      <c r="BL6" s="589"/>
      <c r="BM6" s="589"/>
      <c r="BN6" s="590"/>
      <c r="BO6" s="641">
        <v>99.5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112192</v>
      </c>
      <c r="CS6" s="589"/>
      <c r="CT6" s="589"/>
      <c r="CU6" s="589"/>
      <c r="CV6" s="589"/>
      <c r="CW6" s="589"/>
      <c r="CX6" s="589"/>
      <c r="CY6" s="590"/>
      <c r="CZ6" s="641">
        <v>0.8</v>
      </c>
      <c r="DA6" s="641"/>
      <c r="DB6" s="641"/>
      <c r="DC6" s="641"/>
      <c r="DD6" s="594" t="s">
        <v>209</v>
      </c>
      <c r="DE6" s="589"/>
      <c r="DF6" s="589"/>
      <c r="DG6" s="589"/>
      <c r="DH6" s="589"/>
      <c r="DI6" s="589"/>
      <c r="DJ6" s="589"/>
      <c r="DK6" s="589"/>
      <c r="DL6" s="589"/>
      <c r="DM6" s="589"/>
      <c r="DN6" s="589"/>
      <c r="DO6" s="589"/>
      <c r="DP6" s="590"/>
      <c r="DQ6" s="594">
        <v>112192</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9299</v>
      </c>
      <c r="S7" s="589"/>
      <c r="T7" s="589"/>
      <c r="U7" s="589"/>
      <c r="V7" s="589"/>
      <c r="W7" s="589"/>
      <c r="X7" s="589"/>
      <c r="Y7" s="590"/>
      <c r="Z7" s="641">
        <v>0.1</v>
      </c>
      <c r="AA7" s="641"/>
      <c r="AB7" s="641"/>
      <c r="AC7" s="641"/>
      <c r="AD7" s="642">
        <v>9299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1162219</v>
      </c>
      <c r="BH7" s="589"/>
      <c r="BI7" s="589"/>
      <c r="BJ7" s="589"/>
      <c r="BK7" s="589"/>
      <c r="BL7" s="589"/>
      <c r="BM7" s="589"/>
      <c r="BN7" s="590"/>
      <c r="BO7" s="641">
        <v>39.200000000000003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2203976</v>
      </c>
      <c r="CS7" s="589"/>
      <c r="CT7" s="589"/>
      <c r="CU7" s="589"/>
      <c r="CV7" s="589"/>
      <c r="CW7" s="589"/>
      <c r="CX7" s="589"/>
      <c r="CY7" s="590"/>
      <c r="CZ7" s="641">
        <v>15</v>
      </c>
      <c r="DA7" s="641"/>
      <c r="DB7" s="641"/>
      <c r="DC7" s="641"/>
      <c r="DD7" s="594">
        <v>24869</v>
      </c>
      <c r="DE7" s="589"/>
      <c r="DF7" s="589"/>
      <c r="DG7" s="589"/>
      <c r="DH7" s="589"/>
      <c r="DI7" s="589"/>
      <c r="DJ7" s="589"/>
      <c r="DK7" s="589"/>
      <c r="DL7" s="589"/>
      <c r="DM7" s="589"/>
      <c r="DN7" s="589"/>
      <c r="DO7" s="589"/>
      <c r="DP7" s="590"/>
      <c r="DQ7" s="594">
        <v>1912122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31462</v>
      </c>
      <c r="S8" s="589"/>
      <c r="T8" s="589"/>
      <c r="U8" s="589"/>
      <c r="V8" s="589"/>
      <c r="W8" s="589"/>
      <c r="X8" s="589"/>
      <c r="Y8" s="590"/>
      <c r="Z8" s="641">
        <v>0.2</v>
      </c>
      <c r="AA8" s="641"/>
      <c r="AB8" s="641"/>
      <c r="AC8" s="641"/>
      <c r="AD8" s="642">
        <v>31462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40760</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3893266</v>
      </c>
      <c r="CS8" s="589"/>
      <c r="CT8" s="589"/>
      <c r="CU8" s="589"/>
      <c r="CV8" s="589"/>
      <c r="CW8" s="589"/>
      <c r="CX8" s="589"/>
      <c r="CY8" s="590"/>
      <c r="CZ8" s="641">
        <v>26.4</v>
      </c>
      <c r="DA8" s="641"/>
      <c r="DB8" s="641"/>
      <c r="DC8" s="641"/>
      <c r="DD8" s="594">
        <v>33557</v>
      </c>
      <c r="DE8" s="589"/>
      <c r="DF8" s="589"/>
      <c r="DG8" s="589"/>
      <c r="DH8" s="589"/>
      <c r="DI8" s="589"/>
      <c r="DJ8" s="589"/>
      <c r="DK8" s="589"/>
      <c r="DL8" s="589"/>
      <c r="DM8" s="589"/>
      <c r="DN8" s="589"/>
      <c r="DO8" s="589"/>
      <c r="DP8" s="590"/>
      <c r="DQ8" s="594">
        <v>2387901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15104</v>
      </c>
      <c r="S9" s="589"/>
      <c r="T9" s="589"/>
      <c r="U9" s="589"/>
      <c r="V9" s="589"/>
      <c r="W9" s="589"/>
      <c r="X9" s="589"/>
      <c r="Y9" s="590"/>
      <c r="Z9" s="641">
        <v>0.1</v>
      </c>
      <c r="AA9" s="641"/>
      <c r="AB9" s="641"/>
      <c r="AC9" s="641"/>
      <c r="AD9" s="642">
        <v>15104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953379</v>
      </c>
      <c r="BH9" s="589"/>
      <c r="BI9" s="589"/>
      <c r="BJ9" s="589"/>
      <c r="BK9" s="589"/>
      <c r="BL9" s="589"/>
      <c r="BM9" s="589"/>
      <c r="BN9" s="590"/>
      <c r="BO9" s="641">
        <v>32.1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1219614</v>
      </c>
      <c r="CS9" s="589"/>
      <c r="CT9" s="589"/>
      <c r="CU9" s="589"/>
      <c r="CV9" s="589"/>
      <c r="CW9" s="589"/>
      <c r="CX9" s="589"/>
      <c r="CY9" s="590"/>
      <c r="CZ9" s="641">
        <v>8.3000000000000007</v>
      </c>
      <c r="DA9" s="641"/>
      <c r="DB9" s="641"/>
      <c r="DC9" s="641"/>
      <c r="DD9" s="594">
        <v>86189</v>
      </c>
      <c r="DE9" s="589"/>
      <c r="DF9" s="589"/>
      <c r="DG9" s="589"/>
      <c r="DH9" s="589"/>
      <c r="DI9" s="589"/>
      <c r="DJ9" s="589"/>
      <c r="DK9" s="589"/>
      <c r="DL9" s="589"/>
      <c r="DM9" s="589"/>
      <c r="DN9" s="589"/>
      <c r="DO9" s="589"/>
      <c r="DP9" s="590"/>
      <c r="DQ9" s="594">
        <v>1159797</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267468</v>
      </c>
      <c r="S10" s="589"/>
      <c r="T10" s="589"/>
      <c r="U10" s="589"/>
      <c r="V10" s="589"/>
      <c r="W10" s="589"/>
      <c r="X10" s="589"/>
      <c r="Y10" s="590"/>
      <c r="Z10" s="641">
        <v>1.8</v>
      </c>
      <c r="AA10" s="641"/>
      <c r="AB10" s="641"/>
      <c r="AC10" s="641"/>
      <c r="AD10" s="642">
        <v>267468</v>
      </c>
      <c r="AE10" s="642"/>
      <c r="AF10" s="642"/>
      <c r="AG10" s="642"/>
      <c r="AH10" s="642"/>
      <c r="AI10" s="642"/>
      <c r="AJ10" s="642"/>
      <c r="AK10" s="642"/>
      <c r="AL10" s="611">
        <v>2.8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51722</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44783</v>
      </c>
      <c r="CS10" s="589"/>
      <c r="CT10" s="589"/>
      <c r="CU10" s="589"/>
      <c r="CV10" s="589"/>
      <c r="CW10" s="589"/>
      <c r="CX10" s="589"/>
      <c r="CY10" s="590"/>
      <c r="CZ10" s="641">
        <v>0.3</v>
      </c>
      <c r="DA10" s="641"/>
      <c r="DB10" s="641"/>
      <c r="DC10" s="641"/>
      <c r="DD10" s="594" t="s">
        <v>221</v>
      </c>
      <c r="DE10" s="589"/>
      <c r="DF10" s="589"/>
      <c r="DG10" s="589"/>
      <c r="DH10" s="589"/>
      <c r="DI10" s="589"/>
      <c r="DJ10" s="589"/>
      <c r="DK10" s="589"/>
      <c r="DL10" s="589"/>
      <c r="DM10" s="589"/>
      <c r="DN10" s="589"/>
      <c r="DO10" s="589"/>
      <c r="DP10" s="590"/>
      <c r="DQ10" s="594">
        <v>909</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36634</v>
      </c>
      <c r="S11" s="589"/>
      <c r="T11" s="589"/>
      <c r="U11" s="589"/>
      <c r="V11" s="589"/>
      <c r="W11" s="589"/>
      <c r="X11" s="589"/>
      <c r="Y11" s="590"/>
      <c r="Z11" s="641">
        <v>0.2</v>
      </c>
      <c r="AA11" s="641"/>
      <c r="AB11" s="641"/>
      <c r="AC11" s="641"/>
      <c r="AD11" s="642">
        <v>36634</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116358</v>
      </c>
      <c r="BH11" s="589"/>
      <c r="BI11" s="589"/>
      <c r="BJ11" s="589"/>
      <c r="BK11" s="589"/>
      <c r="BL11" s="589"/>
      <c r="BM11" s="589"/>
      <c r="BN11" s="590"/>
      <c r="BO11" s="641">
        <v>3.9</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1274895</v>
      </c>
      <c r="CS11" s="589"/>
      <c r="CT11" s="589"/>
      <c r="CU11" s="589"/>
      <c r="CV11" s="589"/>
      <c r="CW11" s="589"/>
      <c r="CX11" s="589"/>
      <c r="CY11" s="590"/>
      <c r="CZ11" s="641">
        <v>8.6999999999999993</v>
      </c>
      <c r="DA11" s="641"/>
      <c r="DB11" s="641"/>
      <c r="DC11" s="641"/>
      <c r="DD11" s="594">
        <v>244787</v>
      </c>
      <c r="DE11" s="589"/>
      <c r="DF11" s="589"/>
      <c r="DG11" s="589"/>
      <c r="DH11" s="589"/>
      <c r="DI11" s="589"/>
      <c r="DJ11" s="589"/>
      <c r="DK11" s="589"/>
      <c r="DL11" s="589"/>
      <c r="DM11" s="589"/>
      <c r="DN11" s="589"/>
      <c r="DO11" s="589"/>
      <c r="DP11" s="590"/>
      <c r="DQ11" s="594">
        <v>683589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1484960</v>
      </c>
      <c r="BH12" s="589"/>
      <c r="BI12" s="589"/>
      <c r="BJ12" s="589"/>
      <c r="BK12" s="589"/>
      <c r="BL12" s="589"/>
      <c r="BM12" s="589"/>
      <c r="BN12" s="590"/>
      <c r="BO12" s="641">
        <v>50.1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203217</v>
      </c>
      <c r="CS12" s="589"/>
      <c r="CT12" s="589"/>
      <c r="CU12" s="589"/>
      <c r="CV12" s="589"/>
      <c r="CW12" s="589"/>
      <c r="CX12" s="589"/>
      <c r="CY12" s="590"/>
      <c r="CZ12" s="641">
        <v>1.4</v>
      </c>
      <c r="DA12" s="641"/>
      <c r="DB12" s="641"/>
      <c r="DC12" s="641"/>
      <c r="DD12" s="594">
        <v>12328</v>
      </c>
      <c r="DE12" s="589"/>
      <c r="DF12" s="589"/>
      <c r="DG12" s="589"/>
      <c r="DH12" s="589"/>
      <c r="DI12" s="589"/>
      <c r="DJ12" s="589"/>
      <c r="DK12" s="589"/>
      <c r="DL12" s="589"/>
      <c r="DM12" s="589"/>
      <c r="DN12" s="589"/>
      <c r="DO12" s="589"/>
      <c r="DP12" s="590"/>
      <c r="DQ12" s="594">
        <v>186612</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20094</v>
      </c>
      <c r="S13" s="589"/>
      <c r="T13" s="589"/>
      <c r="U13" s="589"/>
      <c r="V13" s="589"/>
      <c r="W13" s="589"/>
      <c r="X13" s="589"/>
      <c r="Y13" s="590"/>
      <c r="Z13" s="641">
        <v>0.1</v>
      </c>
      <c r="AA13" s="641"/>
      <c r="AB13" s="641"/>
      <c r="AC13" s="641"/>
      <c r="AD13" s="642">
        <v>20094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1481449</v>
      </c>
      <c r="BH13" s="589"/>
      <c r="BI13" s="589"/>
      <c r="BJ13" s="589"/>
      <c r="BK13" s="589"/>
      <c r="BL13" s="589"/>
      <c r="BM13" s="589"/>
      <c r="BN13" s="590"/>
      <c r="BO13" s="641">
        <v>49.9</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932953</v>
      </c>
      <c r="CS13" s="589"/>
      <c r="CT13" s="589"/>
      <c r="CU13" s="589"/>
      <c r="CV13" s="589"/>
      <c r="CW13" s="589"/>
      <c r="CX13" s="589"/>
      <c r="CY13" s="590"/>
      <c r="CZ13" s="641">
        <v>6.3</v>
      </c>
      <c r="DA13" s="641"/>
      <c r="DB13" s="641"/>
      <c r="DC13" s="641"/>
      <c r="DD13" s="594">
        <v>463569</v>
      </c>
      <c r="DE13" s="589"/>
      <c r="DF13" s="589"/>
      <c r="DG13" s="589"/>
      <c r="DH13" s="589"/>
      <c r="DI13" s="589"/>
      <c r="DJ13" s="589"/>
      <c r="DK13" s="589"/>
      <c r="DL13" s="589"/>
      <c r="DM13" s="589"/>
      <c r="DN13" s="589"/>
      <c r="DO13" s="589"/>
      <c r="DP13" s="590"/>
      <c r="DQ13" s="594">
        <v>569598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84663</v>
      </c>
      <c r="BH14" s="589"/>
      <c r="BI14" s="589"/>
      <c r="BJ14" s="589"/>
      <c r="BK14" s="589"/>
      <c r="BL14" s="589"/>
      <c r="BM14" s="589"/>
      <c r="BN14" s="590"/>
      <c r="BO14" s="641">
        <v>2.9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875510</v>
      </c>
      <c r="CS14" s="589"/>
      <c r="CT14" s="589"/>
      <c r="CU14" s="589"/>
      <c r="CV14" s="589"/>
      <c r="CW14" s="589"/>
      <c r="CX14" s="589"/>
      <c r="CY14" s="590"/>
      <c r="CZ14" s="641">
        <v>5.9</v>
      </c>
      <c r="DA14" s="641"/>
      <c r="DB14" s="641"/>
      <c r="DC14" s="641"/>
      <c r="DD14" s="594">
        <v>220236</v>
      </c>
      <c r="DE14" s="589"/>
      <c r="DF14" s="589"/>
      <c r="DG14" s="589"/>
      <c r="DH14" s="589"/>
      <c r="DI14" s="589"/>
      <c r="DJ14" s="589"/>
      <c r="DK14" s="589"/>
      <c r="DL14" s="589"/>
      <c r="DM14" s="589"/>
      <c r="DN14" s="589"/>
      <c r="DO14" s="589"/>
      <c r="DP14" s="590"/>
      <c r="DQ14" s="594">
        <v>648606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10384</v>
      </c>
      <c r="S15" s="589"/>
      <c r="T15" s="589"/>
      <c r="U15" s="589"/>
      <c r="V15" s="589"/>
      <c r="W15" s="589"/>
      <c r="X15" s="589"/>
      <c r="Y15" s="590"/>
      <c r="Z15" s="641">
        <v>0.1</v>
      </c>
      <c r="AA15" s="641"/>
      <c r="AB15" s="641"/>
      <c r="AC15" s="641"/>
      <c r="AD15" s="642">
        <v>10384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220392</v>
      </c>
      <c r="BH15" s="589"/>
      <c r="BI15" s="589"/>
      <c r="BJ15" s="589"/>
      <c r="BK15" s="589"/>
      <c r="BL15" s="589"/>
      <c r="BM15" s="589"/>
      <c r="BN15" s="590"/>
      <c r="BO15" s="641">
        <v>7.4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1130555</v>
      </c>
      <c r="CS15" s="589"/>
      <c r="CT15" s="589"/>
      <c r="CU15" s="589"/>
      <c r="CV15" s="589"/>
      <c r="CW15" s="589"/>
      <c r="CX15" s="589"/>
      <c r="CY15" s="590"/>
      <c r="CZ15" s="641">
        <v>7.7</v>
      </c>
      <c r="DA15" s="641"/>
      <c r="DB15" s="641"/>
      <c r="DC15" s="641"/>
      <c r="DD15" s="594">
        <v>133948</v>
      </c>
      <c r="DE15" s="589"/>
      <c r="DF15" s="589"/>
      <c r="DG15" s="589"/>
      <c r="DH15" s="589"/>
      <c r="DI15" s="589"/>
      <c r="DJ15" s="589"/>
      <c r="DK15" s="589"/>
      <c r="DL15" s="589"/>
      <c r="DM15" s="589"/>
      <c r="DN15" s="589"/>
      <c r="DO15" s="589"/>
      <c r="DP15" s="590"/>
      <c r="DQ15" s="594">
        <v>929080</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6848677</v>
      </c>
      <c r="S16" s="589"/>
      <c r="T16" s="589"/>
      <c r="U16" s="589"/>
      <c r="V16" s="589"/>
      <c r="W16" s="589"/>
      <c r="X16" s="589"/>
      <c r="Y16" s="590"/>
      <c r="Z16" s="641">
        <v>45.1</v>
      </c>
      <c r="AA16" s="641"/>
      <c r="AB16" s="641"/>
      <c r="AC16" s="641"/>
      <c r="AD16" s="642">
        <v>5994138</v>
      </c>
      <c r="AE16" s="642"/>
      <c r="AF16" s="642"/>
      <c r="AG16" s="642"/>
      <c r="AH16" s="642"/>
      <c r="AI16" s="642"/>
      <c r="AJ16" s="642"/>
      <c r="AK16" s="642"/>
      <c r="AL16" s="611">
        <v>62.9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339695</v>
      </c>
      <c r="CS16" s="589"/>
      <c r="CT16" s="589"/>
      <c r="CU16" s="589"/>
      <c r="CV16" s="589"/>
      <c r="CW16" s="589"/>
      <c r="CX16" s="589"/>
      <c r="CY16" s="590"/>
      <c r="CZ16" s="641">
        <v>2.2999999999999998</v>
      </c>
      <c r="DA16" s="641"/>
      <c r="DB16" s="641"/>
      <c r="DC16" s="641"/>
      <c r="DD16" s="594" t="s">
        <v>221</v>
      </c>
      <c r="DE16" s="589"/>
      <c r="DF16" s="589"/>
      <c r="DG16" s="589"/>
      <c r="DH16" s="589"/>
      <c r="DI16" s="589"/>
      <c r="DJ16" s="589"/>
      <c r="DK16" s="589"/>
      <c r="DL16" s="589"/>
      <c r="DM16" s="589"/>
      <c r="DN16" s="589"/>
      <c r="DO16" s="589"/>
      <c r="DP16" s="590"/>
      <c r="DQ16" s="594">
        <v>47572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5994138</v>
      </c>
      <c r="S17" s="589"/>
      <c r="T17" s="589"/>
      <c r="U17" s="589"/>
      <c r="V17" s="589"/>
      <c r="W17" s="589"/>
      <c r="X17" s="589"/>
      <c r="Y17" s="590"/>
      <c r="Z17" s="641">
        <v>39.4</v>
      </c>
      <c r="AA17" s="641"/>
      <c r="AB17" s="641"/>
      <c r="AC17" s="641"/>
      <c r="AD17" s="642">
        <v>5994138</v>
      </c>
      <c r="AE17" s="642"/>
      <c r="AF17" s="642"/>
      <c r="AG17" s="642"/>
      <c r="AH17" s="642"/>
      <c r="AI17" s="642"/>
      <c r="AJ17" s="642"/>
      <c r="AK17" s="642"/>
      <c r="AL17" s="611">
        <v>62.9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2489162</v>
      </c>
      <c r="CS17" s="589"/>
      <c r="CT17" s="589"/>
      <c r="CU17" s="589"/>
      <c r="CV17" s="589"/>
      <c r="CW17" s="589"/>
      <c r="CX17" s="589"/>
      <c r="CY17" s="590"/>
      <c r="CZ17" s="641">
        <v>16.899999999999999</v>
      </c>
      <c r="DA17" s="641"/>
      <c r="DB17" s="641"/>
      <c r="DC17" s="641"/>
      <c r="DD17" s="594" t="s">
        <v>221</v>
      </c>
      <c r="DE17" s="589"/>
      <c r="DF17" s="589"/>
      <c r="DG17" s="589"/>
      <c r="DH17" s="589"/>
      <c r="DI17" s="589"/>
      <c r="DJ17" s="589"/>
      <c r="DK17" s="589"/>
      <c r="DL17" s="589"/>
      <c r="DM17" s="589"/>
      <c r="DN17" s="589"/>
      <c r="DO17" s="589"/>
      <c r="DP17" s="590"/>
      <c r="DQ17" s="594">
        <v>2476975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854539</v>
      </c>
      <c r="S18" s="589"/>
      <c r="T18" s="589"/>
      <c r="U18" s="589"/>
      <c r="V18" s="589"/>
      <c r="W18" s="589"/>
      <c r="X18" s="589"/>
      <c r="Y18" s="590"/>
      <c r="Z18" s="641">
        <v>5.6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13709</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10364252</v>
      </c>
      <c r="S20" s="589"/>
      <c r="T20" s="589"/>
      <c r="U20" s="589"/>
      <c r="V20" s="589"/>
      <c r="W20" s="589"/>
      <c r="X20" s="589"/>
      <c r="Y20" s="590"/>
      <c r="Z20" s="641">
        <v>68.2</v>
      </c>
      <c r="AA20" s="641"/>
      <c r="AB20" s="641"/>
      <c r="AC20" s="641"/>
      <c r="AD20" s="642">
        <v>9509713</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13709</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14719818</v>
      </c>
      <c r="CS20" s="589"/>
      <c r="CT20" s="589"/>
      <c r="CU20" s="589"/>
      <c r="CV20" s="589"/>
      <c r="CW20" s="589"/>
      <c r="CX20" s="589"/>
      <c r="CY20" s="590"/>
      <c r="CZ20" s="641">
        <v>100</v>
      </c>
      <c r="DA20" s="641"/>
      <c r="DB20" s="641"/>
      <c r="DC20" s="641"/>
      <c r="DD20" s="594">
        <v>1219483</v>
      </c>
      <c r="DE20" s="589"/>
      <c r="DF20" s="589"/>
      <c r="DG20" s="589"/>
      <c r="DH20" s="589"/>
      <c r="DI20" s="589"/>
      <c r="DJ20" s="589"/>
      <c r="DK20" s="589"/>
      <c r="DL20" s="589"/>
      <c r="DM20" s="589"/>
      <c r="DN20" s="589"/>
      <c r="DO20" s="589"/>
      <c r="DP20" s="590"/>
      <c r="DQ20" s="594">
        <v>11114953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3439</v>
      </c>
      <c r="S21" s="589"/>
      <c r="T21" s="589"/>
      <c r="U21" s="589"/>
      <c r="V21" s="589"/>
      <c r="W21" s="589"/>
      <c r="X21" s="589"/>
      <c r="Y21" s="590"/>
      <c r="Z21" s="641">
        <v>0</v>
      </c>
      <c r="AA21" s="641"/>
      <c r="AB21" s="641"/>
      <c r="AC21" s="641"/>
      <c r="AD21" s="642">
        <v>3439</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13709</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42207</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219594</v>
      </c>
      <c r="S23" s="589"/>
      <c r="T23" s="589"/>
      <c r="U23" s="589"/>
      <c r="V23" s="589"/>
      <c r="W23" s="589"/>
      <c r="X23" s="589"/>
      <c r="Y23" s="590"/>
      <c r="Z23" s="641">
        <v>1.4</v>
      </c>
      <c r="AA23" s="641"/>
      <c r="AB23" s="641"/>
      <c r="AC23" s="641"/>
      <c r="AD23" s="642">
        <v>5106</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38422</v>
      </c>
      <c r="S24" s="589"/>
      <c r="T24" s="589"/>
      <c r="U24" s="589"/>
      <c r="V24" s="589"/>
      <c r="W24" s="589"/>
      <c r="X24" s="589"/>
      <c r="Y24" s="590"/>
      <c r="Z24" s="641">
        <v>0.3</v>
      </c>
      <c r="AA24" s="641"/>
      <c r="AB24" s="641"/>
      <c r="AC24" s="641"/>
      <c r="AD24" s="642">
        <v>7</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6718756</v>
      </c>
      <c r="CS24" s="639"/>
      <c r="CT24" s="639"/>
      <c r="CU24" s="639"/>
      <c r="CV24" s="639"/>
      <c r="CW24" s="639"/>
      <c r="CX24" s="639"/>
      <c r="CY24" s="686"/>
      <c r="CZ24" s="690">
        <v>45.6</v>
      </c>
      <c r="DA24" s="691"/>
      <c r="DB24" s="691"/>
      <c r="DC24" s="692"/>
      <c r="DD24" s="685">
        <v>5527125</v>
      </c>
      <c r="DE24" s="639"/>
      <c r="DF24" s="639"/>
      <c r="DG24" s="639"/>
      <c r="DH24" s="639"/>
      <c r="DI24" s="639"/>
      <c r="DJ24" s="639"/>
      <c r="DK24" s="686"/>
      <c r="DL24" s="685">
        <v>5462175</v>
      </c>
      <c r="DM24" s="639"/>
      <c r="DN24" s="639"/>
      <c r="DO24" s="639"/>
      <c r="DP24" s="639"/>
      <c r="DQ24" s="639"/>
      <c r="DR24" s="639"/>
      <c r="DS24" s="639"/>
      <c r="DT24" s="639"/>
      <c r="DU24" s="639"/>
      <c r="DV24" s="686"/>
      <c r="DW24" s="687">
        <v>54.1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1162007</v>
      </c>
      <c r="S25" s="589"/>
      <c r="T25" s="589"/>
      <c r="U25" s="589"/>
      <c r="V25" s="589"/>
      <c r="W25" s="589"/>
      <c r="X25" s="589"/>
      <c r="Y25" s="590"/>
      <c r="Z25" s="641">
        <v>7.6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2959200</v>
      </c>
      <c r="CS25" s="607"/>
      <c r="CT25" s="607"/>
      <c r="CU25" s="607"/>
      <c r="CV25" s="607"/>
      <c r="CW25" s="607"/>
      <c r="CX25" s="607"/>
      <c r="CY25" s="608"/>
      <c r="CZ25" s="591">
        <v>20.100000000000001</v>
      </c>
      <c r="DA25" s="609"/>
      <c r="DB25" s="609"/>
      <c r="DC25" s="610"/>
      <c r="DD25" s="594">
        <v>2733667</v>
      </c>
      <c r="DE25" s="607"/>
      <c r="DF25" s="607"/>
      <c r="DG25" s="607"/>
      <c r="DH25" s="607"/>
      <c r="DI25" s="607"/>
      <c r="DJ25" s="607"/>
      <c r="DK25" s="608"/>
      <c r="DL25" s="594">
        <v>2669262</v>
      </c>
      <c r="DM25" s="607"/>
      <c r="DN25" s="607"/>
      <c r="DO25" s="607"/>
      <c r="DP25" s="607"/>
      <c r="DQ25" s="607"/>
      <c r="DR25" s="607"/>
      <c r="DS25" s="607"/>
      <c r="DT25" s="607"/>
      <c r="DU25" s="607"/>
      <c r="DV25" s="608"/>
      <c r="DW25" s="611">
        <v>26.4</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1895819</v>
      </c>
      <c r="CS26" s="589"/>
      <c r="CT26" s="589"/>
      <c r="CU26" s="589"/>
      <c r="CV26" s="589"/>
      <c r="CW26" s="589"/>
      <c r="CX26" s="589"/>
      <c r="CY26" s="590"/>
      <c r="CZ26" s="591">
        <v>12.9</v>
      </c>
      <c r="DA26" s="609"/>
      <c r="DB26" s="609"/>
      <c r="DC26" s="610"/>
      <c r="DD26" s="594">
        <v>1895819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1249631</v>
      </c>
      <c r="S27" s="589"/>
      <c r="T27" s="589"/>
      <c r="U27" s="589"/>
      <c r="V27" s="589"/>
      <c r="W27" s="589"/>
      <c r="X27" s="589"/>
      <c r="Y27" s="590"/>
      <c r="Z27" s="641">
        <v>8.1999999999999993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2965943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1270394</v>
      </c>
      <c r="CS27" s="607"/>
      <c r="CT27" s="607"/>
      <c r="CU27" s="607"/>
      <c r="CV27" s="607"/>
      <c r="CW27" s="607"/>
      <c r="CX27" s="607"/>
      <c r="CY27" s="608"/>
      <c r="CZ27" s="591">
        <v>8.6</v>
      </c>
      <c r="DA27" s="609"/>
      <c r="DB27" s="609"/>
      <c r="DC27" s="610"/>
      <c r="DD27" s="594">
        <v>316483</v>
      </c>
      <c r="DE27" s="607"/>
      <c r="DF27" s="607"/>
      <c r="DG27" s="607"/>
      <c r="DH27" s="607"/>
      <c r="DI27" s="607"/>
      <c r="DJ27" s="607"/>
      <c r="DK27" s="608"/>
      <c r="DL27" s="594">
        <v>315938</v>
      </c>
      <c r="DM27" s="607"/>
      <c r="DN27" s="607"/>
      <c r="DO27" s="607"/>
      <c r="DP27" s="607"/>
      <c r="DQ27" s="607"/>
      <c r="DR27" s="607"/>
      <c r="DS27" s="607"/>
      <c r="DT27" s="607"/>
      <c r="DU27" s="607"/>
      <c r="DV27" s="608"/>
      <c r="DW27" s="611">
        <v>3.1</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103484</v>
      </c>
      <c r="S28" s="589"/>
      <c r="T28" s="589"/>
      <c r="U28" s="589"/>
      <c r="V28" s="589"/>
      <c r="W28" s="589"/>
      <c r="X28" s="589"/>
      <c r="Y28" s="590"/>
      <c r="Z28" s="641">
        <v>0.7</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2489162</v>
      </c>
      <c r="CS28" s="589"/>
      <c r="CT28" s="589"/>
      <c r="CU28" s="589"/>
      <c r="CV28" s="589"/>
      <c r="CW28" s="589"/>
      <c r="CX28" s="589"/>
      <c r="CY28" s="590"/>
      <c r="CZ28" s="591">
        <v>16.899999999999999</v>
      </c>
      <c r="DA28" s="609"/>
      <c r="DB28" s="609"/>
      <c r="DC28" s="610"/>
      <c r="DD28" s="594">
        <v>2476975</v>
      </c>
      <c r="DE28" s="589"/>
      <c r="DF28" s="589"/>
      <c r="DG28" s="589"/>
      <c r="DH28" s="589"/>
      <c r="DI28" s="589"/>
      <c r="DJ28" s="589"/>
      <c r="DK28" s="590"/>
      <c r="DL28" s="594">
        <v>2476975</v>
      </c>
      <c r="DM28" s="589"/>
      <c r="DN28" s="589"/>
      <c r="DO28" s="589"/>
      <c r="DP28" s="589"/>
      <c r="DQ28" s="589"/>
      <c r="DR28" s="589"/>
      <c r="DS28" s="589"/>
      <c r="DT28" s="589"/>
      <c r="DU28" s="589"/>
      <c r="DV28" s="590"/>
      <c r="DW28" s="611">
        <v>24.5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2220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2489057</v>
      </c>
      <c r="CS29" s="607"/>
      <c r="CT29" s="607"/>
      <c r="CU29" s="607"/>
      <c r="CV29" s="607"/>
      <c r="CW29" s="607"/>
      <c r="CX29" s="607"/>
      <c r="CY29" s="608"/>
      <c r="CZ29" s="591">
        <v>16.899999999999999</v>
      </c>
      <c r="DA29" s="609"/>
      <c r="DB29" s="609"/>
      <c r="DC29" s="610"/>
      <c r="DD29" s="594">
        <v>2476870</v>
      </c>
      <c r="DE29" s="607"/>
      <c r="DF29" s="607"/>
      <c r="DG29" s="607"/>
      <c r="DH29" s="607"/>
      <c r="DI29" s="607"/>
      <c r="DJ29" s="607"/>
      <c r="DK29" s="608"/>
      <c r="DL29" s="594">
        <v>2476870</v>
      </c>
      <c r="DM29" s="607"/>
      <c r="DN29" s="607"/>
      <c r="DO29" s="607"/>
      <c r="DP29" s="607"/>
      <c r="DQ29" s="607"/>
      <c r="DR29" s="607"/>
      <c r="DS29" s="607"/>
      <c r="DT29" s="607"/>
      <c r="DU29" s="607"/>
      <c r="DV29" s="608"/>
      <c r="DW29" s="611">
        <v>24.5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111953</v>
      </c>
      <c r="S30" s="589"/>
      <c r="T30" s="589"/>
      <c r="U30" s="589"/>
      <c r="V30" s="589"/>
      <c r="W30" s="589"/>
      <c r="X30" s="589"/>
      <c r="Y30" s="590"/>
      <c r="Z30" s="641">
        <v>0.7</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99.3</v>
      </c>
      <c r="BH30" s="655"/>
      <c r="BI30" s="655"/>
      <c r="BJ30" s="655"/>
      <c r="BK30" s="655"/>
      <c r="BL30" s="655"/>
      <c r="BM30" s="656">
        <v>97.2</v>
      </c>
      <c r="BN30" s="655"/>
      <c r="BO30" s="655"/>
      <c r="BP30" s="655"/>
      <c r="BQ30" s="657"/>
      <c r="BR30" s="654">
        <v>99.1</v>
      </c>
      <c r="BS30" s="655"/>
      <c r="BT30" s="655"/>
      <c r="BU30" s="655"/>
      <c r="BV30" s="655"/>
      <c r="BW30" s="655"/>
      <c r="BX30" s="656">
        <v>96.6</v>
      </c>
      <c r="BY30" s="655"/>
      <c r="BZ30" s="655"/>
      <c r="CA30" s="655"/>
      <c r="CB30" s="657"/>
      <c r="CD30" s="660"/>
      <c r="CE30" s="661"/>
      <c r="CF30" s="625" t="s">
        <v>293</v>
      </c>
      <c r="CG30" s="622"/>
      <c r="CH30" s="622"/>
      <c r="CI30" s="622"/>
      <c r="CJ30" s="622"/>
      <c r="CK30" s="622"/>
      <c r="CL30" s="622"/>
      <c r="CM30" s="622"/>
      <c r="CN30" s="622"/>
      <c r="CO30" s="622"/>
      <c r="CP30" s="622"/>
      <c r="CQ30" s="623"/>
      <c r="CR30" s="588">
        <v>2161469</v>
      </c>
      <c r="CS30" s="589"/>
      <c r="CT30" s="589"/>
      <c r="CU30" s="589"/>
      <c r="CV30" s="589"/>
      <c r="CW30" s="589"/>
      <c r="CX30" s="589"/>
      <c r="CY30" s="590"/>
      <c r="CZ30" s="591">
        <v>14.7</v>
      </c>
      <c r="DA30" s="609"/>
      <c r="DB30" s="609"/>
      <c r="DC30" s="610"/>
      <c r="DD30" s="594">
        <v>2149282</v>
      </c>
      <c r="DE30" s="589"/>
      <c r="DF30" s="589"/>
      <c r="DG30" s="589"/>
      <c r="DH30" s="589"/>
      <c r="DI30" s="589"/>
      <c r="DJ30" s="589"/>
      <c r="DK30" s="590"/>
      <c r="DL30" s="594">
        <v>2149282</v>
      </c>
      <c r="DM30" s="589"/>
      <c r="DN30" s="589"/>
      <c r="DO30" s="589"/>
      <c r="DP30" s="589"/>
      <c r="DQ30" s="589"/>
      <c r="DR30" s="589"/>
      <c r="DS30" s="589"/>
      <c r="DT30" s="589"/>
      <c r="DU30" s="589"/>
      <c r="DV30" s="590"/>
      <c r="DW30" s="611">
        <v>21.3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339520</v>
      </c>
      <c r="S31" s="589"/>
      <c r="T31" s="589"/>
      <c r="U31" s="589"/>
      <c r="V31" s="589"/>
      <c r="W31" s="589"/>
      <c r="X31" s="589"/>
      <c r="Y31" s="590"/>
      <c r="Z31" s="641">
        <v>2.2000000000000002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98</v>
      </c>
      <c r="BN31" s="653"/>
      <c r="BO31" s="653"/>
      <c r="BP31" s="653"/>
      <c r="BQ31" s="617"/>
      <c r="BR31" s="652">
        <v>99.2</v>
      </c>
      <c r="BS31" s="607"/>
      <c r="BT31" s="607"/>
      <c r="BU31" s="607"/>
      <c r="BV31" s="607"/>
      <c r="BW31" s="607"/>
      <c r="BX31" s="643">
        <v>97.2</v>
      </c>
      <c r="BY31" s="653"/>
      <c r="BZ31" s="653"/>
      <c r="CA31" s="653"/>
      <c r="CB31" s="617"/>
      <c r="CD31" s="660"/>
      <c r="CE31" s="661"/>
      <c r="CF31" s="625" t="s">
        <v>297</v>
      </c>
      <c r="CG31" s="622"/>
      <c r="CH31" s="622"/>
      <c r="CI31" s="622"/>
      <c r="CJ31" s="622"/>
      <c r="CK31" s="622"/>
      <c r="CL31" s="622"/>
      <c r="CM31" s="622"/>
      <c r="CN31" s="622"/>
      <c r="CO31" s="622"/>
      <c r="CP31" s="622"/>
      <c r="CQ31" s="623"/>
      <c r="CR31" s="588">
        <v>327588</v>
      </c>
      <c r="CS31" s="607"/>
      <c r="CT31" s="607"/>
      <c r="CU31" s="607"/>
      <c r="CV31" s="607"/>
      <c r="CW31" s="607"/>
      <c r="CX31" s="607"/>
      <c r="CY31" s="608"/>
      <c r="CZ31" s="591">
        <v>2.2000000000000002</v>
      </c>
      <c r="DA31" s="609"/>
      <c r="DB31" s="609"/>
      <c r="DC31" s="610"/>
      <c r="DD31" s="594">
        <v>327588</v>
      </c>
      <c r="DE31" s="607"/>
      <c r="DF31" s="607"/>
      <c r="DG31" s="607"/>
      <c r="DH31" s="607"/>
      <c r="DI31" s="607"/>
      <c r="DJ31" s="607"/>
      <c r="DK31" s="608"/>
      <c r="DL31" s="594">
        <v>327588</v>
      </c>
      <c r="DM31" s="607"/>
      <c r="DN31" s="607"/>
      <c r="DO31" s="607"/>
      <c r="DP31" s="607"/>
      <c r="DQ31" s="607"/>
      <c r="DR31" s="607"/>
      <c r="DS31" s="607"/>
      <c r="DT31" s="607"/>
      <c r="DU31" s="607"/>
      <c r="DV31" s="608"/>
      <c r="DW31" s="611">
        <v>3.2</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202210</v>
      </c>
      <c r="S32" s="589"/>
      <c r="T32" s="589"/>
      <c r="U32" s="589"/>
      <c r="V32" s="589"/>
      <c r="W32" s="589"/>
      <c r="X32" s="589"/>
      <c r="Y32" s="590"/>
      <c r="Z32" s="641">
        <v>1.3</v>
      </c>
      <c r="AA32" s="641"/>
      <c r="AB32" s="641"/>
      <c r="AC32" s="641"/>
      <c r="AD32" s="642">
        <v>5548</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v>
      </c>
      <c r="BH32" s="573"/>
      <c r="BI32" s="573"/>
      <c r="BJ32" s="573"/>
      <c r="BK32" s="573"/>
      <c r="BL32" s="573"/>
      <c r="BM32" s="636">
        <v>96.3</v>
      </c>
      <c r="BN32" s="573"/>
      <c r="BO32" s="573"/>
      <c r="BP32" s="573"/>
      <c r="BQ32" s="630"/>
      <c r="BR32" s="651">
        <v>98.8</v>
      </c>
      <c r="BS32" s="573"/>
      <c r="BT32" s="573"/>
      <c r="BU32" s="573"/>
      <c r="BV32" s="573"/>
      <c r="BW32" s="573"/>
      <c r="BX32" s="636">
        <v>95.7</v>
      </c>
      <c r="BY32" s="573"/>
      <c r="BZ32" s="573"/>
      <c r="CA32" s="573"/>
      <c r="CB32" s="630"/>
      <c r="CD32" s="662"/>
      <c r="CE32" s="663"/>
      <c r="CF32" s="625" t="s">
        <v>300</v>
      </c>
      <c r="CG32" s="622"/>
      <c r="CH32" s="622"/>
      <c r="CI32" s="622"/>
      <c r="CJ32" s="622"/>
      <c r="CK32" s="622"/>
      <c r="CL32" s="622"/>
      <c r="CM32" s="622"/>
      <c r="CN32" s="622"/>
      <c r="CO32" s="622"/>
      <c r="CP32" s="622"/>
      <c r="CQ32" s="623"/>
      <c r="CR32" s="588">
        <v>105</v>
      </c>
      <c r="CS32" s="589"/>
      <c r="CT32" s="589"/>
      <c r="CU32" s="589"/>
      <c r="CV32" s="589"/>
      <c r="CW32" s="589"/>
      <c r="CX32" s="589"/>
      <c r="CY32" s="590"/>
      <c r="CZ32" s="591">
        <v>0</v>
      </c>
      <c r="DA32" s="609"/>
      <c r="DB32" s="609"/>
      <c r="DC32" s="610"/>
      <c r="DD32" s="594">
        <v>105</v>
      </c>
      <c r="DE32" s="589"/>
      <c r="DF32" s="589"/>
      <c r="DG32" s="589"/>
      <c r="DH32" s="589"/>
      <c r="DI32" s="589"/>
      <c r="DJ32" s="589"/>
      <c r="DK32" s="590"/>
      <c r="DL32" s="594">
        <v>105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1362500</v>
      </c>
      <c r="S33" s="589"/>
      <c r="T33" s="589"/>
      <c r="U33" s="589"/>
      <c r="V33" s="589"/>
      <c r="W33" s="589"/>
      <c r="X33" s="589"/>
      <c r="Y33" s="590"/>
      <c r="Z33" s="641">
        <v>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6441884</v>
      </c>
      <c r="CS33" s="607"/>
      <c r="CT33" s="607"/>
      <c r="CU33" s="607"/>
      <c r="CV33" s="607"/>
      <c r="CW33" s="607"/>
      <c r="CX33" s="607"/>
      <c r="CY33" s="608"/>
      <c r="CZ33" s="591">
        <v>43.8</v>
      </c>
      <c r="DA33" s="609"/>
      <c r="DB33" s="609"/>
      <c r="DC33" s="610"/>
      <c r="DD33" s="594">
        <v>5189353</v>
      </c>
      <c r="DE33" s="607"/>
      <c r="DF33" s="607"/>
      <c r="DG33" s="607"/>
      <c r="DH33" s="607"/>
      <c r="DI33" s="607"/>
      <c r="DJ33" s="607"/>
      <c r="DK33" s="608"/>
      <c r="DL33" s="594">
        <v>3487212</v>
      </c>
      <c r="DM33" s="607"/>
      <c r="DN33" s="607"/>
      <c r="DO33" s="607"/>
      <c r="DP33" s="607"/>
      <c r="DQ33" s="607"/>
      <c r="DR33" s="607"/>
      <c r="DS33" s="607"/>
      <c r="DT33" s="607"/>
      <c r="DU33" s="607"/>
      <c r="DV33" s="608"/>
      <c r="DW33" s="611">
        <v>34.5</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2017481</v>
      </c>
      <c r="CS34" s="589"/>
      <c r="CT34" s="589"/>
      <c r="CU34" s="589"/>
      <c r="CV34" s="589"/>
      <c r="CW34" s="589"/>
      <c r="CX34" s="589"/>
      <c r="CY34" s="590"/>
      <c r="CZ34" s="591">
        <v>13.7</v>
      </c>
      <c r="DA34" s="609"/>
      <c r="DB34" s="609"/>
      <c r="DC34" s="610"/>
      <c r="DD34" s="594">
        <v>1338520</v>
      </c>
      <c r="DE34" s="589"/>
      <c r="DF34" s="589"/>
      <c r="DG34" s="589"/>
      <c r="DH34" s="589"/>
      <c r="DI34" s="589"/>
      <c r="DJ34" s="589"/>
      <c r="DK34" s="590"/>
      <c r="DL34" s="594">
        <v>1096850</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580700</v>
      </c>
      <c r="S35" s="589"/>
      <c r="T35" s="589"/>
      <c r="U35" s="589"/>
      <c r="V35" s="589"/>
      <c r="W35" s="589"/>
      <c r="X35" s="589"/>
      <c r="Y35" s="590"/>
      <c r="Z35" s="641">
        <v>3.8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1949625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66713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189265</v>
      </c>
      <c r="CS35" s="607"/>
      <c r="CT35" s="607"/>
      <c r="CU35" s="607"/>
      <c r="CV35" s="607"/>
      <c r="CW35" s="607"/>
      <c r="CX35" s="607"/>
      <c r="CY35" s="608"/>
      <c r="CZ35" s="591">
        <v>1.3</v>
      </c>
      <c r="DA35" s="609"/>
      <c r="DB35" s="609"/>
      <c r="DC35" s="610"/>
      <c r="DD35" s="594">
        <v>176674</v>
      </c>
      <c r="DE35" s="607"/>
      <c r="DF35" s="607"/>
      <c r="DG35" s="607"/>
      <c r="DH35" s="607"/>
      <c r="DI35" s="607"/>
      <c r="DJ35" s="607"/>
      <c r="DK35" s="608"/>
      <c r="DL35" s="594">
        <v>174385</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15201439</v>
      </c>
      <c r="S36" s="629"/>
      <c r="T36" s="629"/>
      <c r="U36" s="629"/>
      <c r="V36" s="629"/>
      <c r="W36" s="629"/>
      <c r="X36" s="629"/>
      <c r="Y36" s="632"/>
      <c r="Z36" s="633">
        <v>100</v>
      </c>
      <c r="AA36" s="633"/>
      <c r="AB36" s="633"/>
      <c r="AC36" s="633"/>
      <c r="AD36" s="634">
        <v>9523813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466497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-176561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1168052</v>
      </c>
      <c r="CS36" s="589"/>
      <c r="CT36" s="589"/>
      <c r="CU36" s="589"/>
      <c r="CV36" s="589"/>
      <c r="CW36" s="589"/>
      <c r="CX36" s="589"/>
      <c r="CY36" s="590"/>
      <c r="CZ36" s="591">
        <v>7.9</v>
      </c>
      <c r="DA36" s="609"/>
      <c r="DB36" s="609"/>
      <c r="DC36" s="610"/>
      <c r="DD36" s="594">
        <v>905982</v>
      </c>
      <c r="DE36" s="589"/>
      <c r="DF36" s="589"/>
      <c r="DG36" s="589"/>
      <c r="DH36" s="589"/>
      <c r="DI36" s="589"/>
      <c r="DJ36" s="589"/>
      <c r="DK36" s="590"/>
      <c r="DL36" s="594">
        <v>825909</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260477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4498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519283</v>
      </c>
      <c r="CS37" s="607"/>
      <c r="CT37" s="607"/>
      <c r="CU37" s="607"/>
      <c r="CV37" s="607"/>
      <c r="CW37" s="607"/>
      <c r="CX37" s="607"/>
      <c r="CY37" s="608"/>
      <c r="CZ37" s="591">
        <v>3.5</v>
      </c>
      <c r="DA37" s="609"/>
      <c r="DB37" s="609"/>
      <c r="DC37" s="610"/>
      <c r="DD37" s="594">
        <v>519283</v>
      </c>
      <c r="DE37" s="607"/>
      <c r="DF37" s="607"/>
      <c r="DG37" s="607"/>
      <c r="DH37" s="607"/>
      <c r="DI37" s="607"/>
      <c r="DJ37" s="607"/>
      <c r="DK37" s="608"/>
      <c r="DL37" s="594">
        <v>491774</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3128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9075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1948842</v>
      </c>
      <c r="CS38" s="589"/>
      <c r="CT38" s="589"/>
      <c r="CU38" s="589"/>
      <c r="CV38" s="589"/>
      <c r="CW38" s="589"/>
      <c r="CX38" s="589"/>
      <c r="CY38" s="590"/>
      <c r="CZ38" s="591">
        <v>13.2</v>
      </c>
      <c r="DA38" s="609"/>
      <c r="DB38" s="609"/>
      <c r="DC38" s="610"/>
      <c r="DD38" s="594">
        <v>1763398</v>
      </c>
      <c r="DE38" s="589"/>
      <c r="DF38" s="589"/>
      <c r="DG38" s="589"/>
      <c r="DH38" s="589"/>
      <c r="DI38" s="589"/>
      <c r="DJ38" s="589"/>
      <c r="DK38" s="590"/>
      <c r="DL38" s="594">
        <v>1390068</v>
      </c>
      <c r="DM38" s="589"/>
      <c r="DN38" s="589"/>
      <c r="DO38" s="589"/>
      <c r="DP38" s="589"/>
      <c r="DQ38" s="589"/>
      <c r="DR38" s="589"/>
      <c r="DS38" s="589"/>
      <c r="DT38" s="589"/>
      <c r="DU38" s="589"/>
      <c r="DV38" s="590"/>
      <c r="DW38" s="611">
        <v>13.8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783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1118244</v>
      </c>
      <c r="CS39" s="607"/>
      <c r="CT39" s="607"/>
      <c r="CU39" s="607"/>
      <c r="CV39" s="607"/>
      <c r="CW39" s="607"/>
      <c r="CX39" s="607"/>
      <c r="CY39" s="608"/>
      <c r="CZ39" s="591">
        <v>7.6</v>
      </c>
      <c r="DA39" s="609"/>
      <c r="DB39" s="609"/>
      <c r="DC39" s="610"/>
      <c r="DD39" s="594">
        <v>1004779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283759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934981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1559178</v>
      </c>
      <c r="CS42" s="589"/>
      <c r="CT42" s="589"/>
      <c r="CU42" s="589"/>
      <c r="CV42" s="589"/>
      <c r="CW42" s="589"/>
      <c r="CX42" s="589"/>
      <c r="CY42" s="590"/>
      <c r="CZ42" s="591">
        <v>10.6</v>
      </c>
      <c r="DA42" s="592"/>
      <c r="DB42" s="592"/>
      <c r="DC42" s="593"/>
      <c r="DD42" s="594">
        <v>398475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84136</v>
      </c>
      <c r="CS43" s="607"/>
      <c r="CT43" s="607"/>
      <c r="CU43" s="607"/>
      <c r="CV43" s="607"/>
      <c r="CW43" s="607"/>
      <c r="CX43" s="607"/>
      <c r="CY43" s="608"/>
      <c r="CZ43" s="591">
        <v>0.6</v>
      </c>
      <c r="DA43" s="609"/>
      <c r="DB43" s="609"/>
      <c r="DC43" s="610"/>
      <c r="DD43" s="594">
        <v>75389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1219483</v>
      </c>
      <c r="CS44" s="589"/>
      <c r="CT44" s="589"/>
      <c r="CU44" s="589"/>
      <c r="CV44" s="589"/>
      <c r="CW44" s="589"/>
      <c r="CX44" s="589"/>
      <c r="CY44" s="590"/>
      <c r="CZ44" s="591">
        <v>8.3000000000000007</v>
      </c>
      <c r="DA44" s="592"/>
      <c r="DB44" s="592"/>
      <c r="DC44" s="593"/>
      <c r="DD44" s="594">
        <v>350903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447692</v>
      </c>
      <c r="CS45" s="607"/>
      <c r="CT45" s="607"/>
      <c r="CU45" s="607"/>
      <c r="CV45" s="607"/>
      <c r="CW45" s="607"/>
      <c r="CX45" s="607"/>
      <c r="CY45" s="608"/>
      <c r="CZ45" s="591">
        <v>3</v>
      </c>
      <c r="DA45" s="609"/>
      <c r="DB45" s="609"/>
      <c r="DC45" s="610"/>
      <c r="DD45" s="594">
        <v>10663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733660</v>
      </c>
      <c r="CS46" s="589"/>
      <c r="CT46" s="589"/>
      <c r="CU46" s="589"/>
      <c r="CV46" s="589"/>
      <c r="CW46" s="589"/>
      <c r="CX46" s="589"/>
      <c r="CY46" s="590"/>
      <c r="CZ46" s="591">
        <v>5</v>
      </c>
      <c r="DA46" s="592"/>
      <c r="DB46" s="592"/>
      <c r="DC46" s="593"/>
      <c r="DD46" s="594">
        <v>335692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339695</v>
      </c>
      <c r="CS47" s="607"/>
      <c r="CT47" s="607"/>
      <c r="CU47" s="607"/>
      <c r="CV47" s="607"/>
      <c r="CW47" s="607"/>
      <c r="CX47" s="607"/>
      <c r="CY47" s="608"/>
      <c r="CZ47" s="591">
        <v>2.2999999999999998</v>
      </c>
      <c r="DA47" s="609"/>
      <c r="DB47" s="609"/>
      <c r="DC47" s="610"/>
      <c r="DD47" s="594">
        <v>47572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14719818</v>
      </c>
      <c r="CS49" s="573"/>
      <c r="CT49" s="573"/>
      <c r="CU49" s="573"/>
      <c r="CV49" s="573"/>
      <c r="CW49" s="573"/>
      <c r="CX49" s="573"/>
      <c r="CY49" s="574"/>
      <c r="CZ49" s="575">
        <v>100</v>
      </c>
      <c r="DA49" s="576"/>
      <c r="DB49" s="576"/>
      <c r="DC49" s="577"/>
      <c r="DD49" s="578">
        <v>11114953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347</v>
      </c>
      <c r="B5" s="994"/>
      <c r="C5" s="994"/>
      <c r="D5" s="994"/>
      <c r="E5" s="994"/>
      <c r="F5" s="994"/>
      <c r="G5" s="994"/>
      <c r="H5" s="994"/>
      <c r="I5" s="994"/>
      <c r="J5" s="994"/>
      <c r="K5" s="994"/>
      <c r="L5" s="994"/>
      <c r="M5" s="994"/>
      <c r="N5" s="994"/>
      <c r="O5" s="994"/>
      <c r="P5" s="995"/>
      <c r="Q5" s="999" t="s">
        <v>348</v>
      </c>
      <c r="R5" s="1000"/>
      <c r="S5" s="1000"/>
      <c r="T5" s="1000"/>
      <c r="U5" s="1001"/>
      <c r="V5" s="999" t="s">
        <v>349</v>
      </c>
      <c r="W5" s="1000"/>
      <c r="X5" s="1000"/>
      <c r="Y5" s="1000"/>
      <c r="Z5" s="1001"/>
      <c r="AA5" s="999" t="s">
        <v>350</v>
      </c>
      <c r="AB5" s="1000"/>
      <c r="AC5" s="1000"/>
      <c r="AD5" s="1000"/>
      <c r="AE5" s="1000"/>
      <c r="AF5" s="1111" t="s">
        <v>351</v>
      </c>
      <c r="AG5" s="1000"/>
      <c r="AH5" s="1000"/>
      <c r="AI5" s="1000"/>
      <c r="AJ5" s="1015"/>
      <c r="AK5" s="1000" t="s">
        <v>352</v>
      </c>
      <c r="AL5" s="1000"/>
      <c r="AM5" s="1000"/>
      <c r="AN5" s="1000"/>
      <c r="AO5" s="1001"/>
      <c r="AP5" s="999" t="s">
        <v>353</v>
      </c>
      <c r="AQ5" s="1000"/>
      <c r="AR5" s="1000"/>
      <c r="AS5" s="1000"/>
      <c r="AT5" s="1001"/>
      <c r="AU5" s="999" t="s">
        <v>354</v>
      </c>
      <c r="AV5" s="1000"/>
      <c r="AW5" s="1000"/>
      <c r="AX5" s="1000"/>
      <c r="AY5" s="1015"/>
      <c r="AZ5" s="207"/>
      <c r="BA5" s="207"/>
      <c r="BB5" s="207"/>
      <c r="BC5" s="207"/>
      <c r="BD5" s="207"/>
      <c r="BE5" s="208"/>
      <c r="BF5" s="208"/>
      <c r="BG5" s="208"/>
      <c r="BH5" s="208"/>
      <c r="BI5" s="208"/>
      <c r="BJ5" s="208"/>
      <c r="BK5" s="208"/>
      <c r="BL5" s="208"/>
      <c r="BM5" s="208"/>
      <c r="BN5" s="208"/>
      <c r="BO5" s="208"/>
      <c r="BP5" s="208"/>
      <c r="BQ5" s="993" t="s">
        <v>355</v>
      </c>
      <c r="BR5" s="994"/>
      <c r="BS5" s="994"/>
      <c r="BT5" s="994"/>
      <c r="BU5" s="994"/>
      <c r="BV5" s="994"/>
      <c r="BW5" s="994"/>
      <c r="BX5" s="994"/>
      <c r="BY5" s="994"/>
      <c r="BZ5" s="994"/>
      <c r="CA5" s="994"/>
      <c r="CB5" s="994"/>
      <c r="CC5" s="994"/>
      <c r="CD5" s="994"/>
      <c r="CE5" s="994"/>
      <c r="CF5" s="994"/>
      <c r="CG5" s="995"/>
      <c r="CH5" s="999" t="s">
        <v>356</v>
      </c>
      <c r="CI5" s="1000"/>
      <c r="CJ5" s="1000"/>
      <c r="CK5" s="1000"/>
      <c r="CL5" s="1001"/>
      <c r="CM5" s="999" t="s">
        <v>357</v>
      </c>
      <c r="CN5" s="1000"/>
      <c r="CO5" s="1000"/>
      <c r="CP5" s="1000"/>
      <c r="CQ5" s="1001"/>
      <c r="CR5" s="999" t="s">
        <v>358</v>
      </c>
      <c r="CS5" s="1000"/>
      <c r="CT5" s="1000"/>
      <c r="CU5" s="1000"/>
      <c r="CV5" s="1001"/>
      <c r="CW5" s="999" t="s">
        <v>359</v>
      </c>
      <c r="CX5" s="1000"/>
      <c r="CY5" s="1000"/>
      <c r="CZ5" s="1000"/>
      <c r="DA5" s="1001"/>
      <c r="DB5" s="999" t="s">
        <v>360</v>
      </c>
      <c r="DC5" s="1000"/>
      <c r="DD5" s="1000"/>
      <c r="DE5" s="1000"/>
      <c r="DF5" s="1001"/>
      <c r="DG5" s="1096" t="s">
        <v>361</v>
      </c>
      <c r="DH5" s="1097"/>
      <c r="DI5" s="1097"/>
      <c r="DJ5" s="1097"/>
      <c r="DK5" s="1098"/>
      <c r="DL5" s="1096" t="s">
        <v>362</v>
      </c>
      <c r="DM5" s="1097"/>
      <c r="DN5" s="1097"/>
      <c r="DO5" s="1097"/>
      <c r="DP5" s="1098"/>
      <c r="DQ5" s="999" t="s">
        <v>363</v>
      </c>
      <c r="DR5" s="1000"/>
      <c r="DS5" s="1000"/>
      <c r="DT5" s="1000"/>
      <c r="DU5" s="1001"/>
      <c r="DV5" s="999" t="s">
        <v>354</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x14ac:dyDescent="0.15">
      <c r="A7" s="209">
        <v>1</v>
      </c>
      <c r="B7" s="1048" t="s">
        <v>364</v>
      </c>
      <c r="C7" s="1049"/>
      <c r="D7" s="1049"/>
      <c r="E7" s="1049"/>
      <c r="F7" s="1049"/>
      <c r="G7" s="1049"/>
      <c r="H7" s="1049"/>
      <c r="I7" s="1049"/>
      <c r="J7" s="1049"/>
      <c r="K7" s="1049"/>
      <c r="L7" s="1049"/>
      <c r="M7" s="1049"/>
      <c r="N7" s="1049"/>
      <c r="O7" s="1049"/>
      <c r="P7" s="1050"/>
      <c r="Q7" s="1102">
        <v>15201</v>
      </c>
      <c r="R7" s="1103"/>
      <c r="S7" s="1103"/>
      <c r="T7" s="1103"/>
      <c r="U7" s="1103"/>
      <c r="V7" s="1103">
        <v>14720</v>
      </c>
      <c r="W7" s="1103"/>
      <c r="X7" s="1103"/>
      <c r="Y7" s="1103"/>
      <c r="Z7" s="1103"/>
      <c r="AA7" s="1103">
        <v>481</v>
      </c>
      <c r="AB7" s="1103"/>
      <c r="AC7" s="1103"/>
      <c r="AD7" s="1103"/>
      <c r="AE7" s="1104"/>
      <c r="AF7" s="1105">
        <v>310</v>
      </c>
      <c r="AG7" s="1106"/>
      <c r="AH7" s="1106"/>
      <c r="AI7" s="1106"/>
      <c r="AJ7" s="1107"/>
      <c r="AK7" s="1089">
        <v>1</v>
      </c>
      <c r="AL7" s="1090"/>
      <c r="AM7" s="1090"/>
      <c r="AN7" s="1090"/>
      <c r="AO7" s="1090"/>
      <c r="AP7" s="1090">
        <v>23550</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548</v>
      </c>
      <c r="BT7" s="1094"/>
      <c r="BU7" s="1094"/>
      <c r="BV7" s="1094"/>
      <c r="BW7" s="1094"/>
      <c r="BX7" s="1094"/>
      <c r="BY7" s="1094"/>
      <c r="BZ7" s="1094"/>
      <c r="CA7" s="1094"/>
      <c r="CB7" s="1094"/>
      <c r="CC7" s="1094"/>
      <c r="CD7" s="1094"/>
      <c r="CE7" s="1094"/>
      <c r="CF7" s="1094"/>
      <c r="CG7" s="1095"/>
      <c r="CH7" s="1086">
        <v>-9</v>
      </c>
      <c r="CI7" s="1087"/>
      <c r="CJ7" s="1087"/>
      <c r="CK7" s="1087"/>
      <c r="CL7" s="1088"/>
      <c r="CM7" s="1086">
        <v>30</v>
      </c>
      <c r="CN7" s="1087"/>
      <c r="CO7" s="1087"/>
      <c r="CP7" s="1087"/>
      <c r="CQ7" s="1088"/>
      <c r="CR7" s="1086">
        <v>30</v>
      </c>
      <c r="CS7" s="1087"/>
      <c r="CT7" s="1087"/>
      <c r="CU7" s="1087"/>
      <c r="CV7" s="1088"/>
      <c r="CW7" s="1086" t="s">
        <v>539</v>
      </c>
      <c r="CX7" s="1087"/>
      <c r="CY7" s="1087"/>
      <c r="CZ7" s="1087"/>
      <c r="DA7" s="1088"/>
      <c r="DB7" s="1086" t="s">
        <v>539</v>
      </c>
      <c r="DC7" s="1087"/>
      <c r="DD7" s="1087"/>
      <c r="DE7" s="1087"/>
      <c r="DF7" s="1088"/>
      <c r="DG7" s="1086" t="s">
        <v>539</v>
      </c>
      <c r="DH7" s="1087"/>
      <c r="DI7" s="1087"/>
      <c r="DJ7" s="1087"/>
      <c r="DK7" s="1088"/>
      <c r="DL7" s="1086" t="s">
        <v>539</v>
      </c>
      <c r="DM7" s="1087"/>
      <c r="DN7" s="1087"/>
      <c r="DO7" s="1087"/>
      <c r="DP7" s="1088"/>
      <c r="DQ7" s="1086" t="s">
        <v>539</v>
      </c>
      <c r="DR7" s="1087"/>
      <c r="DS7" s="1087"/>
      <c r="DT7" s="1087"/>
      <c r="DU7" s="1088"/>
      <c r="DV7" s="1113"/>
      <c r="DW7" s="1114"/>
      <c r="DX7" s="1114"/>
      <c r="DY7" s="1114"/>
      <c r="DZ7" s="1115"/>
      <c r="EA7" s="205"/>
    </row>
    <row r="8" spans="1:131" s="206" customFormat="1" ht="26.25" customHeight="1" x14ac:dyDescent="0.15">
      <c r="A8" s="212">
        <v>2</v>
      </c>
      <c r="B8" s="1035"/>
      <c r="C8" s="1036"/>
      <c r="D8" s="1036"/>
      <c r="E8" s="1036"/>
      <c r="F8" s="1036"/>
      <c r="G8" s="1036"/>
      <c r="H8" s="1036"/>
      <c r="I8" s="1036"/>
      <c r="J8" s="1036"/>
      <c r="K8" s="1036"/>
      <c r="L8" s="1036"/>
      <c r="M8" s="1036"/>
      <c r="N8" s="1036"/>
      <c r="O8" s="1036"/>
      <c r="P8" s="1037"/>
      <c r="Q8" s="1041"/>
      <c r="R8" s="1042"/>
      <c r="S8" s="1042"/>
      <c r="T8" s="1042"/>
      <c r="U8" s="1042"/>
      <c r="V8" s="1042"/>
      <c r="W8" s="1042"/>
      <c r="X8" s="1042"/>
      <c r="Y8" s="1042"/>
      <c r="Z8" s="1042"/>
      <c r="AA8" s="1042"/>
      <c r="AB8" s="1042"/>
      <c r="AC8" s="1042"/>
      <c r="AD8" s="1042"/>
      <c r="AE8" s="1043"/>
      <c r="AF8" s="1017"/>
      <c r="AG8" s="1018"/>
      <c r="AH8" s="1018"/>
      <c r="AI8" s="1018"/>
      <c r="AJ8" s="1019"/>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549</v>
      </c>
      <c r="BT8" s="1013"/>
      <c r="BU8" s="1013"/>
      <c r="BV8" s="1013"/>
      <c r="BW8" s="1013"/>
      <c r="BX8" s="1013"/>
      <c r="BY8" s="1013"/>
      <c r="BZ8" s="1013"/>
      <c r="CA8" s="1013"/>
      <c r="CB8" s="1013"/>
      <c r="CC8" s="1013"/>
      <c r="CD8" s="1013"/>
      <c r="CE8" s="1013"/>
      <c r="CF8" s="1013"/>
      <c r="CG8" s="1014"/>
      <c r="CH8" s="987">
        <v>14</v>
      </c>
      <c r="CI8" s="988"/>
      <c r="CJ8" s="988"/>
      <c r="CK8" s="988"/>
      <c r="CL8" s="989"/>
      <c r="CM8" s="987">
        <v>258</v>
      </c>
      <c r="CN8" s="988"/>
      <c r="CO8" s="988"/>
      <c r="CP8" s="988"/>
      <c r="CQ8" s="989"/>
      <c r="CR8" s="987">
        <v>50</v>
      </c>
      <c r="CS8" s="988"/>
      <c r="CT8" s="988"/>
      <c r="CU8" s="988"/>
      <c r="CV8" s="989"/>
      <c r="CW8" s="987" t="s">
        <v>539</v>
      </c>
      <c r="CX8" s="988"/>
      <c r="CY8" s="988"/>
      <c r="CZ8" s="988"/>
      <c r="DA8" s="989"/>
      <c r="DB8" s="987" t="s">
        <v>539</v>
      </c>
      <c r="DC8" s="988"/>
      <c r="DD8" s="988"/>
      <c r="DE8" s="988"/>
      <c r="DF8" s="989"/>
      <c r="DG8" s="987" t="s">
        <v>539</v>
      </c>
      <c r="DH8" s="988"/>
      <c r="DI8" s="988"/>
      <c r="DJ8" s="988"/>
      <c r="DK8" s="989"/>
      <c r="DL8" s="987" t="s">
        <v>539</v>
      </c>
      <c r="DM8" s="988"/>
      <c r="DN8" s="988"/>
      <c r="DO8" s="988"/>
      <c r="DP8" s="989"/>
      <c r="DQ8" s="987" t="s">
        <v>539</v>
      </c>
      <c r="DR8" s="988"/>
      <c r="DS8" s="988"/>
      <c r="DT8" s="988"/>
      <c r="DU8" s="989"/>
      <c r="DV8" s="990"/>
      <c r="DW8" s="991"/>
      <c r="DX8" s="991"/>
      <c r="DY8" s="991"/>
      <c r="DZ8" s="992"/>
      <c r="EA8" s="205"/>
    </row>
    <row r="9" spans="1:131" s="206" customFormat="1" ht="26.25" customHeight="1" x14ac:dyDescent="0.15">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x14ac:dyDescent="0.15">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x14ac:dyDescent="0.15">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x14ac:dyDescent="0.15">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x14ac:dyDescent="0.15">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365</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6">
        <v>15201</v>
      </c>
      <c r="R23" s="1067"/>
      <c r="S23" s="1067"/>
      <c r="T23" s="1067"/>
      <c r="U23" s="1067"/>
      <c r="V23" s="1067">
        <v>14720</v>
      </c>
      <c r="W23" s="1067"/>
      <c r="X23" s="1067"/>
      <c r="Y23" s="1067"/>
      <c r="Z23" s="1067"/>
      <c r="AA23" s="1067">
        <v>481</v>
      </c>
      <c r="AB23" s="1067"/>
      <c r="AC23" s="1067"/>
      <c r="AD23" s="1067"/>
      <c r="AE23" s="1068"/>
      <c r="AF23" s="1069">
        <v>310</v>
      </c>
      <c r="AG23" s="1067"/>
      <c r="AH23" s="1067"/>
      <c r="AI23" s="1067"/>
      <c r="AJ23" s="1070"/>
      <c r="AK23" s="1071"/>
      <c r="AL23" s="1072"/>
      <c r="AM23" s="1072"/>
      <c r="AN23" s="1072"/>
      <c r="AO23" s="1072"/>
      <c r="AP23" s="1067">
        <v>23550</v>
      </c>
      <c r="AQ23" s="1067"/>
      <c r="AR23" s="1067"/>
      <c r="AS23" s="1067"/>
      <c r="AT23" s="1067"/>
      <c r="AU23" s="1073"/>
      <c r="AV23" s="1073"/>
      <c r="AW23" s="1073"/>
      <c r="AX23" s="1073"/>
      <c r="AY23" s="1074"/>
      <c r="AZ23" s="1063" t="s">
        <v>368</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347</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354</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48" t="s">
        <v>379</v>
      </c>
      <c r="C28" s="1049"/>
      <c r="D28" s="1049"/>
      <c r="E28" s="1049"/>
      <c r="F28" s="1049"/>
      <c r="G28" s="1049"/>
      <c r="H28" s="1049"/>
      <c r="I28" s="1049"/>
      <c r="J28" s="1049"/>
      <c r="K28" s="1049"/>
      <c r="L28" s="1049"/>
      <c r="M28" s="1049"/>
      <c r="N28" s="1049"/>
      <c r="O28" s="1049"/>
      <c r="P28" s="1050"/>
      <c r="Q28" s="1051">
        <v>3814</v>
      </c>
      <c r="R28" s="1052"/>
      <c r="S28" s="1052"/>
      <c r="T28" s="1052"/>
      <c r="U28" s="1052"/>
      <c r="V28" s="1052">
        <v>3747</v>
      </c>
      <c r="W28" s="1052"/>
      <c r="X28" s="1052"/>
      <c r="Y28" s="1052"/>
      <c r="Z28" s="1052"/>
      <c r="AA28" s="1052">
        <v>67</v>
      </c>
      <c r="AB28" s="1052"/>
      <c r="AC28" s="1052"/>
      <c r="AD28" s="1052"/>
      <c r="AE28" s="1053"/>
      <c r="AF28" s="1054">
        <v>67</v>
      </c>
      <c r="AG28" s="1052"/>
      <c r="AH28" s="1052"/>
      <c r="AI28" s="1052"/>
      <c r="AJ28" s="1055"/>
      <c r="AK28" s="1056">
        <v>284</v>
      </c>
      <c r="AL28" s="1044"/>
      <c r="AM28" s="1044"/>
      <c r="AN28" s="1044"/>
      <c r="AO28" s="1044"/>
      <c r="AP28" s="1044" t="s">
        <v>482</v>
      </c>
      <c r="AQ28" s="1044"/>
      <c r="AR28" s="1044"/>
      <c r="AS28" s="1044"/>
      <c r="AT28" s="1044"/>
      <c r="AU28" s="1044" t="s">
        <v>482</v>
      </c>
      <c r="AV28" s="1044"/>
      <c r="AW28" s="1044"/>
      <c r="AX28" s="1044"/>
      <c r="AY28" s="1044"/>
      <c r="AZ28" s="1045" t="s">
        <v>482</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35" t="s">
        <v>380</v>
      </c>
      <c r="C29" s="1036"/>
      <c r="D29" s="1036"/>
      <c r="E29" s="1036"/>
      <c r="F29" s="1036"/>
      <c r="G29" s="1036"/>
      <c r="H29" s="1036"/>
      <c r="I29" s="1036"/>
      <c r="J29" s="1036"/>
      <c r="K29" s="1036"/>
      <c r="L29" s="1036"/>
      <c r="M29" s="1036"/>
      <c r="N29" s="1036"/>
      <c r="O29" s="1036"/>
      <c r="P29" s="1037"/>
      <c r="Q29" s="1041">
        <v>2866</v>
      </c>
      <c r="R29" s="1042"/>
      <c r="S29" s="1042"/>
      <c r="T29" s="1042"/>
      <c r="U29" s="1042"/>
      <c r="V29" s="1042">
        <v>2866</v>
      </c>
      <c r="W29" s="1042"/>
      <c r="X29" s="1042"/>
      <c r="Y29" s="1042"/>
      <c r="Z29" s="1042"/>
      <c r="AA29" s="1042">
        <v>0</v>
      </c>
      <c r="AB29" s="1042"/>
      <c r="AC29" s="1042"/>
      <c r="AD29" s="1042"/>
      <c r="AE29" s="1043"/>
      <c r="AF29" s="1017">
        <v>0</v>
      </c>
      <c r="AG29" s="1018"/>
      <c r="AH29" s="1018"/>
      <c r="AI29" s="1018"/>
      <c r="AJ29" s="1019"/>
      <c r="AK29" s="976">
        <v>335</v>
      </c>
      <c r="AL29" s="967"/>
      <c r="AM29" s="967"/>
      <c r="AN29" s="967"/>
      <c r="AO29" s="967"/>
      <c r="AP29" s="967" t="s">
        <v>482</v>
      </c>
      <c r="AQ29" s="967"/>
      <c r="AR29" s="967"/>
      <c r="AS29" s="967"/>
      <c r="AT29" s="967"/>
      <c r="AU29" s="967" t="s">
        <v>482</v>
      </c>
      <c r="AV29" s="967"/>
      <c r="AW29" s="967"/>
      <c r="AX29" s="967"/>
      <c r="AY29" s="967"/>
      <c r="AZ29" s="1040" t="s">
        <v>482</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35" t="s">
        <v>381</v>
      </c>
      <c r="C30" s="1036"/>
      <c r="D30" s="1036"/>
      <c r="E30" s="1036"/>
      <c r="F30" s="1036"/>
      <c r="G30" s="1036"/>
      <c r="H30" s="1036"/>
      <c r="I30" s="1036"/>
      <c r="J30" s="1036"/>
      <c r="K30" s="1036"/>
      <c r="L30" s="1036"/>
      <c r="M30" s="1036"/>
      <c r="N30" s="1036"/>
      <c r="O30" s="1036"/>
      <c r="P30" s="1037"/>
      <c r="Q30" s="1041">
        <v>726</v>
      </c>
      <c r="R30" s="1042"/>
      <c r="S30" s="1042"/>
      <c r="T30" s="1042"/>
      <c r="U30" s="1042"/>
      <c r="V30" s="1042">
        <v>720</v>
      </c>
      <c r="W30" s="1042"/>
      <c r="X30" s="1042"/>
      <c r="Y30" s="1042"/>
      <c r="Z30" s="1042"/>
      <c r="AA30" s="1042">
        <v>6</v>
      </c>
      <c r="AB30" s="1042"/>
      <c r="AC30" s="1042"/>
      <c r="AD30" s="1042"/>
      <c r="AE30" s="1043"/>
      <c r="AF30" s="1017">
        <v>6</v>
      </c>
      <c r="AG30" s="1018"/>
      <c r="AH30" s="1018"/>
      <c r="AI30" s="1018"/>
      <c r="AJ30" s="1019"/>
      <c r="AK30" s="976">
        <v>482</v>
      </c>
      <c r="AL30" s="967"/>
      <c r="AM30" s="967"/>
      <c r="AN30" s="967"/>
      <c r="AO30" s="967"/>
      <c r="AP30" s="967" t="s">
        <v>482</v>
      </c>
      <c r="AQ30" s="967"/>
      <c r="AR30" s="967"/>
      <c r="AS30" s="967"/>
      <c r="AT30" s="967"/>
      <c r="AU30" s="967" t="s">
        <v>482</v>
      </c>
      <c r="AV30" s="967"/>
      <c r="AW30" s="967"/>
      <c r="AX30" s="967"/>
      <c r="AY30" s="967"/>
      <c r="AZ30" s="1040" t="s">
        <v>482</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35" t="s">
        <v>382</v>
      </c>
      <c r="C31" s="1036"/>
      <c r="D31" s="1036"/>
      <c r="E31" s="1036"/>
      <c r="F31" s="1036"/>
      <c r="G31" s="1036"/>
      <c r="H31" s="1036"/>
      <c r="I31" s="1036"/>
      <c r="J31" s="1036"/>
      <c r="K31" s="1036"/>
      <c r="L31" s="1036"/>
      <c r="M31" s="1036"/>
      <c r="N31" s="1036"/>
      <c r="O31" s="1036"/>
      <c r="P31" s="1037"/>
      <c r="Q31" s="1041">
        <v>1</v>
      </c>
      <c r="R31" s="1042"/>
      <c r="S31" s="1042"/>
      <c r="T31" s="1042"/>
      <c r="U31" s="1042"/>
      <c r="V31" s="1042">
        <v>1</v>
      </c>
      <c r="W31" s="1042"/>
      <c r="X31" s="1042"/>
      <c r="Y31" s="1042"/>
      <c r="Z31" s="1042"/>
      <c r="AA31" s="1042">
        <v>0</v>
      </c>
      <c r="AB31" s="1042"/>
      <c r="AC31" s="1042"/>
      <c r="AD31" s="1042"/>
      <c r="AE31" s="1043"/>
      <c r="AF31" s="1017" t="s">
        <v>368</v>
      </c>
      <c r="AG31" s="1018"/>
      <c r="AH31" s="1018"/>
      <c r="AI31" s="1018"/>
      <c r="AJ31" s="1019"/>
      <c r="AK31" s="976">
        <v>0</v>
      </c>
      <c r="AL31" s="967"/>
      <c r="AM31" s="967"/>
      <c r="AN31" s="967"/>
      <c r="AO31" s="967"/>
      <c r="AP31" s="967" t="s">
        <v>482</v>
      </c>
      <c r="AQ31" s="967"/>
      <c r="AR31" s="967"/>
      <c r="AS31" s="967"/>
      <c r="AT31" s="967"/>
      <c r="AU31" s="967" t="s">
        <v>482</v>
      </c>
      <c r="AV31" s="967"/>
      <c r="AW31" s="967"/>
      <c r="AX31" s="967"/>
      <c r="AY31" s="967"/>
      <c r="AZ31" s="1040" t="s">
        <v>482</v>
      </c>
      <c r="BA31" s="1040"/>
      <c r="BB31" s="1040"/>
      <c r="BC31" s="1040"/>
      <c r="BD31" s="1040"/>
      <c r="BE31" s="1030"/>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35" t="s">
        <v>383</v>
      </c>
      <c r="C32" s="1036"/>
      <c r="D32" s="1036"/>
      <c r="E32" s="1036"/>
      <c r="F32" s="1036"/>
      <c r="G32" s="1036"/>
      <c r="H32" s="1036"/>
      <c r="I32" s="1036"/>
      <c r="J32" s="1036"/>
      <c r="K32" s="1036"/>
      <c r="L32" s="1036"/>
      <c r="M32" s="1036"/>
      <c r="N32" s="1036"/>
      <c r="O32" s="1036"/>
      <c r="P32" s="1037"/>
      <c r="Q32" s="1041">
        <v>430</v>
      </c>
      <c r="R32" s="1042"/>
      <c r="S32" s="1042"/>
      <c r="T32" s="1042"/>
      <c r="U32" s="1042"/>
      <c r="V32" s="1042">
        <v>407</v>
      </c>
      <c r="W32" s="1042"/>
      <c r="X32" s="1042"/>
      <c r="Y32" s="1042"/>
      <c r="Z32" s="1042"/>
      <c r="AA32" s="1042">
        <v>23</v>
      </c>
      <c r="AB32" s="1042"/>
      <c r="AC32" s="1042"/>
      <c r="AD32" s="1042"/>
      <c r="AE32" s="1043"/>
      <c r="AF32" s="1017">
        <v>1302</v>
      </c>
      <c r="AG32" s="1018"/>
      <c r="AH32" s="1018"/>
      <c r="AI32" s="1018"/>
      <c r="AJ32" s="1019"/>
      <c r="AK32" s="976">
        <v>0</v>
      </c>
      <c r="AL32" s="967"/>
      <c r="AM32" s="967"/>
      <c r="AN32" s="967"/>
      <c r="AO32" s="967"/>
      <c r="AP32" s="967">
        <v>817</v>
      </c>
      <c r="AQ32" s="967"/>
      <c r="AR32" s="967"/>
      <c r="AS32" s="967"/>
      <c r="AT32" s="967"/>
      <c r="AU32" s="967">
        <v>1</v>
      </c>
      <c r="AV32" s="967"/>
      <c r="AW32" s="967"/>
      <c r="AX32" s="967"/>
      <c r="AY32" s="967"/>
      <c r="AZ32" s="1040" t="s">
        <v>482</v>
      </c>
      <c r="BA32" s="1040"/>
      <c r="BB32" s="1040"/>
      <c r="BC32" s="1040"/>
      <c r="BD32" s="1040"/>
      <c r="BE32" s="1030" t="s">
        <v>384</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35" t="s">
        <v>385</v>
      </c>
      <c r="C33" s="1036"/>
      <c r="D33" s="1036"/>
      <c r="E33" s="1036"/>
      <c r="F33" s="1036"/>
      <c r="G33" s="1036"/>
      <c r="H33" s="1036"/>
      <c r="I33" s="1036"/>
      <c r="J33" s="1036"/>
      <c r="K33" s="1036"/>
      <c r="L33" s="1036"/>
      <c r="M33" s="1036"/>
      <c r="N33" s="1036"/>
      <c r="O33" s="1036"/>
      <c r="P33" s="1037"/>
      <c r="Q33" s="1041">
        <v>590</v>
      </c>
      <c r="R33" s="1042"/>
      <c r="S33" s="1042"/>
      <c r="T33" s="1042"/>
      <c r="U33" s="1042"/>
      <c r="V33" s="1042">
        <v>586</v>
      </c>
      <c r="W33" s="1042"/>
      <c r="X33" s="1042"/>
      <c r="Y33" s="1042"/>
      <c r="Z33" s="1042"/>
      <c r="AA33" s="1042">
        <v>4</v>
      </c>
      <c r="AB33" s="1042"/>
      <c r="AC33" s="1042"/>
      <c r="AD33" s="1042"/>
      <c r="AE33" s="1043"/>
      <c r="AF33" s="1017">
        <v>0</v>
      </c>
      <c r="AG33" s="1018"/>
      <c r="AH33" s="1018"/>
      <c r="AI33" s="1018"/>
      <c r="AJ33" s="1019"/>
      <c r="AK33" s="976">
        <v>224</v>
      </c>
      <c r="AL33" s="967"/>
      <c r="AM33" s="967"/>
      <c r="AN33" s="967"/>
      <c r="AO33" s="967"/>
      <c r="AP33" s="967">
        <v>2859</v>
      </c>
      <c r="AQ33" s="967"/>
      <c r="AR33" s="967"/>
      <c r="AS33" s="967"/>
      <c r="AT33" s="967"/>
      <c r="AU33" s="967">
        <v>2110</v>
      </c>
      <c r="AV33" s="967"/>
      <c r="AW33" s="967"/>
      <c r="AX33" s="967"/>
      <c r="AY33" s="967"/>
      <c r="AZ33" s="1040" t="s">
        <v>482</v>
      </c>
      <c r="BA33" s="1040"/>
      <c r="BB33" s="1040"/>
      <c r="BC33" s="1040"/>
      <c r="BD33" s="1040"/>
      <c r="BE33" s="1030" t="s">
        <v>386</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35" t="s">
        <v>387</v>
      </c>
      <c r="C34" s="1036"/>
      <c r="D34" s="1036"/>
      <c r="E34" s="1036"/>
      <c r="F34" s="1036"/>
      <c r="G34" s="1036"/>
      <c r="H34" s="1036"/>
      <c r="I34" s="1036"/>
      <c r="J34" s="1036"/>
      <c r="K34" s="1036"/>
      <c r="L34" s="1036"/>
      <c r="M34" s="1036"/>
      <c r="N34" s="1036"/>
      <c r="O34" s="1036"/>
      <c r="P34" s="1037"/>
      <c r="Q34" s="1041">
        <v>1312</v>
      </c>
      <c r="R34" s="1042"/>
      <c r="S34" s="1042"/>
      <c r="T34" s="1042"/>
      <c r="U34" s="1042"/>
      <c r="V34" s="1042">
        <v>1312</v>
      </c>
      <c r="W34" s="1042"/>
      <c r="X34" s="1042"/>
      <c r="Y34" s="1042"/>
      <c r="Z34" s="1042"/>
      <c r="AA34" s="1042">
        <v>0</v>
      </c>
      <c r="AB34" s="1042"/>
      <c r="AC34" s="1042"/>
      <c r="AD34" s="1042"/>
      <c r="AE34" s="1043"/>
      <c r="AF34" s="1017" t="s">
        <v>368</v>
      </c>
      <c r="AG34" s="1018"/>
      <c r="AH34" s="1018"/>
      <c r="AI34" s="1018"/>
      <c r="AJ34" s="1019"/>
      <c r="AK34" s="976">
        <v>238</v>
      </c>
      <c r="AL34" s="967"/>
      <c r="AM34" s="967"/>
      <c r="AN34" s="967"/>
      <c r="AO34" s="967"/>
      <c r="AP34" s="967">
        <v>6053</v>
      </c>
      <c r="AQ34" s="967"/>
      <c r="AR34" s="967"/>
      <c r="AS34" s="967"/>
      <c r="AT34" s="967"/>
      <c r="AU34" s="967">
        <v>5338</v>
      </c>
      <c r="AV34" s="967"/>
      <c r="AW34" s="967"/>
      <c r="AX34" s="967"/>
      <c r="AY34" s="967"/>
      <c r="AZ34" s="1040" t="s">
        <v>482</v>
      </c>
      <c r="BA34" s="1040"/>
      <c r="BB34" s="1040"/>
      <c r="BC34" s="1040"/>
      <c r="BD34" s="1040"/>
      <c r="BE34" s="1030" t="s">
        <v>386</v>
      </c>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35" t="s">
        <v>388</v>
      </c>
      <c r="C35" s="1036"/>
      <c r="D35" s="1036"/>
      <c r="E35" s="1036"/>
      <c r="F35" s="1036"/>
      <c r="G35" s="1036"/>
      <c r="H35" s="1036"/>
      <c r="I35" s="1036"/>
      <c r="J35" s="1036"/>
      <c r="K35" s="1036"/>
      <c r="L35" s="1036"/>
      <c r="M35" s="1036"/>
      <c r="N35" s="1036"/>
      <c r="O35" s="1036"/>
      <c r="P35" s="1037"/>
      <c r="Q35" s="1041">
        <v>279</v>
      </c>
      <c r="R35" s="1042"/>
      <c r="S35" s="1042"/>
      <c r="T35" s="1042"/>
      <c r="U35" s="1042"/>
      <c r="V35" s="1042">
        <v>279</v>
      </c>
      <c r="W35" s="1042"/>
      <c r="X35" s="1042"/>
      <c r="Y35" s="1042"/>
      <c r="Z35" s="1042"/>
      <c r="AA35" s="1042">
        <v>0</v>
      </c>
      <c r="AB35" s="1042"/>
      <c r="AC35" s="1042"/>
      <c r="AD35" s="1042"/>
      <c r="AE35" s="1043"/>
      <c r="AF35" s="1017" t="s">
        <v>368</v>
      </c>
      <c r="AG35" s="1018"/>
      <c r="AH35" s="1018"/>
      <c r="AI35" s="1018"/>
      <c r="AJ35" s="1019"/>
      <c r="AK35" s="976">
        <v>224</v>
      </c>
      <c r="AL35" s="967"/>
      <c r="AM35" s="967"/>
      <c r="AN35" s="967"/>
      <c r="AO35" s="967"/>
      <c r="AP35" s="967">
        <v>1826</v>
      </c>
      <c r="AQ35" s="967"/>
      <c r="AR35" s="967"/>
      <c r="AS35" s="967"/>
      <c r="AT35" s="967"/>
      <c r="AU35" s="967">
        <v>1640</v>
      </c>
      <c r="AV35" s="967"/>
      <c r="AW35" s="967"/>
      <c r="AX35" s="967"/>
      <c r="AY35" s="967"/>
      <c r="AZ35" s="1040" t="s">
        <v>482</v>
      </c>
      <c r="BA35" s="1040"/>
      <c r="BB35" s="1040"/>
      <c r="BC35" s="1040"/>
      <c r="BD35" s="1040"/>
      <c r="BE35" s="1030" t="s">
        <v>386</v>
      </c>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35" t="s">
        <v>389</v>
      </c>
      <c r="C36" s="1036"/>
      <c r="D36" s="1036"/>
      <c r="E36" s="1036"/>
      <c r="F36" s="1036"/>
      <c r="G36" s="1036"/>
      <c r="H36" s="1036"/>
      <c r="I36" s="1036"/>
      <c r="J36" s="1036"/>
      <c r="K36" s="1036"/>
      <c r="L36" s="1036"/>
      <c r="M36" s="1036"/>
      <c r="N36" s="1036"/>
      <c r="O36" s="1036"/>
      <c r="P36" s="1037"/>
      <c r="Q36" s="1041">
        <v>2</v>
      </c>
      <c r="R36" s="1042"/>
      <c r="S36" s="1042"/>
      <c r="T36" s="1042"/>
      <c r="U36" s="1042"/>
      <c r="V36" s="1042">
        <v>2</v>
      </c>
      <c r="W36" s="1042"/>
      <c r="X36" s="1042"/>
      <c r="Y36" s="1042"/>
      <c r="Z36" s="1042"/>
      <c r="AA36" s="1042">
        <v>0</v>
      </c>
      <c r="AB36" s="1042"/>
      <c r="AC36" s="1042"/>
      <c r="AD36" s="1042"/>
      <c r="AE36" s="1043"/>
      <c r="AF36" s="1017" t="s">
        <v>368</v>
      </c>
      <c r="AG36" s="1018"/>
      <c r="AH36" s="1018"/>
      <c r="AI36" s="1018"/>
      <c r="AJ36" s="1019"/>
      <c r="AK36" s="976">
        <v>1</v>
      </c>
      <c r="AL36" s="967"/>
      <c r="AM36" s="967"/>
      <c r="AN36" s="967"/>
      <c r="AO36" s="967"/>
      <c r="AP36" s="967">
        <v>7</v>
      </c>
      <c r="AQ36" s="967"/>
      <c r="AR36" s="967"/>
      <c r="AS36" s="967"/>
      <c r="AT36" s="967"/>
      <c r="AU36" s="967">
        <v>4</v>
      </c>
      <c r="AV36" s="967"/>
      <c r="AW36" s="967"/>
      <c r="AX36" s="967"/>
      <c r="AY36" s="967"/>
      <c r="AZ36" s="1040" t="s">
        <v>482</v>
      </c>
      <c r="BA36" s="1040"/>
      <c r="BB36" s="1040"/>
      <c r="BC36" s="1040"/>
      <c r="BD36" s="1040"/>
      <c r="BE36" s="1030" t="s">
        <v>386</v>
      </c>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35" t="s">
        <v>390</v>
      </c>
      <c r="C37" s="1036"/>
      <c r="D37" s="1036"/>
      <c r="E37" s="1036"/>
      <c r="F37" s="1036"/>
      <c r="G37" s="1036"/>
      <c r="H37" s="1036"/>
      <c r="I37" s="1036"/>
      <c r="J37" s="1036"/>
      <c r="K37" s="1036"/>
      <c r="L37" s="1036"/>
      <c r="M37" s="1036"/>
      <c r="N37" s="1036"/>
      <c r="O37" s="1036"/>
      <c r="P37" s="1037"/>
      <c r="Q37" s="1041">
        <v>9</v>
      </c>
      <c r="R37" s="1042"/>
      <c r="S37" s="1042"/>
      <c r="T37" s="1042"/>
      <c r="U37" s="1042"/>
      <c r="V37" s="1042">
        <v>9</v>
      </c>
      <c r="W37" s="1042"/>
      <c r="X37" s="1042"/>
      <c r="Y37" s="1042"/>
      <c r="Z37" s="1042"/>
      <c r="AA37" s="1042">
        <v>0</v>
      </c>
      <c r="AB37" s="1042"/>
      <c r="AC37" s="1042"/>
      <c r="AD37" s="1042"/>
      <c r="AE37" s="1043"/>
      <c r="AF37" s="1017" t="s">
        <v>368</v>
      </c>
      <c r="AG37" s="1018"/>
      <c r="AH37" s="1018"/>
      <c r="AI37" s="1018"/>
      <c r="AJ37" s="1019"/>
      <c r="AK37" s="976">
        <v>4</v>
      </c>
      <c r="AL37" s="967"/>
      <c r="AM37" s="967"/>
      <c r="AN37" s="967"/>
      <c r="AO37" s="967"/>
      <c r="AP37" s="967">
        <v>41</v>
      </c>
      <c r="AQ37" s="967"/>
      <c r="AR37" s="967"/>
      <c r="AS37" s="967"/>
      <c r="AT37" s="967"/>
      <c r="AU37" s="967">
        <v>9</v>
      </c>
      <c r="AV37" s="967"/>
      <c r="AW37" s="967"/>
      <c r="AX37" s="967"/>
      <c r="AY37" s="967"/>
      <c r="AZ37" s="1040" t="s">
        <v>482</v>
      </c>
      <c r="BA37" s="1040"/>
      <c r="BB37" s="1040"/>
      <c r="BC37" s="1040"/>
      <c r="BD37" s="1040"/>
      <c r="BE37" s="1030" t="s">
        <v>386</v>
      </c>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35" t="s">
        <v>391</v>
      </c>
      <c r="C38" s="1036"/>
      <c r="D38" s="1036"/>
      <c r="E38" s="1036"/>
      <c r="F38" s="1036"/>
      <c r="G38" s="1036"/>
      <c r="H38" s="1036"/>
      <c r="I38" s="1036"/>
      <c r="J38" s="1036"/>
      <c r="K38" s="1036"/>
      <c r="L38" s="1036"/>
      <c r="M38" s="1036"/>
      <c r="N38" s="1036"/>
      <c r="O38" s="1036"/>
      <c r="P38" s="1037"/>
      <c r="Q38" s="1041">
        <v>68</v>
      </c>
      <c r="R38" s="1042"/>
      <c r="S38" s="1042"/>
      <c r="T38" s="1042"/>
      <c r="U38" s="1042"/>
      <c r="V38" s="1042">
        <v>68</v>
      </c>
      <c r="W38" s="1042"/>
      <c r="X38" s="1042"/>
      <c r="Y38" s="1042"/>
      <c r="Z38" s="1042"/>
      <c r="AA38" s="1042">
        <v>0</v>
      </c>
      <c r="AB38" s="1042"/>
      <c r="AC38" s="1042"/>
      <c r="AD38" s="1042"/>
      <c r="AE38" s="1043"/>
      <c r="AF38" s="1017" t="s">
        <v>368</v>
      </c>
      <c r="AG38" s="1018"/>
      <c r="AH38" s="1018"/>
      <c r="AI38" s="1018"/>
      <c r="AJ38" s="1019"/>
      <c r="AK38" s="976">
        <v>3</v>
      </c>
      <c r="AL38" s="967"/>
      <c r="AM38" s="967"/>
      <c r="AN38" s="967"/>
      <c r="AO38" s="967"/>
      <c r="AP38" s="967" t="s">
        <v>482</v>
      </c>
      <c r="AQ38" s="967"/>
      <c r="AR38" s="967"/>
      <c r="AS38" s="967"/>
      <c r="AT38" s="967"/>
      <c r="AU38" s="967" t="s">
        <v>482</v>
      </c>
      <c r="AV38" s="967"/>
      <c r="AW38" s="967"/>
      <c r="AX38" s="967"/>
      <c r="AY38" s="967"/>
      <c r="AZ38" s="1040" t="s">
        <v>482</v>
      </c>
      <c r="BA38" s="1040"/>
      <c r="BB38" s="1040"/>
      <c r="BC38" s="1040"/>
      <c r="BD38" s="1040"/>
      <c r="BE38" s="1030" t="s">
        <v>386</v>
      </c>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392</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1375</v>
      </c>
      <c r="AG63" s="955"/>
      <c r="AH63" s="955"/>
      <c r="AI63" s="955"/>
      <c r="AJ63" s="1028"/>
      <c r="AK63" s="1029"/>
      <c r="AL63" s="959"/>
      <c r="AM63" s="959"/>
      <c r="AN63" s="959"/>
      <c r="AO63" s="959"/>
      <c r="AP63" s="955">
        <v>11603</v>
      </c>
      <c r="AQ63" s="955"/>
      <c r="AR63" s="955"/>
      <c r="AS63" s="955"/>
      <c r="AT63" s="955"/>
      <c r="AU63" s="955">
        <v>9102</v>
      </c>
      <c r="AV63" s="955"/>
      <c r="AW63" s="955"/>
      <c r="AX63" s="955"/>
      <c r="AY63" s="955"/>
      <c r="AZ63" s="1023"/>
      <c r="BA63" s="1023"/>
      <c r="BB63" s="1023"/>
      <c r="BC63" s="1023"/>
      <c r="BD63" s="1023"/>
      <c r="BE63" s="956"/>
      <c r="BF63" s="956"/>
      <c r="BG63" s="956"/>
      <c r="BH63" s="956"/>
      <c r="BI63" s="957"/>
      <c r="BJ63" s="1024" t="s">
        <v>368</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395</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396</v>
      </c>
      <c r="AV66" s="1000"/>
      <c r="AW66" s="1000"/>
      <c r="AX66" s="1000"/>
      <c r="AY66" s="1001"/>
      <c r="AZ66" s="999" t="s">
        <v>354</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537</v>
      </c>
      <c r="C68" s="984"/>
      <c r="D68" s="984"/>
      <c r="E68" s="984"/>
      <c r="F68" s="984"/>
      <c r="G68" s="984"/>
      <c r="H68" s="984"/>
      <c r="I68" s="984"/>
      <c r="J68" s="984"/>
      <c r="K68" s="984"/>
      <c r="L68" s="984"/>
      <c r="M68" s="984"/>
      <c r="N68" s="984"/>
      <c r="O68" s="984"/>
      <c r="P68" s="985"/>
      <c r="Q68" s="986">
        <v>9277</v>
      </c>
      <c r="R68" s="979"/>
      <c r="S68" s="979"/>
      <c r="T68" s="979"/>
      <c r="U68" s="980"/>
      <c r="V68" s="978">
        <v>7391</v>
      </c>
      <c r="W68" s="979"/>
      <c r="X68" s="979"/>
      <c r="Y68" s="979"/>
      <c r="Z68" s="980"/>
      <c r="AA68" s="978">
        <v>1886</v>
      </c>
      <c r="AB68" s="979"/>
      <c r="AC68" s="979"/>
      <c r="AD68" s="979"/>
      <c r="AE68" s="980"/>
      <c r="AF68" s="978">
        <v>1886</v>
      </c>
      <c r="AG68" s="979"/>
      <c r="AH68" s="979"/>
      <c r="AI68" s="979"/>
      <c r="AJ68" s="980"/>
      <c r="AK68" s="978" t="s">
        <v>538</v>
      </c>
      <c r="AL68" s="979"/>
      <c r="AM68" s="979"/>
      <c r="AN68" s="979"/>
      <c r="AO68" s="980"/>
      <c r="AP68" s="978" t="s">
        <v>539</v>
      </c>
      <c r="AQ68" s="979"/>
      <c r="AR68" s="979"/>
      <c r="AS68" s="979"/>
      <c r="AT68" s="980"/>
      <c r="AU68" s="978" t="s">
        <v>539</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4">
        <v>152</v>
      </c>
      <c r="R69" s="975"/>
      <c r="S69" s="975"/>
      <c r="T69" s="975"/>
      <c r="U69" s="976"/>
      <c r="V69" s="977">
        <v>136</v>
      </c>
      <c r="W69" s="975"/>
      <c r="X69" s="975"/>
      <c r="Y69" s="975"/>
      <c r="Z69" s="976"/>
      <c r="AA69" s="977">
        <v>16</v>
      </c>
      <c r="AB69" s="975"/>
      <c r="AC69" s="975"/>
      <c r="AD69" s="975"/>
      <c r="AE69" s="976"/>
      <c r="AF69" s="977">
        <v>28</v>
      </c>
      <c r="AG69" s="975"/>
      <c r="AH69" s="975"/>
      <c r="AI69" s="975"/>
      <c r="AJ69" s="976"/>
      <c r="AK69" s="977">
        <v>18</v>
      </c>
      <c r="AL69" s="975"/>
      <c r="AM69" s="975"/>
      <c r="AN69" s="975"/>
      <c r="AO69" s="976"/>
      <c r="AP69" s="977" t="s">
        <v>541</v>
      </c>
      <c r="AQ69" s="975"/>
      <c r="AR69" s="975"/>
      <c r="AS69" s="975"/>
      <c r="AT69" s="976"/>
      <c r="AU69" s="977" t="s">
        <v>541</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4">
        <v>1067</v>
      </c>
      <c r="R70" s="975"/>
      <c r="S70" s="975"/>
      <c r="T70" s="975"/>
      <c r="U70" s="976"/>
      <c r="V70" s="977">
        <v>1082</v>
      </c>
      <c r="W70" s="975"/>
      <c r="X70" s="975"/>
      <c r="Y70" s="975"/>
      <c r="Z70" s="976"/>
      <c r="AA70" s="977">
        <v>-15</v>
      </c>
      <c r="AB70" s="975"/>
      <c r="AC70" s="975"/>
      <c r="AD70" s="975"/>
      <c r="AE70" s="976"/>
      <c r="AF70" s="977">
        <v>57</v>
      </c>
      <c r="AG70" s="975"/>
      <c r="AH70" s="975"/>
      <c r="AI70" s="975"/>
      <c r="AJ70" s="976"/>
      <c r="AK70" s="977" t="s">
        <v>539</v>
      </c>
      <c r="AL70" s="975"/>
      <c r="AM70" s="975"/>
      <c r="AN70" s="975"/>
      <c r="AO70" s="976"/>
      <c r="AP70" s="977">
        <v>180</v>
      </c>
      <c r="AQ70" s="975"/>
      <c r="AR70" s="975"/>
      <c r="AS70" s="975"/>
      <c r="AT70" s="976"/>
      <c r="AU70" s="977" t="s">
        <v>482</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4">
        <v>329</v>
      </c>
      <c r="R71" s="975"/>
      <c r="S71" s="975"/>
      <c r="T71" s="975"/>
      <c r="U71" s="976"/>
      <c r="V71" s="977">
        <v>337</v>
      </c>
      <c r="W71" s="975"/>
      <c r="X71" s="975"/>
      <c r="Y71" s="975"/>
      <c r="Z71" s="976"/>
      <c r="AA71" s="977">
        <v>-8</v>
      </c>
      <c r="AB71" s="975"/>
      <c r="AC71" s="975"/>
      <c r="AD71" s="975"/>
      <c r="AE71" s="976"/>
      <c r="AF71" s="977">
        <v>7</v>
      </c>
      <c r="AG71" s="975"/>
      <c r="AH71" s="975"/>
      <c r="AI71" s="975"/>
      <c r="AJ71" s="976"/>
      <c r="AK71" s="977">
        <v>192</v>
      </c>
      <c r="AL71" s="975"/>
      <c r="AM71" s="975"/>
      <c r="AN71" s="975"/>
      <c r="AO71" s="976"/>
      <c r="AP71" s="977">
        <v>510</v>
      </c>
      <c r="AQ71" s="975"/>
      <c r="AR71" s="975"/>
      <c r="AS71" s="975"/>
      <c r="AT71" s="976"/>
      <c r="AU71" s="977" t="s">
        <v>539</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544</v>
      </c>
      <c r="C72" s="971"/>
      <c r="D72" s="971"/>
      <c r="E72" s="971"/>
      <c r="F72" s="971"/>
      <c r="G72" s="971"/>
      <c r="H72" s="971"/>
      <c r="I72" s="971"/>
      <c r="J72" s="971"/>
      <c r="K72" s="971"/>
      <c r="L72" s="971"/>
      <c r="M72" s="971"/>
      <c r="N72" s="971"/>
      <c r="O72" s="971"/>
      <c r="P72" s="972"/>
      <c r="Q72" s="974">
        <v>51</v>
      </c>
      <c r="R72" s="975"/>
      <c r="S72" s="975"/>
      <c r="T72" s="975"/>
      <c r="U72" s="976"/>
      <c r="V72" s="977">
        <v>51</v>
      </c>
      <c r="W72" s="975"/>
      <c r="X72" s="975"/>
      <c r="Y72" s="975"/>
      <c r="Z72" s="976"/>
      <c r="AA72" s="977">
        <v>0</v>
      </c>
      <c r="AB72" s="975"/>
      <c r="AC72" s="975"/>
      <c r="AD72" s="975"/>
      <c r="AE72" s="976"/>
      <c r="AF72" s="977">
        <v>0</v>
      </c>
      <c r="AG72" s="975"/>
      <c r="AH72" s="975"/>
      <c r="AI72" s="975"/>
      <c r="AJ72" s="976"/>
      <c r="AK72" s="977" t="s">
        <v>539</v>
      </c>
      <c r="AL72" s="975"/>
      <c r="AM72" s="975"/>
      <c r="AN72" s="975"/>
      <c r="AO72" s="976"/>
      <c r="AP72" s="977" t="s">
        <v>539</v>
      </c>
      <c r="AQ72" s="975"/>
      <c r="AR72" s="975"/>
      <c r="AS72" s="975"/>
      <c r="AT72" s="976"/>
      <c r="AU72" s="977" t="s">
        <v>539</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545</v>
      </c>
      <c r="C73" s="971"/>
      <c r="D73" s="971"/>
      <c r="E73" s="971"/>
      <c r="F73" s="971"/>
      <c r="G73" s="971"/>
      <c r="H73" s="971"/>
      <c r="I73" s="971"/>
      <c r="J73" s="971"/>
      <c r="K73" s="971"/>
      <c r="L73" s="971"/>
      <c r="M73" s="971"/>
      <c r="N73" s="971"/>
      <c r="O73" s="971"/>
      <c r="P73" s="972"/>
      <c r="Q73" s="974">
        <v>936</v>
      </c>
      <c r="R73" s="975"/>
      <c r="S73" s="975"/>
      <c r="T73" s="975"/>
      <c r="U73" s="976"/>
      <c r="V73" s="977">
        <v>934</v>
      </c>
      <c r="W73" s="975"/>
      <c r="X73" s="975"/>
      <c r="Y73" s="975"/>
      <c r="Z73" s="976"/>
      <c r="AA73" s="977">
        <v>2</v>
      </c>
      <c r="AB73" s="975"/>
      <c r="AC73" s="975"/>
      <c r="AD73" s="975"/>
      <c r="AE73" s="976"/>
      <c r="AF73" s="977">
        <v>2</v>
      </c>
      <c r="AG73" s="975"/>
      <c r="AH73" s="975"/>
      <c r="AI73" s="975"/>
      <c r="AJ73" s="976"/>
      <c r="AK73" s="977" t="s">
        <v>539</v>
      </c>
      <c r="AL73" s="975"/>
      <c r="AM73" s="975"/>
      <c r="AN73" s="975"/>
      <c r="AO73" s="976"/>
      <c r="AP73" s="977" t="s">
        <v>539</v>
      </c>
      <c r="AQ73" s="975"/>
      <c r="AR73" s="975"/>
      <c r="AS73" s="975"/>
      <c r="AT73" s="976"/>
      <c r="AU73" s="977" t="s">
        <v>539</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4">
        <v>349</v>
      </c>
      <c r="R74" s="975"/>
      <c r="S74" s="975"/>
      <c r="T74" s="975"/>
      <c r="U74" s="976"/>
      <c r="V74" s="977">
        <v>332</v>
      </c>
      <c r="W74" s="975"/>
      <c r="X74" s="975"/>
      <c r="Y74" s="975"/>
      <c r="Z74" s="976"/>
      <c r="AA74" s="977">
        <v>17</v>
      </c>
      <c r="AB74" s="975"/>
      <c r="AC74" s="975"/>
      <c r="AD74" s="975"/>
      <c r="AE74" s="976"/>
      <c r="AF74" s="977">
        <v>17</v>
      </c>
      <c r="AG74" s="975"/>
      <c r="AH74" s="975"/>
      <c r="AI74" s="975"/>
      <c r="AJ74" s="976"/>
      <c r="AK74" s="977" t="s">
        <v>539</v>
      </c>
      <c r="AL74" s="975"/>
      <c r="AM74" s="975"/>
      <c r="AN74" s="975"/>
      <c r="AO74" s="976"/>
      <c r="AP74" s="977" t="s">
        <v>539</v>
      </c>
      <c r="AQ74" s="975"/>
      <c r="AR74" s="975"/>
      <c r="AS74" s="975"/>
      <c r="AT74" s="976"/>
      <c r="AU74" s="977" t="s">
        <v>539</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547</v>
      </c>
      <c r="C75" s="971"/>
      <c r="D75" s="971"/>
      <c r="E75" s="971"/>
      <c r="F75" s="971"/>
      <c r="G75" s="971"/>
      <c r="H75" s="971"/>
      <c r="I75" s="971"/>
      <c r="J75" s="971"/>
      <c r="K75" s="971"/>
      <c r="L75" s="971"/>
      <c r="M75" s="971"/>
      <c r="N75" s="971"/>
      <c r="O75" s="971"/>
      <c r="P75" s="972"/>
      <c r="Q75" s="974">
        <v>133276</v>
      </c>
      <c r="R75" s="975"/>
      <c r="S75" s="975"/>
      <c r="T75" s="975"/>
      <c r="U75" s="976"/>
      <c r="V75" s="977">
        <v>132252</v>
      </c>
      <c r="W75" s="975"/>
      <c r="X75" s="975"/>
      <c r="Y75" s="975"/>
      <c r="Z75" s="976"/>
      <c r="AA75" s="977">
        <v>1024</v>
      </c>
      <c r="AB75" s="975"/>
      <c r="AC75" s="975"/>
      <c r="AD75" s="975"/>
      <c r="AE75" s="976"/>
      <c r="AF75" s="977">
        <v>1024</v>
      </c>
      <c r="AG75" s="975"/>
      <c r="AH75" s="975"/>
      <c r="AI75" s="975"/>
      <c r="AJ75" s="976"/>
      <c r="AK75" s="977">
        <v>849</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3021</v>
      </c>
      <c r="AG88" s="955"/>
      <c r="AH88" s="955"/>
      <c r="AI88" s="955"/>
      <c r="AJ88" s="955"/>
      <c r="AK88" s="959"/>
      <c r="AL88" s="959"/>
      <c r="AM88" s="959"/>
      <c r="AN88" s="959"/>
      <c r="AO88" s="959"/>
      <c r="AP88" s="955">
        <v>690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2613378</v>
      </c>
      <c r="AB110" s="873"/>
      <c r="AC110" s="873"/>
      <c r="AD110" s="873"/>
      <c r="AE110" s="874"/>
      <c r="AF110" s="875">
        <v>2655652</v>
      </c>
      <c r="AG110" s="873"/>
      <c r="AH110" s="873"/>
      <c r="AI110" s="873"/>
      <c r="AJ110" s="874"/>
      <c r="AK110" s="875">
        <v>2489057</v>
      </c>
      <c r="AL110" s="873"/>
      <c r="AM110" s="873"/>
      <c r="AN110" s="873"/>
      <c r="AO110" s="874"/>
      <c r="AP110" s="876">
        <v>32.799999999999997</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23942315</v>
      </c>
      <c r="BR110" s="800"/>
      <c r="BS110" s="800"/>
      <c r="BT110" s="800"/>
      <c r="BU110" s="800"/>
      <c r="BV110" s="800">
        <v>24349368</v>
      </c>
      <c r="BW110" s="800"/>
      <c r="BX110" s="800"/>
      <c r="BY110" s="800"/>
      <c r="BZ110" s="800"/>
      <c r="CA110" s="800">
        <v>23550399</v>
      </c>
      <c r="CB110" s="800"/>
      <c r="CC110" s="800"/>
      <c r="CD110" s="800"/>
      <c r="CE110" s="800"/>
      <c r="CF110" s="861">
        <v>310.3</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368</v>
      </c>
      <c r="DH110" s="800"/>
      <c r="DI110" s="800"/>
      <c r="DJ110" s="800"/>
      <c r="DK110" s="800"/>
      <c r="DL110" s="800" t="s">
        <v>368</v>
      </c>
      <c r="DM110" s="800"/>
      <c r="DN110" s="800"/>
      <c r="DO110" s="800"/>
      <c r="DP110" s="800"/>
      <c r="DQ110" s="800" t="s">
        <v>368</v>
      </c>
      <c r="DR110" s="800"/>
      <c r="DS110" s="800"/>
      <c r="DT110" s="800"/>
      <c r="DU110" s="800"/>
      <c r="DV110" s="801" t="s">
        <v>368</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368</v>
      </c>
      <c r="AB111" s="909"/>
      <c r="AC111" s="909"/>
      <c r="AD111" s="909"/>
      <c r="AE111" s="910"/>
      <c r="AF111" s="911" t="s">
        <v>368</v>
      </c>
      <c r="AG111" s="909"/>
      <c r="AH111" s="909"/>
      <c r="AI111" s="909"/>
      <c r="AJ111" s="910"/>
      <c r="AK111" s="911" t="s">
        <v>368</v>
      </c>
      <c r="AL111" s="909"/>
      <c r="AM111" s="909"/>
      <c r="AN111" s="909"/>
      <c r="AO111" s="910"/>
      <c r="AP111" s="912" t="s">
        <v>368</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368</v>
      </c>
      <c r="BR111" s="771"/>
      <c r="BS111" s="771"/>
      <c r="BT111" s="771"/>
      <c r="BU111" s="771"/>
      <c r="BV111" s="771" t="s">
        <v>368</v>
      </c>
      <c r="BW111" s="771"/>
      <c r="BX111" s="771"/>
      <c r="BY111" s="771"/>
      <c r="BZ111" s="771"/>
      <c r="CA111" s="771" t="s">
        <v>368</v>
      </c>
      <c r="CB111" s="771"/>
      <c r="CC111" s="771"/>
      <c r="CD111" s="771"/>
      <c r="CE111" s="771"/>
      <c r="CF111" s="848" t="s">
        <v>368</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368</v>
      </c>
      <c r="DH111" s="771"/>
      <c r="DI111" s="771"/>
      <c r="DJ111" s="771"/>
      <c r="DK111" s="771"/>
      <c r="DL111" s="771" t="s">
        <v>368</v>
      </c>
      <c r="DM111" s="771"/>
      <c r="DN111" s="771"/>
      <c r="DO111" s="771"/>
      <c r="DP111" s="771"/>
      <c r="DQ111" s="771" t="s">
        <v>368</v>
      </c>
      <c r="DR111" s="771"/>
      <c r="DS111" s="771"/>
      <c r="DT111" s="771"/>
      <c r="DU111" s="771"/>
      <c r="DV111" s="823" t="s">
        <v>368</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368</v>
      </c>
      <c r="AB112" s="784"/>
      <c r="AC112" s="784"/>
      <c r="AD112" s="784"/>
      <c r="AE112" s="785"/>
      <c r="AF112" s="786" t="s">
        <v>368</v>
      </c>
      <c r="AG112" s="784"/>
      <c r="AH112" s="784"/>
      <c r="AI112" s="784"/>
      <c r="AJ112" s="785"/>
      <c r="AK112" s="786" t="s">
        <v>368</v>
      </c>
      <c r="AL112" s="784"/>
      <c r="AM112" s="784"/>
      <c r="AN112" s="784"/>
      <c r="AO112" s="785"/>
      <c r="AP112" s="754" t="s">
        <v>368</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8636979</v>
      </c>
      <c r="BR112" s="771"/>
      <c r="BS112" s="771"/>
      <c r="BT112" s="771"/>
      <c r="BU112" s="771"/>
      <c r="BV112" s="771">
        <v>8825870</v>
      </c>
      <c r="BW112" s="771"/>
      <c r="BX112" s="771"/>
      <c r="BY112" s="771"/>
      <c r="BZ112" s="771"/>
      <c r="CA112" s="771">
        <v>9103557</v>
      </c>
      <c r="CB112" s="771"/>
      <c r="CC112" s="771"/>
      <c r="CD112" s="771"/>
      <c r="CE112" s="771"/>
      <c r="CF112" s="848">
        <v>119.9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368</v>
      </c>
      <c r="DH112" s="771"/>
      <c r="DI112" s="771"/>
      <c r="DJ112" s="771"/>
      <c r="DK112" s="771"/>
      <c r="DL112" s="771" t="s">
        <v>368</v>
      </c>
      <c r="DM112" s="771"/>
      <c r="DN112" s="771"/>
      <c r="DO112" s="771"/>
      <c r="DP112" s="771"/>
      <c r="DQ112" s="771" t="s">
        <v>368</v>
      </c>
      <c r="DR112" s="771"/>
      <c r="DS112" s="771"/>
      <c r="DT112" s="771"/>
      <c r="DU112" s="771"/>
      <c r="DV112" s="823" t="s">
        <v>368</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460748</v>
      </c>
      <c r="AB113" s="909"/>
      <c r="AC113" s="909"/>
      <c r="AD113" s="909"/>
      <c r="AE113" s="910"/>
      <c r="AF113" s="911">
        <v>475739</v>
      </c>
      <c r="AG113" s="909"/>
      <c r="AH113" s="909"/>
      <c r="AI113" s="909"/>
      <c r="AJ113" s="910"/>
      <c r="AK113" s="911">
        <v>525470</v>
      </c>
      <c r="AL113" s="909"/>
      <c r="AM113" s="909"/>
      <c r="AN113" s="909"/>
      <c r="AO113" s="910"/>
      <c r="AP113" s="912">
        <v>6.9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184741</v>
      </c>
      <c r="BR113" s="771"/>
      <c r="BS113" s="771"/>
      <c r="BT113" s="771"/>
      <c r="BU113" s="771"/>
      <c r="BV113" s="771">
        <v>380032</v>
      </c>
      <c r="BW113" s="771"/>
      <c r="BX113" s="771"/>
      <c r="BY113" s="771"/>
      <c r="BZ113" s="771"/>
      <c r="CA113" s="771">
        <v>288179</v>
      </c>
      <c r="CB113" s="771"/>
      <c r="CC113" s="771"/>
      <c r="CD113" s="771"/>
      <c r="CE113" s="771"/>
      <c r="CF113" s="848">
        <v>3.8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368</v>
      </c>
      <c r="DH113" s="784"/>
      <c r="DI113" s="784"/>
      <c r="DJ113" s="784"/>
      <c r="DK113" s="785"/>
      <c r="DL113" s="786" t="s">
        <v>368</v>
      </c>
      <c r="DM113" s="784"/>
      <c r="DN113" s="784"/>
      <c r="DO113" s="784"/>
      <c r="DP113" s="785"/>
      <c r="DQ113" s="786" t="s">
        <v>368</v>
      </c>
      <c r="DR113" s="784"/>
      <c r="DS113" s="784"/>
      <c r="DT113" s="784"/>
      <c r="DU113" s="785"/>
      <c r="DV113" s="754" t="s">
        <v>368</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258374</v>
      </c>
      <c r="AB114" s="784"/>
      <c r="AC114" s="784"/>
      <c r="AD114" s="784"/>
      <c r="AE114" s="785"/>
      <c r="AF114" s="786">
        <v>218452</v>
      </c>
      <c r="AG114" s="784"/>
      <c r="AH114" s="784"/>
      <c r="AI114" s="784"/>
      <c r="AJ114" s="785"/>
      <c r="AK114" s="786">
        <v>159788</v>
      </c>
      <c r="AL114" s="784"/>
      <c r="AM114" s="784"/>
      <c r="AN114" s="784"/>
      <c r="AO114" s="785"/>
      <c r="AP114" s="754">
        <v>2.1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3608676</v>
      </c>
      <c r="BR114" s="771"/>
      <c r="BS114" s="771"/>
      <c r="BT114" s="771"/>
      <c r="BU114" s="771"/>
      <c r="BV114" s="771">
        <v>3627901</v>
      </c>
      <c r="BW114" s="771"/>
      <c r="BX114" s="771"/>
      <c r="BY114" s="771"/>
      <c r="BZ114" s="771"/>
      <c r="CA114" s="771">
        <v>3440305</v>
      </c>
      <c r="CB114" s="771"/>
      <c r="CC114" s="771"/>
      <c r="CD114" s="771"/>
      <c r="CE114" s="771"/>
      <c r="CF114" s="848">
        <v>45.3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368</v>
      </c>
      <c r="DH114" s="784"/>
      <c r="DI114" s="784"/>
      <c r="DJ114" s="784"/>
      <c r="DK114" s="785"/>
      <c r="DL114" s="786" t="s">
        <v>368</v>
      </c>
      <c r="DM114" s="784"/>
      <c r="DN114" s="784"/>
      <c r="DO114" s="784"/>
      <c r="DP114" s="785"/>
      <c r="DQ114" s="786" t="s">
        <v>368</v>
      </c>
      <c r="DR114" s="784"/>
      <c r="DS114" s="784"/>
      <c r="DT114" s="784"/>
      <c r="DU114" s="785"/>
      <c r="DV114" s="754" t="s">
        <v>368</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368</v>
      </c>
      <c r="AB115" s="909"/>
      <c r="AC115" s="909"/>
      <c r="AD115" s="909"/>
      <c r="AE115" s="910"/>
      <c r="AF115" s="911" t="s">
        <v>368</v>
      </c>
      <c r="AG115" s="909"/>
      <c r="AH115" s="909"/>
      <c r="AI115" s="909"/>
      <c r="AJ115" s="910"/>
      <c r="AK115" s="911" t="s">
        <v>368</v>
      </c>
      <c r="AL115" s="909"/>
      <c r="AM115" s="909"/>
      <c r="AN115" s="909"/>
      <c r="AO115" s="910"/>
      <c r="AP115" s="912" t="s">
        <v>368</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368</v>
      </c>
      <c r="BR115" s="771"/>
      <c r="BS115" s="771"/>
      <c r="BT115" s="771"/>
      <c r="BU115" s="771"/>
      <c r="BV115" s="771" t="s">
        <v>368</v>
      </c>
      <c r="BW115" s="771"/>
      <c r="BX115" s="771"/>
      <c r="BY115" s="771"/>
      <c r="BZ115" s="771"/>
      <c r="CA115" s="771" t="s">
        <v>368</v>
      </c>
      <c r="CB115" s="771"/>
      <c r="CC115" s="771"/>
      <c r="CD115" s="771"/>
      <c r="CE115" s="771"/>
      <c r="CF115" s="848" t="s">
        <v>368</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368</v>
      </c>
      <c r="DH115" s="784"/>
      <c r="DI115" s="784"/>
      <c r="DJ115" s="784"/>
      <c r="DK115" s="785"/>
      <c r="DL115" s="786" t="s">
        <v>368</v>
      </c>
      <c r="DM115" s="784"/>
      <c r="DN115" s="784"/>
      <c r="DO115" s="784"/>
      <c r="DP115" s="785"/>
      <c r="DQ115" s="786" t="s">
        <v>368</v>
      </c>
      <c r="DR115" s="784"/>
      <c r="DS115" s="784"/>
      <c r="DT115" s="784"/>
      <c r="DU115" s="785"/>
      <c r="DV115" s="754" t="s">
        <v>368</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368</v>
      </c>
      <c r="AB116" s="784"/>
      <c r="AC116" s="784"/>
      <c r="AD116" s="784"/>
      <c r="AE116" s="785"/>
      <c r="AF116" s="786" t="s">
        <v>368</v>
      </c>
      <c r="AG116" s="784"/>
      <c r="AH116" s="784"/>
      <c r="AI116" s="784"/>
      <c r="AJ116" s="785"/>
      <c r="AK116" s="786" t="s">
        <v>368</v>
      </c>
      <c r="AL116" s="784"/>
      <c r="AM116" s="784"/>
      <c r="AN116" s="784"/>
      <c r="AO116" s="785"/>
      <c r="AP116" s="754" t="s">
        <v>368</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368</v>
      </c>
      <c r="BR116" s="771"/>
      <c r="BS116" s="771"/>
      <c r="BT116" s="771"/>
      <c r="BU116" s="771"/>
      <c r="BV116" s="771" t="s">
        <v>368</v>
      </c>
      <c r="BW116" s="771"/>
      <c r="BX116" s="771"/>
      <c r="BY116" s="771"/>
      <c r="BZ116" s="771"/>
      <c r="CA116" s="771" t="s">
        <v>368</v>
      </c>
      <c r="CB116" s="771"/>
      <c r="CC116" s="771"/>
      <c r="CD116" s="771"/>
      <c r="CE116" s="771"/>
      <c r="CF116" s="848" t="s">
        <v>368</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368</v>
      </c>
      <c r="DH116" s="784"/>
      <c r="DI116" s="784"/>
      <c r="DJ116" s="784"/>
      <c r="DK116" s="785"/>
      <c r="DL116" s="786" t="s">
        <v>368</v>
      </c>
      <c r="DM116" s="784"/>
      <c r="DN116" s="784"/>
      <c r="DO116" s="784"/>
      <c r="DP116" s="785"/>
      <c r="DQ116" s="786" t="s">
        <v>368</v>
      </c>
      <c r="DR116" s="784"/>
      <c r="DS116" s="784"/>
      <c r="DT116" s="784"/>
      <c r="DU116" s="785"/>
      <c r="DV116" s="754" t="s">
        <v>368</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3332500</v>
      </c>
      <c r="AB117" s="895"/>
      <c r="AC117" s="895"/>
      <c r="AD117" s="895"/>
      <c r="AE117" s="896"/>
      <c r="AF117" s="898">
        <v>3349843</v>
      </c>
      <c r="AG117" s="895"/>
      <c r="AH117" s="895"/>
      <c r="AI117" s="895"/>
      <c r="AJ117" s="896"/>
      <c r="AK117" s="898">
        <v>3174315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368</v>
      </c>
      <c r="BR117" s="858"/>
      <c r="BS117" s="858"/>
      <c r="BT117" s="858"/>
      <c r="BU117" s="858"/>
      <c r="BV117" s="858" t="s">
        <v>368</v>
      </c>
      <c r="BW117" s="858"/>
      <c r="BX117" s="858"/>
      <c r="BY117" s="858"/>
      <c r="BZ117" s="858"/>
      <c r="CA117" s="858" t="s">
        <v>368</v>
      </c>
      <c r="CB117" s="858"/>
      <c r="CC117" s="858"/>
      <c r="CD117" s="858"/>
      <c r="CE117" s="858"/>
      <c r="CF117" s="848" t="s">
        <v>368</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368</v>
      </c>
      <c r="DH117" s="784"/>
      <c r="DI117" s="784"/>
      <c r="DJ117" s="784"/>
      <c r="DK117" s="785"/>
      <c r="DL117" s="786" t="s">
        <v>368</v>
      </c>
      <c r="DM117" s="784"/>
      <c r="DN117" s="784"/>
      <c r="DO117" s="784"/>
      <c r="DP117" s="785"/>
      <c r="DQ117" s="786" t="s">
        <v>368</v>
      </c>
      <c r="DR117" s="784"/>
      <c r="DS117" s="784"/>
      <c r="DT117" s="784"/>
      <c r="DU117" s="785"/>
      <c r="DV117" s="754" t="s">
        <v>368</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36372711</v>
      </c>
      <c r="BR118" s="858"/>
      <c r="BS118" s="858"/>
      <c r="BT118" s="858"/>
      <c r="BU118" s="858"/>
      <c r="BV118" s="858">
        <v>37183171</v>
      </c>
      <c r="BW118" s="858"/>
      <c r="BX118" s="858"/>
      <c r="BY118" s="858"/>
      <c r="BZ118" s="858"/>
      <c r="CA118" s="858">
        <v>36382440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368</v>
      </c>
      <c r="DH118" s="784"/>
      <c r="DI118" s="784"/>
      <c r="DJ118" s="784"/>
      <c r="DK118" s="785"/>
      <c r="DL118" s="786" t="s">
        <v>368</v>
      </c>
      <c r="DM118" s="784"/>
      <c r="DN118" s="784"/>
      <c r="DO118" s="784"/>
      <c r="DP118" s="785"/>
      <c r="DQ118" s="786" t="s">
        <v>368</v>
      </c>
      <c r="DR118" s="784"/>
      <c r="DS118" s="784"/>
      <c r="DT118" s="784"/>
      <c r="DU118" s="785"/>
      <c r="DV118" s="754" t="s">
        <v>368</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368</v>
      </c>
      <c r="AB119" s="873"/>
      <c r="AC119" s="873"/>
      <c r="AD119" s="873"/>
      <c r="AE119" s="874"/>
      <c r="AF119" s="875" t="s">
        <v>368</v>
      </c>
      <c r="AG119" s="873"/>
      <c r="AH119" s="873"/>
      <c r="AI119" s="873"/>
      <c r="AJ119" s="874"/>
      <c r="AK119" s="875" t="s">
        <v>368</v>
      </c>
      <c r="AL119" s="873"/>
      <c r="AM119" s="873"/>
      <c r="AN119" s="873"/>
      <c r="AO119" s="874"/>
      <c r="AP119" s="876" t="s">
        <v>368</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7332029</v>
      </c>
      <c r="BR119" s="800"/>
      <c r="BS119" s="800"/>
      <c r="BT119" s="800"/>
      <c r="BU119" s="800"/>
      <c r="BV119" s="800">
        <v>8140441</v>
      </c>
      <c r="BW119" s="800"/>
      <c r="BX119" s="800"/>
      <c r="BY119" s="800"/>
      <c r="BZ119" s="800"/>
      <c r="CA119" s="800">
        <v>8999316</v>
      </c>
      <c r="CB119" s="800"/>
      <c r="CC119" s="800"/>
      <c r="CD119" s="800"/>
      <c r="CE119" s="800"/>
      <c r="CF119" s="861">
        <v>118.6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368</v>
      </c>
      <c r="DH119" s="717"/>
      <c r="DI119" s="717"/>
      <c r="DJ119" s="717"/>
      <c r="DK119" s="718"/>
      <c r="DL119" s="719" t="s">
        <v>368</v>
      </c>
      <c r="DM119" s="717"/>
      <c r="DN119" s="717"/>
      <c r="DO119" s="717"/>
      <c r="DP119" s="718"/>
      <c r="DQ119" s="719" t="s">
        <v>368</v>
      </c>
      <c r="DR119" s="717"/>
      <c r="DS119" s="717"/>
      <c r="DT119" s="717"/>
      <c r="DU119" s="718"/>
      <c r="DV119" s="807" t="s">
        <v>368</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368</v>
      </c>
      <c r="AB120" s="784"/>
      <c r="AC120" s="784"/>
      <c r="AD120" s="784"/>
      <c r="AE120" s="785"/>
      <c r="AF120" s="786" t="s">
        <v>368</v>
      </c>
      <c r="AG120" s="784"/>
      <c r="AH120" s="784"/>
      <c r="AI120" s="784"/>
      <c r="AJ120" s="785"/>
      <c r="AK120" s="786" t="s">
        <v>368</v>
      </c>
      <c r="AL120" s="784"/>
      <c r="AM120" s="784"/>
      <c r="AN120" s="784"/>
      <c r="AO120" s="785"/>
      <c r="AP120" s="754" t="s">
        <v>368</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115058</v>
      </c>
      <c r="BR120" s="771"/>
      <c r="BS120" s="771"/>
      <c r="BT120" s="771"/>
      <c r="BU120" s="771"/>
      <c r="BV120" s="771">
        <v>76176</v>
      </c>
      <c r="BW120" s="771"/>
      <c r="BX120" s="771"/>
      <c r="BY120" s="771"/>
      <c r="BZ120" s="771"/>
      <c r="CA120" s="771">
        <v>51365</v>
      </c>
      <c r="CB120" s="771"/>
      <c r="CC120" s="771"/>
      <c r="CD120" s="771"/>
      <c r="CE120" s="771"/>
      <c r="CF120" s="848">
        <v>0.7</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4601541</v>
      </c>
      <c r="DH120" s="800"/>
      <c r="DI120" s="800"/>
      <c r="DJ120" s="800"/>
      <c r="DK120" s="800"/>
      <c r="DL120" s="800">
        <v>4950314</v>
      </c>
      <c r="DM120" s="800"/>
      <c r="DN120" s="800"/>
      <c r="DO120" s="800"/>
      <c r="DP120" s="800"/>
      <c r="DQ120" s="800">
        <v>5338441</v>
      </c>
      <c r="DR120" s="800"/>
      <c r="DS120" s="800"/>
      <c r="DT120" s="800"/>
      <c r="DU120" s="800"/>
      <c r="DV120" s="801">
        <v>70.3</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368</v>
      </c>
      <c r="AB121" s="784"/>
      <c r="AC121" s="784"/>
      <c r="AD121" s="784"/>
      <c r="AE121" s="785"/>
      <c r="AF121" s="786" t="s">
        <v>368</v>
      </c>
      <c r="AG121" s="784"/>
      <c r="AH121" s="784"/>
      <c r="AI121" s="784"/>
      <c r="AJ121" s="785"/>
      <c r="AK121" s="786" t="s">
        <v>368</v>
      </c>
      <c r="AL121" s="784"/>
      <c r="AM121" s="784"/>
      <c r="AN121" s="784"/>
      <c r="AO121" s="785"/>
      <c r="AP121" s="754" t="s">
        <v>368</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23184793</v>
      </c>
      <c r="BR121" s="858"/>
      <c r="BS121" s="858"/>
      <c r="BT121" s="858"/>
      <c r="BU121" s="858"/>
      <c r="BV121" s="858">
        <v>23849232</v>
      </c>
      <c r="BW121" s="858"/>
      <c r="BX121" s="858"/>
      <c r="BY121" s="858"/>
      <c r="BZ121" s="858"/>
      <c r="CA121" s="858">
        <v>23185239</v>
      </c>
      <c r="CB121" s="858"/>
      <c r="CC121" s="858"/>
      <c r="CD121" s="858"/>
      <c r="CE121" s="858"/>
      <c r="CF121" s="859">
        <v>305.5</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2160476</v>
      </c>
      <c r="DH121" s="771"/>
      <c r="DI121" s="771"/>
      <c r="DJ121" s="771"/>
      <c r="DK121" s="771"/>
      <c r="DL121" s="771">
        <v>2116445</v>
      </c>
      <c r="DM121" s="771"/>
      <c r="DN121" s="771"/>
      <c r="DO121" s="771"/>
      <c r="DP121" s="771"/>
      <c r="DQ121" s="771">
        <v>2109703</v>
      </c>
      <c r="DR121" s="771"/>
      <c r="DS121" s="771"/>
      <c r="DT121" s="771"/>
      <c r="DU121" s="771"/>
      <c r="DV121" s="823">
        <v>27.8</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30631880</v>
      </c>
      <c r="BR122" s="840"/>
      <c r="BS122" s="840"/>
      <c r="BT122" s="840"/>
      <c r="BU122" s="840"/>
      <c r="BV122" s="840">
        <v>32065849</v>
      </c>
      <c r="BW122" s="840"/>
      <c r="BX122" s="840"/>
      <c r="BY122" s="840"/>
      <c r="BZ122" s="840"/>
      <c r="CA122" s="840">
        <v>32235920</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v>1868242</v>
      </c>
      <c r="DH122" s="771"/>
      <c r="DI122" s="771"/>
      <c r="DJ122" s="771"/>
      <c r="DK122" s="771"/>
      <c r="DL122" s="771">
        <v>1750449</v>
      </c>
      <c r="DM122" s="771"/>
      <c r="DN122" s="771"/>
      <c r="DO122" s="771"/>
      <c r="DP122" s="771"/>
      <c r="DQ122" s="771">
        <v>1639993</v>
      </c>
      <c r="DR122" s="771"/>
      <c r="DS122" s="771"/>
      <c r="DT122" s="771"/>
      <c r="DU122" s="771"/>
      <c r="DV122" s="823">
        <v>21.6</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73.400000000000006</v>
      </c>
      <c r="BR123" s="832"/>
      <c r="BS123" s="832"/>
      <c r="BT123" s="832"/>
      <c r="BU123" s="832"/>
      <c r="BV123" s="832">
        <v>65.900000000000006</v>
      </c>
      <c r="BW123" s="832"/>
      <c r="BX123" s="832"/>
      <c r="BY123" s="832"/>
      <c r="BZ123" s="832"/>
      <c r="CA123" s="832">
        <v>54.6</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368</v>
      </c>
      <c r="DH123" s="784"/>
      <c r="DI123" s="784"/>
      <c r="DJ123" s="784"/>
      <c r="DK123" s="785"/>
      <c r="DL123" s="786">
        <v>3397</v>
      </c>
      <c r="DM123" s="784"/>
      <c r="DN123" s="784"/>
      <c r="DO123" s="784"/>
      <c r="DP123" s="785"/>
      <c r="DQ123" s="786">
        <v>9431</v>
      </c>
      <c r="DR123" s="784"/>
      <c r="DS123" s="784"/>
      <c r="DT123" s="784"/>
      <c r="DU123" s="785"/>
      <c r="DV123" s="754">
        <v>0.1</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368</v>
      </c>
      <c r="AB124" s="784"/>
      <c r="AC124" s="784"/>
      <c r="AD124" s="784"/>
      <c r="AE124" s="785"/>
      <c r="AF124" s="786" t="s">
        <v>368</v>
      </c>
      <c r="AG124" s="784"/>
      <c r="AH124" s="784"/>
      <c r="AI124" s="784"/>
      <c r="AJ124" s="785"/>
      <c r="AK124" s="786" t="s">
        <v>368</v>
      </c>
      <c r="AL124" s="784"/>
      <c r="AM124" s="784"/>
      <c r="AN124" s="784"/>
      <c r="AO124" s="785"/>
      <c r="AP124" s="754" t="s">
        <v>368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6720</v>
      </c>
      <c r="DH124" s="717"/>
      <c r="DI124" s="717"/>
      <c r="DJ124" s="717"/>
      <c r="DK124" s="718"/>
      <c r="DL124" s="719">
        <v>5265</v>
      </c>
      <c r="DM124" s="717"/>
      <c r="DN124" s="717"/>
      <c r="DO124" s="717"/>
      <c r="DP124" s="718"/>
      <c r="DQ124" s="719">
        <v>5989</v>
      </c>
      <c r="DR124" s="717"/>
      <c r="DS124" s="717"/>
      <c r="DT124" s="717"/>
      <c r="DU124" s="718"/>
      <c r="DV124" s="807">
        <v>0.1</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368</v>
      </c>
      <c r="AB125" s="784"/>
      <c r="AC125" s="784"/>
      <c r="AD125" s="784"/>
      <c r="AE125" s="785"/>
      <c r="AF125" s="786" t="s">
        <v>368</v>
      </c>
      <c r="AG125" s="784"/>
      <c r="AH125" s="784"/>
      <c r="AI125" s="784"/>
      <c r="AJ125" s="785"/>
      <c r="AK125" s="786" t="s">
        <v>368</v>
      </c>
      <c r="AL125" s="784"/>
      <c r="AM125" s="784"/>
      <c r="AN125" s="784"/>
      <c r="AO125" s="785"/>
      <c r="AP125" s="754" t="s">
        <v>368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368</v>
      </c>
      <c r="DH125" s="800"/>
      <c r="DI125" s="800"/>
      <c r="DJ125" s="800"/>
      <c r="DK125" s="800"/>
      <c r="DL125" s="800" t="s">
        <v>368</v>
      </c>
      <c r="DM125" s="800"/>
      <c r="DN125" s="800"/>
      <c r="DO125" s="800"/>
      <c r="DP125" s="800"/>
      <c r="DQ125" s="800" t="s">
        <v>368</v>
      </c>
      <c r="DR125" s="800"/>
      <c r="DS125" s="800"/>
      <c r="DT125" s="800"/>
      <c r="DU125" s="800"/>
      <c r="DV125" s="801" t="s">
        <v>368</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368</v>
      </c>
      <c r="AB126" s="784"/>
      <c r="AC126" s="784"/>
      <c r="AD126" s="784"/>
      <c r="AE126" s="785"/>
      <c r="AF126" s="786" t="s">
        <v>368</v>
      </c>
      <c r="AG126" s="784"/>
      <c r="AH126" s="784"/>
      <c r="AI126" s="784"/>
      <c r="AJ126" s="785"/>
      <c r="AK126" s="786" t="s">
        <v>368</v>
      </c>
      <c r="AL126" s="784"/>
      <c r="AM126" s="784"/>
      <c r="AN126" s="784"/>
      <c r="AO126" s="785"/>
      <c r="AP126" s="754" t="s">
        <v>368</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368</v>
      </c>
      <c r="DH126" s="771"/>
      <c r="DI126" s="771"/>
      <c r="DJ126" s="771"/>
      <c r="DK126" s="771"/>
      <c r="DL126" s="771" t="s">
        <v>368</v>
      </c>
      <c r="DM126" s="771"/>
      <c r="DN126" s="771"/>
      <c r="DO126" s="771"/>
      <c r="DP126" s="771"/>
      <c r="DQ126" s="771" t="s">
        <v>368</v>
      </c>
      <c r="DR126" s="771"/>
      <c r="DS126" s="771"/>
      <c r="DT126" s="771"/>
      <c r="DU126" s="771"/>
      <c r="DV126" s="823" t="s">
        <v>368</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368</v>
      </c>
      <c r="AB127" s="784"/>
      <c r="AC127" s="784"/>
      <c r="AD127" s="784"/>
      <c r="AE127" s="785"/>
      <c r="AF127" s="786" t="s">
        <v>368</v>
      </c>
      <c r="AG127" s="784"/>
      <c r="AH127" s="784"/>
      <c r="AI127" s="784"/>
      <c r="AJ127" s="785"/>
      <c r="AK127" s="786" t="s">
        <v>368</v>
      </c>
      <c r="AL127" s="784"/>
      <c r="AM127" s="784"/>
      <c r="AN127" s="784"/>
      <c r="AO127" s="785"/>
      <c r="AP127" s="754" t="s">
        <v>368</v>
      </c>
      <c r="AQ127" s="755"/>
      <c r="AR127" s="755"/>
      <c r="AS127" s="755"/>
      <c r="AT127" s="756"/>
      <c r="AU127" s="233"/>
      <c r="AV127" s="233"/>
      <c r="AW127" s="233"/>
      <c r="AX127" s="757" t="s">
        <v>457</v>
      </c>
      <c r="AY127" s="758"/>
      <c r="AZ127" s="758"/>
      <c r="BA127" s="758"/>
      <c r="BB127" s="758"/>
      <c r="BC127" s="758"/>
      <c r="BD127" s="758"/>
      <c r="BE127" s="759"/>
      <c r="BF127" s="760" t="s">
        <v>368</v>
      </c>
      <c r="BG127" s="761"/>
      <c r="BH127" s="761"/>
      <c r="BI127" s="761"/>
      <c r="BJ127" s="761"/>
      <c r="BK127" s="761"/>
      <c r="BL127" s="762"/>
      <c r="BM127" s="760">
        <v>13.33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368</v>
      </c>
      <c r="DH127" s="820"/>
      <c r="DI127" s="820"/>
      <c r="DJ127" s="820"/>
      <c r="DK127" s="820"/>
      <c r="DL127" s="820" t="s">
        <v>368</v>
      </c>
      <c r="DM127" s="820"/>
      <c r="DN127" s="820"/>
      <c r="DO127" s="820"/>
      <c r="DP127" s="820"/>
      <c r="DQ127" s="820" t="s">
        <v>368</v>
      </c>
      <c r="DR127" s="820"/>
      <c r="DS127" s="820"/>
      <c r="DT127" s="820"/>
      <c r="DU127" s="820"/>
      <c r="DV127" s="821" t="s">
        <v>368</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30816</v>
      </c>
      <c r="AB128" s="724"/>
      <c r="AC128" s="724"/>
      <c r="AD128" s="724"/>
      <c r="AE128" s="725"/>
      <c r="AF128" s="726">
        <v>25400</v>
      </c>
      <c r="AG128" s="724"/>
      <c r="AH128" s="724"/>
      <c r="AI128" s="724"/>
      <c r="AJ128" s="725"/>
      <c r="AK128" s="726">
        <v>12187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221</v>
      </c>
      <c r="BG128" s="791"/>
      <c r="BH128" s="791"/>
      <c r="BI128" s="791"/>
      <c r="BJ128" s="791"/>
      <c r="BK128" s="791"/>
      <c r="BL128" s="792"/>
      <c r="BM128" s="790">
        <v>18.329999999999998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10163427</v>
      </c>
      <c r="AB129" s="784"/>
      <c r="AC129" s="784"/>
      <c r="AD129" s="784"/>
      <c r="AE129" s="785"/>
      <c r="AF129" s="786">
        <v>10189025</v>
      </c>
      <c r="AG129" s="784"/>
      <c r="AH129" s="784"/>
      <c r="AI129" s="784"/>
      <c r="AJ129" s="785"/>
      <c r="AK129" s="786">
        <v>9994278</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2344528</v>
      </c>
      <c r="AB130" s="784"/>
      <c r="AC130" s="784"/>
      <c r="AD130" s="784"/>
      <c r="AE130" s="785"/>
      <c r="AF130" s="786">
        <v>2427641</v>
      </c>
      <c r="AG130" s="784"/>
      <c r="AH130" s="784"/>
      <c r="AI130" s="784"/>
      <c r="AJ130" s="785"/>
      <c r="AK130" s="786">
        <v>2403785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54.6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7818899</v>
      </c>
      <c r="AB131" s="717"/>
      <c r="AC131" s="717"/>
      <c r="AD131" s="717"/>
      <c r="AE131" s="718"/>
      <c r="AF131" s="719">
        <v>7761384</v>
      </c>
      <c r="AG131" s="717"/>
      <c r="AH131" s="717"/>
      <c r="AI131" s="717"/>
      <c r="AJ131" s="718"/>
      <c r="AK131" s="719">
        <v>7590493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12.24157007</v>
      </c>
      <c r="AB132" s="740"/>
      <c r="AC132" s="740"/>
      <c r="AD132" s="740"/>
      <c r="AE132" s="741"/>
      <c r="AF132" s="742">
        <v>11.554666020000001</v>
      </c>
      <c r="AG132" s="740"/>
      <c r="AH132" s="740"/>
      <c r="AI132" s="740"/>
      <c r="AJ132" s="741"/>
      <c r="AK132" s="742">
        <v>9.9906949390000008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12.7</v>
      </c>
      <c r="AB133" s="749"/>
      <c r="AC133" s="749"/>
      <c r="AD133" s="749"/>
      <c r="AE133" s="750"/>
      <c r="AF133" s="748">
        <v>12.3</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1" t="s">
        <v>473</v>
      </c>
      <c r="L7" s="254"/>
      <c r="M7" s="255" t="s">
        <v>474</v>
      </c>
      <c r="N7" s="256"/>
    </row>
    <row r="8" spans="1:16" x14ac:dyDescent="0.15">
      <c r="A8" s="248"/>
      <c r="B8" s="244"/>
      <c r="C8" s="244"/>
      <c r="D8" s="244"/>
      <c r="E8" s="244"/>
      <c r="F8" s="244"/>
      <c r="G8" s="257"/>
      <c r="H8" s="258"/>
      <c r="I8" s="258"/>
      <c r="J8" s="259"/>
      <c r="K8" s="1122"/>
      <c r="L8" s="260" t="s">
        <v>475</v>
      </c>
      <c r="M8" s="261" t="s">
        <v>476</v>
      </c>
      <c r="N8" s="262" t="s">
        <v>477</v>
      </c>
    </row>
    <row r="9" spans="1:16" x14ac:dyDescent="0.15">
      <c r="A9" s="248"/>
      <c r="B9" s="244"/>
      <c r="C9" s="244"/>
      <c r="D9" s="244"/>
      <c r="E9" s="244"/>
      <c r="F9" s="244"/>
      <c r="G9" s="1135" t="s">
        <v>478</v>
      </c>
      <c r="H9" s="1136"/>
      <c r="I9" s="1136"/>
      <c r="J9" s="1137"/>
      <c r="K9" s="263">
        <v>2959200</v>
      </c>
      <c r="L9" s="264">
        <v>107764</v>
      </c>
      <c r="M9" s="265">
        <v>89163</v>
      </c>
      <c r="N9" s="266">
        <v>20.9</v>
      </c>
    </row>
    <row r="10" spans="1:16" x14ac:dyDescent="0.15">
      <c r="A10" s="248"/>
      <c r="B10" s="244"/>
      <c r="C10" s="244"/>
      <c r="D10" s="244"/>
      <c r="E10" s="244"/>
      <c r="F10" s="244"/>
      <c r="G10" s="1135" t="s">
        <v>479</v>
      </c>
      <c r="H10" s="1136"/>
      <c r="I10" s="1136"/>
      <c r="J10" s="1137"/>
      <c r="K10" s="267">
        <v>116562</v>
      </c>
      <c r="L10" s="268">
        <v>4245</v>
      </c>
      <c r="M10" s="269">
        <v>6757</v>
      </c>
      <c r="N10" s="270">
        <v>-37.200000000000003</v>
      </c>
    </row>
    <row r="11" spans="1:16" ht="13.5" customHeight="1" x14ac:dyDescent="0.15">
      <c r="A11" s="248"/>
      <c r="B11" s="244"/>
      <c r="C11" s="244"/>
      <c r="D11" s="244"/>
      <c r="E11" s="244"/>
      <c r="F11" s="244"/>
      <c r="G11" s="1135" t="s">
        <v>480</v>
      </c>
      <c r="H11" s="1136"/>
      <c r="I11" s="1136"/>
      <c r="J11" s="1137"/>
      <c r="K11" s="267">
        <v>53036</v>
      </c>
      <c r="L11" s="268">
        <v>1931</v>
      </c>
      <c r="M11" s="269">
        <v>9873</v>
      </c>
      <c r="N11" s="270">
        <v>-80.400000000000006</v>
      </c>
    </row>
    <row r="12" spans="1:16" ht="13.5" customHeight="1" x14ac:dyDescent="0.15">
      <c r="A12" s="248"/>
      <c r="B12" s="244"/>
      <c r="C12" s="244"/>
      <c r="D12" s="244"/>
      <c r="E12" s="244"/>
      <c r="F12" s="244"/>
      <c r="G12" s="1135" t="s">
        <v>481</v>
      </c>
      <c r="H12" s="1136"/>
      <c r="I12" s="1136"/>
      <c r="J12" s="1137"/>
      <c r="K12" s="267" t="s">
        <v>482</v>
      </c>
      <c r="L12" s="268" t="s">
        <v>482</v>
      </c>
      <c r="M12" s="269">
        <v>232</v>
      </c>
      <c r="N12" s="270" t="s">
        <v>482</v>
      </c>
    </row>
    <row r="13" spans="1:16" ht="13.5" customHeight="1" x14ac:dyDescent="0.15">
      <c r="A13" s="248"/>
      <c r="B13" s="244"/>
      <c r="C13" s="244"/>
      <c r="D13" s="244"/>
      <c r="E13" s="244"/>
      <c r="F13" s="244"/>
      <c r="G13" s="1135" t="s">
        <v>483</v>
      </c>
      <c r="H13" s="1136"/>
      <c r="I13" s="1136"/>
      <c r="J13" s="1137"/>
      <c r="K13" s="267" t="s">
        <v>482</v>
      </c>
      <c r="L13" s="268" t="s">
        <v>482</v>
      </c>
      <c r="M13" s="269" t="s">
        <v>482</v>
      </c>
      <c r="N13" s="270" t="s">
        <v>482</v>
      </c>
    </row>
    <row r="14" spans="1:16" ht="13.5" customHeight="1" x14ac:dyDescent="0.15">
      <c r="A14" s="248"/>
      <c r="B14" s="244"/>
      <c r="C14" s="244"/>
      <c r="D14" s="244"/>
      <c r="E14" s="244"/>
      <c r="F14" s="244"/>
      <c r="G14" s="1135" t="s">
        <v>484</v>
      </c>
      <c r="H14" s="1136"/>
      <c r="I14" s="1136"/>
      <c r="J14" s="1137"/>
      <c r="K14" s="267">
        <v>276120</v>
      </c>
      <c r="L14" s="268">
        <v>10055</v>
      </c>
      <c r="M14" s="269">
        <v>4664</v>
      </c>
      <c r="N14" s="270">
        <v>115.6</v>
      </c>
    </row>
    <row r="15" spans="1:16" ht="13.5" customHeight="1" x14ac:dyDescent="0.15">
      <c r="A15" s="248"/>
      <c r="B15" s="244"/>
      <c r="C15" s="244"/>
      <c r="D15" s="244"/>
      <c r="E15" s="244"/>
      <c r="F15" s="244"/>
      <c r="G15" s="1135" t="s">
        <v>485</v>
      </c>
      <c r="H15" s="1136"/>
      <c r="I15" s="1136"/>
      <c r="J15" s="1137"/>
      <c r="K15" s="267">
        <v>84136</v>
      </c>
      <c r="L15" s="268">
        <v>3064</v>
      </c>
      <c r="M15" s="269">
        <v>2622</v>
      </c>
      <c r="N15" s="270">
        <v>16.899999999999999</v>
      </c>
    </row>
    <row r="16" spans="1:16" x14ac:dyDescent="0.15">
      <c r="A16" s="248"/>
      <c r="B16" s="244"/>
      <c r="C16" s="244"/>
      <c r="D16" s="244"/>
      <c r="E16" s="244"/>
      <c r="F16" s="244"/>
      <c r="G16" s="1138" t="s">
        <v>486</v>
      </c>
      <c r="H16" s="1139"/>
      <c r="I16" s="1139"/>
      <c r="J16" s="1140"/>
      <c r="K16" s="268">
        <v>-286224</v>
      </c>
      <c r="L16" s="268">
        <v>-10423</v>
      </c>
      <c r="M16" s="269">
        <v>-9311</v>
      </c>
      <c r="N16" s="270">
        <v>11.9</v>
      </c>
    </row>
    <row r="17" spans="1:16" x14ac:dyDescent="0.15">
      <c r="A17" s="248"/>
      <c r="B17" s="244"/>
      <c r="C17" s="244"/>
      <c r="D17" s="244"/>
      <c r="E17" s="244"/>
      <c r="F17" s="244"/>
      <c r="G17" s="1138" t="s">
        <v>170</v>
      </c>
      <c r="H17" s="1139"/>
      <c r="I17" s="1139"/>
      <c r="J17" s="1140"/>
      <c r="K17" s="268">
        <v>3202830</v>
      </c>
      <c r="L17" s="268">
        <v>116636</v>
      </c>
      <c r="M17" s="269">
        <v>103998</v>
      </c>
      <c r="N17" s="270">
        <v>12.2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2" t="s">
        <v>491</v>
      </c>
      <c r="H21" s="1133"/>
      <c r="I21" s="1133"/>
      <c r="J21" s="1134"/>
      <c r="K21" s="280">
        <v>11.87</v>
      </c>
      <c r="L21" s="281">
        <v>10.11</v>
      </c>
      <c r="M21" s="282">
        <v>1.76</v>
      </c>
      <c r="N21" s="249"/>
      <c r="O21" s="283"/>
      <c r="P21" s="279"/>
    </row>
    <row r="22" spans="1:16" s="284" customFormat="1" x14ac:dyDescent="0.15">
      <c r="A22" s="279"/>
      <c r="B22" s="249"/>
      <c r="C22" s="249"/>
      <c r="D22" s="249"/>
      <c r="E22" s="249"/>
      <c r="F22" s="249"/>
      <c r="G22" s="1132" t="s">
        <v>492</v>
      </c>
      <c r="H22" s="1133"/>
      <c r="I22" s="1133"/>
      <c r="J22" s="1134"/>
      <c r="K22" s="285">
        <v>96.1</v>
      </c>
      <c r="L22" s="286">
        <v>94.9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1" t="s">
        <v>473</v>
      </c>
      <c r="L30" s="254"/>
      <c r="M30" s="255" t="s">
        <v>474</v>
      </c>
      <c r="N30" s="256"/>
    </row>
    <row r="31" spans="1:16" x14ac:dyDescent="0.15">
      <c r="A31" s="248"/>
      <c r="B31" s="244"/>
      <c r="C31" s="244"/>
      <c r="D31" s="244"/>
      <c r="E31" s="244"/>
      <c r="F31" s="244"/>
      <c r="G31" s="257"/>
      <c r="H31" s="258"/>
      <c r="I31" s="258"/>
      <c r="J31" s="259"/>
      <c r="K31" s="1122"/>
      <c r="L31" s="260" t="s">
        <v>475</v>
      </c>
      <c r="M31" s="261" t="s">
        <v>476</v>
      </c>
      <c r="N31" s="262" t="s">
        <v>477</v>
      </c>
    </row>
    <row r="32" spans="1:16" ht="27" customHeight="1" x14ac:dyDescent="0.15">
      <c r="A32" s="248"/>
      <c r="B32" s="244"/>
      <c r="C32" s="244"/>
      <c r="D32" s="244"/>
      <c r="E32" s="244"/>
      <c r="F32" s="244"/>
      <c r="G32" s="1123" t="s">
        <v>495</v>
      </c>
      <c r="H32" s="1124"/>
      <c r="I32" s="1124"/>
      <c r="J32" s="1125"/>
      <c r="K32" s="294">
        <v>2489057</v>
      </c>
      <c r="L32" s="294">
        <v>90643</v>
      </c>
      <c r="M32" s="295">
        <v>71170</v>
      </c>
      <c r="N32" s="296">
        <v>27.4</v>
      </c>
    </row>
    <row r="33" spans="1:16" ht="13.5" customHeight="1" x14ac:dyDescent="0.15">
      <c r="A33" s="248"/>
      <c r="B33" s="244"/>
      <c r="C33" s="244"/>
      <c r="D33" s="244"/>
      <c r="E33" s="244"/>
      <c r="F33" s="244"/>
      <c r="G33" s="1123" t="s">
        <v>496</v>
      </c>
      <c r="H33" s="1124"/>
      <c r="I33" s="1124"/>
      <c r="J33" s="1125"/>
      <c r="K33" s="294" t="s">
        <v>482</v>
      </c>
      <c r="L33" s="294" t="s">
        <v>482</v>
      </c>
      <c r="M33" s="295" t="s">
        <v>482</v>
      </c>
      <c r="N33" s="296" t="s">
        <v>482</v>
      </c>
    </row>
    <row r="34" spans="1:16" ht="27" customHeight="1" x14ac:dyDescent="0.15">
      <c r="A34" s="248"/>
      <c r="B34" s="244"/>
      <c r="C34" s="244"/>
      <c r="D34" s="244"/>
      <c r="E34" s="244"/>
      <c r="F34" s="244"/>
      <c r="G34" s="1123" t="s">
        <v>497</v>
      </c>
      <c r="H34" s="1124"/>
      <c r="I34" s="1124"/>
      <c r="J34" s="1125"/>
      <c r="K34" s="294" t="s">
        <v>482</v>
      </c>
      <c r="L34" s="294" t="s">
        <v>482</v>
      </c>
      <c r="M34" s="295" t="s">
        <v>482</v>
      </c>
      <c r="N34" s="296" t="s">
        <v>482</v>
      </c>
    </row>
    <row r="35" spans="1:16" ht="27" customHeight="1" x14ac:dyDescent="0.15">
      <c r="A35" s="248"/>
      <c r="B35" s="244"/>
      <c r="C35" s="244"/>
      <c r="D35" s="244"/>
      <c r="E35" s="244"/>
      <c r="F35" s="244"/>
      <c r="G35" s="1123" t="s">
        <v>498</v>
      </c>
      <c r="H35" s="1124"/>
      <c r="I35" s="1124"/>
      <c r="J35" s="1125"/>
      <c r="K35" s="294">
        <v>525470</v>
      </c>
      <c r="L35" s="294">
        <v>19136</v>
      </c>
      <c r="M35" s="295">
        <v>12950</v>
      </c>
      <c r="N35" s="296">
        <v>47.8</v>
      </c>
    </row>
    <row r="36" spans="1:16" ht="27" customHeight="1" x14ac:dyDescent="0.15">
      <c r="A36" s="248"/>
      <c r="B36" s="244"/>
      <c r="C36" s="244"/>
      <c r="D36" s="244"/>
      <c r="E36" s="244"/>
      <c r="F36" s="244"/>
      <c r="G36" s="1123" t="s">
        <v>499</v>
      </c>
      <c r="H36" s="1124"/>
      <c r="I36" s="1124"/>
      <c r="J36" s="1125"/>
      <c r="K36" s="294">
        <v>159788</v>
      </c>
      <c r="L36" s="294">
        <v>5819</v>
      </c>
      <c r="M36" s="295">
        <v>3062</v>
      </c>
      <c r="N36" s="296">
        <v>90</v>
      </c>
    </row>
    <row r="37" spans="1:16" ht="13.5" customHeight="1" x14ac:dyDescent="0.15">
      <c r="A37" s="248"/>
      <c r="B37" s="244"/>
      <c r="C37" s="244"/>
      <c r="D37" s="244"/>
      <c r="E37" s="244"/>
      <c r="F37" s="244"/>
      <c r="G37" s="1123" t="s">
        <v>500</v>
      </c>
      <c r="H37" s="1124"/>
      <c r="I37" s="1124"/>
      <c r="J37" s="1125"/>
      <c r="K37" s="294" t="s">
        <v>482</v>
      </c>
      <c r="L37" s="294" t="s">
        <v>482</v>
      </c>
      <c r="M37" s="295">
        <v>2316</v>
      </c>
      <c r="N37" s="296" t="s">
        <v>482</v>
      </c>
    </row>
    <row r="38" spans="1:16" ht="27" customHeight="1" x14ac:dyDescent="0.15">
      <c r="A38" s="248"/>
      <c r="B38" s="244"/>
      <c r="C38" s="244"/>
      <c r="D38" s="244"/>
      <c r="E38" s="244"/>
      <c r="F38" s="244"/>
      <c r="G38" s="1126" t="s">
        <v>501</v>
      </c>
      <c r="H38" s="1127"/>
      <c r="I38" s="1127"/>
      <c r="J38" s="1128"/>
      <c r="K38" s="297" t="s">
        <v>482</v>
      </c>
      <c r="L38" s="297" t="s">
        <v>482</v>
      </c>
      <c r="M38" s="298">
        <v>13</v>
      </c>
      <c r="N38" s="299" t="s">
        <v>482</v>
      </c>
      <c r="O38" s="293"/>
    </row>
    <row r="39" spans="1:16" x14ac:dyDescent="0.15">
      <c r="A39" s="248"/>
      <c r="B39" s="244"/>
      <c r="C39" s="244"/>
      <c r="D39" s="244"/>
      <c r="E39" s="244"/>
      <c r="F39" s="244"/>
      <c r="G39" s="1126" t="s">
        <v>502</v>
      </c>
      <c r="H39" s="1127"/>
      <c r="I39" s="1127"/>
      <c r="J39" s="1128"/>
      <c r="K39" s="300">
        <v>-12187</v>
      </c>
      <c r="L39" s="300">
        <v>-444</v>
      </c>
      <c r="M39" s="301">
        <v>-3254</v>
      </c>
      <c r="N39" s="302">
        <v>-86.4</v>
      </c>
      <c r="O39" s="293"/>
    </row>
    <row r="40" spans="1:16" ht="27" customHeight="1" x14ac:dyDescent="0.15">
      <c r="A40" s="248"/>
      <c r="B40" s="244"/>
      <c r="C40" s="244"/>
      <c r="D40" s="244"/>
      <c r="E40" s="244"/>
      <c r="F40" s="244"/>
      <c r="G40" s="1123" t="s">
        <v>503</v>
      </c>
      <c r="H40" s="1124"/>
      <c r="I40" s="1124"/>
      <c r="J40" s="1125"/>
      <c r="K40" s="300">
        <v>-2403785</v>
      </c>
      <c r="L40" s="300">
        <v>-87538</v>
      </c>
      <c r="M40" s="301">
        <v>-61038</v>
      </c>
      <c r="N40" s="302">
        <v>43.4</v>
      </c>
      <c r="O40" s="293"/>
    </row>
    <row r="41" spans="1:16" x14ac:dyDescent="0.15">
      <c r="A41" s="248"/>
      <c r="B41" s="244"/>
      <c r="C41" s="244"/>
      <c r="D41" s="244"/>
      <c r="E41" s="244"/>
      <c r="F41" s="244"/>
      <c r="G41" s="1129" t="s">
        <v>281</v>
      </c>
      <c r="H41" s="1130"/>
      <c r="I41" s="1130"/>
      <c r="J41" s="1131"/>
      <c r="K41" s="294">
        <v>758343</v>
      </c>
      <c r="L41" s="300">
        <v>27616</v>
      </c>
      <c r="M41" s="301">
        <v>25218</v>
      </c>
      <c r="N41" s="302">
        <v>9.5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6" t="s">
        <v>473</v>
      </c>
      <c r="J49" s="1118" t="s">
        <v>507</v>
      </c>
      <c r="K49" s="1119"/>
      <c r="L49" s="1119"/>
      <c r="M49" s="1119"/>
      <c r="N49" s="1120"/>
    </row>
    <row r="50" spans="1:14" x14ac:dyDescent="0.15">
      <c r="A50" s="248"/>
      <c r="B50" s="244"/>
      <c r="C50" s="244"/>
      <c r="D50" s="244"/>
      <c r="E50" s="244"/>
      <c r="F50" s="244"/>
      <c r="G50" s="312"/>
      <c r="H50" s="313"/>
      <c r="I50" s="1117"/>
      <c r="J50" s="314" t="s">
        <v>508</v>
      </c>
      <c r="K50" s="315" t="s">
        <v>509</v>
      </c>
      <c r="L50" s="316" t="s">
        <v>510</v>
      </c>
      <c r="M50" s="317" t="s">
        <v>511</v>
      </c>
      <c r="N50" s="318" t="s">
        <v>512</v>
      </c>
    </row>
    <row r="51" spans="1:14" x14ac:dyDescent="0.15">
      <c r="A51" s="248"/>
      <c r="B51" s="244"/>
      <c r="C51" s="244"/>
      <c r="D51" s="244"/>
      <c r="E51" s="244"/>
      <c r="F51" s="244"/>
      <c r="G51" s="310" t="s">
        <v>513</v>
      </c>
      <c r="H51" s="311"/>
      <c r="I51" s="319">
        <v>3143470</v>
      </c>
      <c r="J51" s="320">
        <v>112211</v>
      </c>
      <c r="K51" s="321">
        <v>-22.9</v>
      </c>
      <c r="L51" s="322">
        <v>108992</v>
      </c>
      <c r="M51" s="323">
        <v>20.9</v>
      </c>
      <c r="N51" s="324">
        <v>-43.8</v>
      </c>
    </row>
    <row r="52" spans="1:14" x14ac:dyDescent="0.15">
      <c r="A52" s="248"/>
      <c r="B52" s="244"/>
      <c r="C52" s="244"/>
      <c r="D52" s="244"/>
      <c r="E52" s="244"/>
      <c r="F52" s="244"/>
      <c r="G52" s="325"/>
      <c r="H52" s="326" t="s">
        <v>514</v>
      </c>
      <c r="I52" s="327">
        <v>2155885</v>
      </c>
      <c r="J52" s="328">
        <v>76957</v>
      </c>
      <c r="K52" s="329">
        <v>13.2</v>
      </c>
      <c r="L52" s="330">
        <v>51234</v>
      </c>
      <c r="M52" s="331">
        <v>-8.6</v>
      </c>
      <c r="N52" s="332">
        <v>21.8</v>
      </c>
    </row>
    <row r="53" spans="1:14" x14ac:dyDescent="0.15">
      <c r="A53" s="248"/>
      <c r="B53" s="244"/>
      <c r="C53" s="244"/>
      <c r="D53" s="244"/>
      <c r="E53" s="244"/>
      <c r="F53" s="244"/>
      <c r="G53" s="310" t="s">
        <v>515</v>
      </c>
      <c r="H53" s="311"/>
      <c r="I53" s="319">
        <v>3002124</v>
      </c>
      <c r="J53" s="320">
        <v>108181</v>
      </c>
      <c r="K53" s="321">
        <v>-3.6</v>
      </c>
      <c r="L53" s="322">
        <v>82292</v>
      </c>
      <c r="M53" s="323">
        <v>-24.5</v>
      </c>
      <c r="N53" s="324">
        <v>20.9</v>
      </c>
    </row>
    <row r="54" spans="1:14" x14ac:dyDescent="0.15">
      <c r="A54" s="248"/>
      <c r="B54" s="244"/>
      <c r="C54" s="244"/>
      <c r="D54" s="244"/>
      <c r="E54" s="244"/>
      <c r="F54" s="244"/>
      <c r="G54" s="325"/>
      <c r="H54" s="326" t="s">
        <v>514</v>
      </c>
      <c r="I54" s="327">
        <v>2212179</v>
      </c>
      <c r="J54" s="328">
        <v>79715</v>
      </c>
      <c r="K54" s="329">
        <v>3.6</v>
      </c>
      <c r="L54" s="330">
        <v>41490</v>
      </c>
      <c r="M54" s="331">
        <v>-19</v>
      </c>
      <c r="N54" s="332">
        <v>22.6</v>
      </c>
    </row>
    <row r="55" spans="1:14" x14ac:dyDescent="0.15">
      <c r="A55" s="248"/>
      <c r="B55" s="244"/>
      <c r="C55" s="244"/>
      <c r="D55" s="244"/>
      <c r="E55" s="244"/>
      <c r="F55" s="244"/>
      <c r="G55" s="310" t="s">
        <v>516</v>
      </c>
      <c r="H55" s="311"/>
      <c r="I55" s="319">
        <v>3794053</v>
      </c>
      <c r="J55" s="320">
        <v>137257</v>
      </c>
      <c r="K55" s="321">
        <v>26.9</v>
      </c>
      <c r="L55" s="322">
        <v>80577</v>
      </c>
      <c r="M55" s="323">
        <v>-2.1</v>
      </c>
      <c r="N55" s="324">
        <v>29</v>
      </c>
    </row>
    <row r="56" spans="1:14" x14ac:dyDescent="0.15">
      <c r="A56" s="248"/>
      <c r="B56" s="244"/>
      <c r="C56" s="244"/>
      <c r="D56" s="244"/>
      <c r="E56" s="244"/>
      <c r="F56" s="244"/>
      <c r="G56" s="325"/>
      <c r="H56" s="326" t="s">
        <v>514</v>
      </c>
      <c r="I56" s="327">
        <v>1775749</v>
      </c>
      <c r="J56" s="328">
        <v>64241</v>
      </c>
      <c r="K56" s="329">
        <v>-19.399999999999999</v>
      </c>
      <c r="L56" s="330">
        <v>36629</v>
      </c>
      <c r="M56" s="331">
        <v>-11.7</v>
      </c>
      <c r="N56" s="332">
        <v>-7.7</v>
      </c>
    </row>
    <row r="57" spans="1:14" x14ac:dyDescent="0.15">
      <c r="A57" s="248"/>
      <c r="B57" s="244"/>
      <c r="C57" s="244"/>
      <c r="D57" s="244"/>
      <c r="E57" s="244"/>
      <c r="F57" s="244"/>
      <c r="G57" s="310" t="s">
        <v>517</v>
      </c>
      <c r="H57" s="311"/>
      <c r="I57" s="319">
        <v>3360996</v>
      </c>
      <c r="J57" s="320">
        <v>121917</v>
      </c>
      <c r="K57" s="321">
        <v>-11.2</v>
      </c>
      <c r="L57" s="322">
        <v>92698</v>
      </c>
      <c r="M57" s="323">
        <v>15</v>
      </c>
      <c r="N57" s="324">
        <v>-26.2</v>
      </c>
    </row>
    <row r="58" spans="1:14" x14ac:dyDescent="0.15">
      <c r="A58" s="248"/>
      <c r="B58" s="244"/>
      <c r="C58" s="244"/>
      <c r="D58" s="244"/>
      <c r="E58" s="244"/>
      <c r="F58" s="244"/>
      <c r="G58" s="325"/>
      <c r="H58" s="326" t="s">
        <v>514</v>
      </c>
      <c r="I58" s="327">
        <v>2261622</v>
      </c>
      <c r="J58" s="328">
        <v>82038</v>
      </c>
      <c r="K58" s="329">
        <v>27.7</v>
      </c>
      <c r="L58" s="330">
        <v>45144</v>
      </c>
      <c r="M58" s="331">
        <v>23.2</v>
      </c>
      <c r="N58" s="332">
        <v>4.5</v>
      </c>
    </row>
    <row r="59" spans="1:14" x14ac:dyDescent="0.15">
      <c r="A59" s="248"/>
      <c r="B59" s="244"/>
      <c r="C59" s="244"/>
      <c r="D59" s="244"/>
      <c r="E59" s="244"/>
      <c r="F59" s="244"/>
      <c r="G59" s="310" t="s">
        <v>518</v>
      </c>
      <c r="H59" s="311"/>
      <c r="I59" s="319">
        <v>1219483</v>
      </c>
      <c r="J59" s="320">
        <v>44409</v>
      </c>
      <c r="K59" s="321">
        <v>-63.6</v>
      </c>
      <c r="L59" s="322">
        <v>78556</v>
      </c>
      <c r="M59" s="323">
        <v>-15.3</v>
      </c>
      <c r="N59" s="324">
        <v>-48.3</v>
      </c>
    </row>
    <row r="60" spans="1:14" x14ac:dyDescent="0.15">
      <c r="A60" s="248"/>
      <c r="B60" s="244"/>
      <c r="C60" s="244"/>
      <c r="D60" s="244"/>
      <c r="E60" s="244"/>
      <c r="F60" s="244"/>
      <c r="G60" s="325"/>
      <c r="H60" s="326" t="s">
        <v>514</v>
      </c>
      <c r="I60" s="333">
        <v>733660</v>
      </c>
      <c r="J60" s="328">
        <v>26717</v>
      </c>
      <c r="K60" s="329">
        <v>-67.400000000000006</v>
      </c>
      <c r="L60" s="330">
        <v>40810</v>
      </c>
      <c r="M60" s="331">
        <v>-9.6</v>
      </c>
      <c r="N60" s="332">
        <v>-57.8</v>
      </c>
    </row>
    <row r="61" spans="1:14" x14ac:dyDescent="0.15">
      <c r="A61" s="248"/>
      <c r="B61" s="244"/>
      <c r="C61" s="244"/>
      <c r="D61" s="244"/>
      <c r="E61" s="244"/>
      <c r="F61" s="244"/>
      <c r="G61" s="310" t="s">
        <v>519</v>
      </c>
      <c r="H61" s="334"/>
      <c r="I61" s="335">
        <v>2904025</v>
      </c>
      <c r="J61" s="336">
        <v>104795</v>
      </c>
      <c r="K61" s="337">
        <v>-14.9</v>
      </c>
      <c r="L61" s="338">
        <v>88623</v>
      </c>
      <c r="M61" s="339">
        <v>-1.2</v>
      </c>
      <c r="N61" s="324">
        <v>-13.7</v>
      </c>
    </row>
    <row r="62" spans="1:14" x14ac:dyDescent="0.15">
      <c r="A62" s="248"/>
      <c r="B62" s="244"/>
      <c r="C62" s="244"/>
      <c r="D62" s="244"/>
      <c r="E62" s="244"/>
      <c r="F62" s="244"/>
      <c r="G62" s="325"/>
      <c r="H62" s="326" t="s">
        <v>514</v>
      </c>
      <c r="I62" s="327">
        <v>1827819</v>
      </c>
      <c r="J62" s="328">
        <v>65934</v>
      </c>
      <c r="K62" s="329">
        <v>-8.5</v>
      </c>
      <c r="L62" s="330">
        <v>43061</v>
      </c>
      <c r="M62" s="331">
        <v>-5.0999999999999996</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2" sqref="I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1" t="s">
        <v>3</v>
      </c>
      <c r="D47" s="1141"/>
      <c r="E47" s="1142"/>
      <c r="F47" s="11">
        <v>31.99</v>
      </c>
      <c r="G47" s="12">
        <v>39.17</v>
      </c>
      <c r="H47" s="12">
        <v>39.78</v>
      </c>
      <c r="I47" s="12">
        <v>39.76</v>
      </c>
      <c r="J47" s="13">
        <v>40.61</v>
      </c>
    </row>
    <row r="48" spans="2:10" ht="57.75" customHeight="1" x14ac:dyDescent="0.15">
      <c r="B48" s="14"/>
      <c r="C48" s="1143" t="s">
        <v>4</v>
      </c>
      <c r="D48" s="1143"/>
      <c r="E48" s="1144"/>
      <c r="F48" s="15">
        <v>2.68</v>
      </c>
      <c r="G48" s="16">
        <v>2.84</v>
      </c>
      <c r="H48" s="16">
        <v>3.68</v>
      </c>
      <c r="I48" s="16">
        <v>2.35</v>
      </c>
      <c r="J48" s="17">
        <v>3.1</v>
      </c>
    </row>
    <row r="49" spans="2:10" ht="57.75" customHeight="1" thickBot="1" x14ac:dyDescent="0.2">
      <c r="B49" s="18"/>
      <c r="C49" s="1145" t="s">
        <v>5</v>
      </c>
      <c r="D49" s="1145"/>
      <c r="E49" s="1146"/>
      <c r="F49" s="19">
        <v>7.2</v>
      </c>
      <c r="G49" s="20">
        <v>5.96</v>
      </c>
      <c r="H49" s="20">
        <v>0.86</v>
      </c>
      <c r="I49" s="20" t="s">
        <v>526</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 sqref="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3" t="s">
        <v>527</v>
      </c>
      <c r="D34" s="1153"/>
      <c r="E34" s="1154"/>
      <c r="F34" s="32">
        <v>5.49</v>
      </c>
      <c r="G34" s="33">
        <v>6.3</v>
      </c>
      <c r="H34" s="33">
        <v>6.53</v>
      </c>
      <c r="I34" s="33">
        <v>7.3</v>
      </c>
      <c r="J34" s="34">
        <v>7.7</v>
      </c>
      <c r="K34" s="22"/>
      <c r="L34" s="22"/>
      <c r="M34" s="22"/>
      <c r="N34" s="22"/>
      <c r="O34" s="22"/>
      <c r="P34" s="22"/>
    </row>
    <row r="35" spans="1:16" ht="39" customHeight="1" x14ac:dyDescent="0.15">
      <c r="A35" s="22"/>
      <c r="B35" s="35"/>
      <c r="C35" s="1147" t="s">
        <v>528</v>
      </c>
      <c r="D35" s="1148"/>
      <c r="E35" s="1149"/>
      <c r="F35" s="36">
        <v>2.67</v>
      </c>
      <c r="G35" s="37">
        <v>2.84</v>
      </c>
      <c r="H35" s="37">
        <v>3.67</v>
      </c>
      <c r="I35" s="37">
        <v>2.34</v>
      </c>
      <c r="J35" s="38">
        <v>3.1</v>
      </c>
      <c r="K35" s="22"/>
      <c r="L35" s="22"/>
      <c r="M35" s="22"/>
      <c r="N35" s="22"/>
      <c r="O35" s="22"/>
      <c r="P35" s="22"/>
    </row>
    <row r="36" spans="1:16" ht="39" customHeight="1" x14ac:dyDescent="0.15">
      <c r="A36" s="22"/>
      <c r="B36" s="35"/>
      <c r="C36" s="1147" t="s">
        <v>529</v>
      </c>
      <c r="D36" s="1148"/>
      <c r="E36" s="1149"/>
      <c r="F36" s="36">
        <v>0.38</v>
      </c>
      <c r="G36" s="37">
        <v>0.74</v>
      </c>
      <c r="H36" s="37">
        <v>0.83</v>
      </c>
      <c r="I36" s="37">
        <v>0.62</v>
      </c>
      <c r="J36" s="38">
        <v>0.66</v>
      </c>
      <c r="K36" s="22"/>
      <c r="L36" s="22"/>
      <c r="M36" s="22"/>
      <c r="N36" s="22"/>
      <c r="O36" s="22"/>
      <c r="P36" s="22"/>
    </row>
    <row r="37" spans="1:16" ht="39" customHeight="1" x14ac:dyDescent="0.15">
      <c r="A37" s="22"/>
      <c r="B37" s="35"/>
      <c r="C37" s="1147" t="s">
        <v>530</v>
      </c>
      <c r="D37" s="1148"/>
      <c r="E37" s="1149"/>
      <c r="F37" s="36">
        <v>0.03</v>
      </c>
      <c r="G37" s="37">
        <v>0.04</v>
      </c>
      <c r="H37" s="37">
        <v>0.04</v>
      </c>
      <c r="I37" s="37">
        <v>0.05</v>
      </c>
      <c r="J37" s="38">
        <v>0.05</v>
      </c>
      <c r="K37" s="22"/>
      <c r="L37" s="22"/>
      <c r="M37" s="22"/>
      <c r="N37" s="22"/>
      <c r="O37" s="22"/>
      <c r="P37" s="22"/>
    </row>
    <row r="38" spans="1:16" ht="39" customHeight="1" x14ac:dyDescent="0.15">
      <c r="A38" s="22"/>
      <c r="B38" s="35"/>
      <c r="C38" s="1147" t="s">
        <v>531</v>
      </c>
      <c r="D38" s="1148"/>
      <c r="E38" s="1149"/>
      <c r="F38" s="36">
        <v>0.23</v>
      </c>
      <c r="G38" s="37">
        <v>0.09</v>
      </c>
      <c r="H38" s="37">
        <v>0.16</v>
      </c>
      <c r="I38" s="37">
        <v>0.12</v>
      </c>
      <c r="J38" s="38">
        <v>0</v>
      </c>
      <c r="K38" s="22"/>
      <c r="L38" s="22"/>
      <c r="M38" s="22"/>
      <c r="N38" s="22"/>
      <c r="O38" s="22"/>
      <c r="P38" s="22"/>
    </row>
    <row r="39" spans="1:16" ht="39" customHeight="1" x14ac:dyDescent="0.15">
      <c r="A39" s="22"/>
      <c r="B39" s="35"/>
      <c r="C39" s="1147" t="s">
        <v>532</v>
      </c>
      <c r="D39" s="1148"/>
      <c r="E39" s="1149"/>
      <c r="F39" s="36">
        <v>0</v>
      </c>
      <c r="G39" s="37">
        <v>0</v>
      </c>
      <c r="H39" s="37">
        <v>0</v>
      </c>
      <c r="I39" s="37">
        <v>0.03</v>
      </c>
      <c r="J39" s="38">
        <v>0</v>
      </c>
      <c r="K39" s="22"/>
      <c r="L39" s="22"/>
      <c r="M39" s="22"/>
      <c r="N39" s="22"/>
      <c r="O39" s="22"/>
      <c r="P39" s="22"/>
    </row>
    <row r="40" spans="1:16" ht="39" customHeight="1" x14ac:dyDescent="0.15">
      <c r="A40" s="22"/>
      <c r="B40" s="35"/>
      <c r="C40" s="1147" t="s">
        <v>533</v>
      </c>
      <c r="D40" s="1148"/>
      <c r="E40" s="1149"/>
      <c r="F40" s="36">
        <v>0</v>
      </c>
      <c r="G40" s="37">
        <v>0</v>
      </c>
      <c r="H40" s="37">
        <v>0</v>
      </c>
      <c r="I40" s="37">
        <v>0</v>
      </c>
      <c r="J40" s="38">
        <v>0</v>
      </c>
      <c r="K40" s="22"/>
      <c r="L40" s="22"/>
      <c r="M40" s="22"/>
      <c r="N40" s="22"/>
      <c r="O40" s="22"/>
      <c r="P40" s="22"/>
    </row>
    <row r="41" spans="1:16" ht="39" customHeight="1" x14ac:dyDescent="0.15">
      <c r="A41" s="22"/>
      <c r="B41" s="35"/>
      <c r="C41" s="1147" t="s">
        <v>534</v>
      </c>
      <c r="D41" s="1148"/>
      <c r="E41" s="1149"/>
      <c r="F41" s="36">
        <v>0</v>
      </c>
      <c r="G41" s="37">
        <v>0</v>
      </c>
      <c r="H41" s="37">
        <v>0</v>
      </c>
      <c r="I41" s="37">
        <v>0</v>
      </c>
      <c r="J41" s="38">
        <v>0</v>
      </c>
      <c r="K41" s="22"/>
      <c r="L41" s="22"/>
      <c r="M41" s="22"/>
      <c r="N41" s="22"/>
      <c r="O41" s="22"/>
      <c r="P41" s="22"/>
    </row>
    <row r="42" spans="1:16" ht="39" customHeight="1" x14ac:dyDescent="0.15">
      <c r="A42" s="22"/>
      <c r="B42" s="39"/>
      <c r="C42" s="1147" t="s">
        <v>535</v>
      </c>
      <c r="D42" s="1148"/>
      <c r="E42" s="1149"/>
      <c r="F42" s="36" t="s">
        <v>482</v>
      </c>
      <c r="G42" s="37" t="s">
        <v>482</v>
      </c>
      <c r="H42" s="37" t="s">
        <v>482</v>
      </c>
      <c r="I42" s="37" t="s">
        <v>482</v>
      </c>
      <c r="J42" s="38" t="s">
        <v>482</v>
      </c>
      <c r="K42" s="22"/>
      <c r="L42" s="22"/>
      <c r="M42" s="22"/>
      <c r="N42" s="22"/>
      <c r="O42" s="22"/>
      <c r="P42" s="22"/>
    </row>
    <row r="43" spans="1:16" ht="39" customHeight="1" thickBot="1" x14ac:dyDescent="0.2">
      <c r="A43" s="22"/>
      <c r="B43" s="40"/>
      <c r="C43" s="1150" t="s">
        <v>536</v>
      </c>
      <c r="D43" s="1151"/>
      <c r="E43" s="1152"/>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2842</v>
      </c>
      <c r="L45" s="60">
        <v>2745</v>
      </c>
      <c r="M45" s="60">
        <v>2613</v>
      </c>
      <c r="N45" s="60">
        <v>2656</v>
      </c>
      <c r="O45" s="61">
        <v>2489</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482</v>
      </c>
      <c r="L46" s="64" t="s">
        <v>482</v>
      </c>
      <c r="M46" s="64" t="s">
        <v>482</v>
      </c>
      <c r="N46" s="64" t="s">
        <v>482</v>
      </c>
      <c r="O46" s="65" t="s">
        <v>482</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482</v>
      </c>
      <c r="L47" s="64" t="s">
        <v>482</v>
      </c>
      <c r="M47" s="64" t="s">
        <v>482</v>
      </c>
      <c r="N47" s="64" t="s">
        <v>482</v>
      </c>
      <c r="O47" s="65" t="s">
        <v>482</v>
      </c>
      <c r="P47" s="48"/>
      <c r="Q47" s="48"/>
      <c r="R47" s="48"/>
      <c r="S47" s="48"/>
      <c r="T47" s="48"/>
      <c r="U47" s="48"/>
    </row>
    <row r="48" spans="1:21" ht="30.75" customHeight="1" x14ac:dyDescent="0.15">
      <c r="A48" s="48"/>
      <c r="B48" s="1165"/>
      <c r="C48" s="1166"/>
      <c r="D48" s="62"/>
      <c r="E48" s="1157" t="s">
        <v>15</v>
      </c>
      <c r="F48" s="1157"/>
      <c r="G48" s="1157"/>
      <c r="H48" s="1157"/>
      <c r="I48" s="1157"/>
      <c r="J48" s="1158"/>
      <c r="K48" s="63">
        <v>450</v>
      </c>
      <c r="L48" s="64">
        <v>442</v>
      </c>
      <c r="M48" s="64">
        <v>461</v>
      </c>
      <c r="N48" s="64">
        <v>476</v>
      </c>
      <c r="O48" s="65">
        <v>525</v>
      </c>
      <c r="P48" s="48"/>
      <c r="Q48" s="48"/>
      <c r="R48" s="48"/>
      <c r="S48" s="48"/>
      <c r="T48" s="48"/>
      <c r="U48" s="48"/>
    </row>
    <row r="49" spans="1:21" ht="30.75" customHeight="1" x14ac:dyDescent="0.15">
      <c r="A49" s="48"/>
      <c r="B49" s="1165"/>
      <c r="C49" s="1166"/>
      <c r="D49" s="62"/>
      <c r="E49" s="1157" t="s">
        <v>16</v>
      </c>
      <c r="F49" s="1157"/>
      <c r="G49" s="1157"/>
      <c r="H49" s="1157"/>
      <c r="I49" s="1157"/>
      <c r="J49" s="1158"/>
      <c r="K49" s="63">
        <v>258</v>
      </c>
      <c r="L49" s="64">
        <v>260</v>
      </c>
      <c r="M49" s="64">
        <v>258</v>
      </c>
      <c r="N49" s="64">
        <v>218</v>
      </c>
      <c r="O49" s="65">
        <v>160</v>
      </c>
      <c r="P49" s="48"/>
      <c r="Q49" s="48"/>
      <c r="R49" s="48"/>
      <c r="S49" s="48"/>
      <c r="T49" s="48"/>
      <c r="U49" s="48"/>
    </row>
    <row r="50" spans="1:21" ht="30.75" customHeight="1" x14ac:dyDescent="0.15">
      <c r="A50" s="48"/>
      <c r="B50" s="1165"/>
      <c r="C50" s="1166"/>
      <c r="D50" s="62"/>
      <c r="E50" s="1157" t="s">
        <v>17</v>
      </c>
      <c r="F50" s="1157"/>
      <c r="G50" s="1157"/>
      <c r="H50" s="1157"/>
      <c r="I50" s="1157"/>
      <c r="J50" s="1158"/>
      <c r="K50" s="63" t="s">
        <v>482</v>
      </c>
      <c r="L50" s="64" t="s">
        <v>482</v>
      </c>
      <c r="M50" s="64" t="s">
        <v>482</v>
      </c>
      <c r="N50" s="64" t="s">
        <v>482</v>
      </c>
      <c r="O50" s="65" t="s">
        <v>482</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482</v>
      </c>
      <c r="L51" s="64" t="s">
        <v>482</v>
      </c>
      <c r="M51" s="64" t="s">
        <v>482</v>
      </c>
      <c r="N51" s="64" t="s">
        <v>482</v>
      </c>
      <c r="O51" s="65" t="s">
        <v>482</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2477</v>
      </c>
      <c r="L52" s="64">
        <v>2409</v>
      </c>
      <c r="M52" s="64">
        <v>2375</v>
      </c>
      <c r="N52" s="64">
        <v>2454</v>
      </c>
      <c r="O52" s="65">
        <v>2416</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1073</v>
      </c>
      <c r="L53" s="69">
        <v>1038</v>
      </c>
      <c r="M53" s="69">
        <v>957</v>
      </c>
      <c r="N53" s="69">
        <v>896</v>
      </c>
      <c r="O53" s="70">
        <v>758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00314</cp:lastModifiedBy>
  <cp:lastPrinted>2016-04-27T04:47:29Z</cp:lastPrinted>
  <dcterms:created xsi:type="dcterms:W3CDTF">2016-02-15T01:54:26Z</dcterms:created>
  <dcterms:modified xsi:type="dcterms:W3CDTF">2019-02-13T01:47:42Z</dcterms:modified>
  <cp:category/>
</cp:coreProperties>
</file>