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0rIY2Xe3yDziiUyCQc6OP51FYu56WLWb8IJfcQRqa32flUeCSV7QiyrLQmjaIoEUHgrKwbHk17s1UCBIalAKkQ==" workbookSaltValue="hz+MG+V6iMLyGYzPnNNsrw=="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I10" i="4"/>
  <c r="B10" i="4"/>
  <c r="AL8" i="4"/>
  <c r="AD8" i="4"/>
  <c r="I8" i="4"/>
  <c r="B8"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<sst xmlns="http://schemas.openxmlformats.org/spreadsheetml/2006/main" count="237" uniqueCount="122">
  <si>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</si>
  <si>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</si>
  <si>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</si>
  <si>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</si>
  <si>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</si>
  <si>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</si>
  <si>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</si>
  <si>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</si>
  <si>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</si>
  <si>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</si>
  <si>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</si>
  <si>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</si>
  <si>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</si>
  <si>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</si>
  <si>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</si>
  <si>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</si>
  <si>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</si>
  <si>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</si>
  <si>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</si>
  <si>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</si>
  <si>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</si>
  <si>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</si>
  <si>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</si>
  <si>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</si>
  <si>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</si>
  <si>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</si>
  <si>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</si>
  <si>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</si>
  <si>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</si>
  <si>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</si>
  <si>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</si>
  <si>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</si>
  <si>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</si>
  <si>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</si>
  <si>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</si>
  <si>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</si>
  <si>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</si>
  <si>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</si>
  <si>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</si>
  <si>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</si>
  <si>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</si>
  <si>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</si>
  <si>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</si>
  <si>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</si>
  <si>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</si>
  <si>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</si>
  <si>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</si>
  <si>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</si>
  <si>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</si>
  <si>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</si>
  <si>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</si>
  <si>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</si>
  <si>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</si>
  <si>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</si>
  <si>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</si>
  <si>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</si>
  <si>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</si>
  <si>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</si>
  <si>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</si>
  <si>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</si>
  <si>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</si>
  <si>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</si>
  <si>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</si>
  <si>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</si>
  <si>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</si>
  <si>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</si>
  <si>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</si>
  <si>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</si>
  <si>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</si>
  <si>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</si>
  <si>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</si>
  <si>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</si>
  <si>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</si>
  <si>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</si>
  <si>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</si>
  <si>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</si>
  <si>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</si>
  <si>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</si>
  <si>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</si>
  <si>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</si>
  <si>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</si>
  <si>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</si>
  <si>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</si>
  <si>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</si>
  <si>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</si>
  <si>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</si>
  <si>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</si>
  <si>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</si>
  <si>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</si>
  <si>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</si>
  <si>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</si>
  <si>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</si>
  <si>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</si>
  <si>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</si>
  <si>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</si>
  <si>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</si>
  <si>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</si>
  <si>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</si>
  <si>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</si>
  <si>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</si>
  <si>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</si>
  <si>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</si>
  <si>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</si>
  <si>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</si>
  <si>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</si>
  <si>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</si>
  <si>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</si>
  <si>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</si>
  <si>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</si>
  <si>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</si>
  <si>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</si>
  <si>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</si>
  <si>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</si>
  <si>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</si>
  <si>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</si>
  <si>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</si>
  <si>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</si>
  <si>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</si>
  <si>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</si>
  <si>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収益的収支比率は、地方債償還金が新規で増加にしたことにより、平成29年度においては前年よりかなり下回った。
　企業債残高対給水収益比率は近年ほぼ横ばいで推移している。来年度も新規事業による起債発行が予定されている為、微増になると想定される。また、類似団体と比較すると地方債が給水収益に占める割合が大きいことから、今後この比率について注視していく必要がある。
　料金回収率は100％を下回っており、ここ数年微減となっている。これは給水収益の減少と企業債発行により給水原価が上がり、供給単価を上回っており、また一般会計からの繰入金によって収支不足を補てんしているためである。
　給水原価は有収水量1m3あたりに係る費用を示すものであるが、近年は有収水量の減少や地方債償還金等の増加に伴い上昇傾向にある。類似団体と比較してもかなり高い水準で推移している。よって、今後は投資の効率化等の経営改善の検討が必要である。
　施設利用率は比率が高ければ効率的に運営されているとされるが、平成29年度ではかなり改善されており、類似団体よりも高い水準となった。
　有収率は前年よりも少し低下したが、類似団体の全国平均を上回っている。今後も漏水調査等により原因を追究、修繕工事を実施し、より一層の向上に努めていく。　</t>
    <rPh sb="1" eb="4">
      <t>シュウエキテキ</t>
    </rPh>
    <rPh sb="4" eb="6">
      <t>シュウシ</t>
    </rPh>
    <rPh sb="6" eb="8">
      <t>ヒリツ</t>
    </rPh>
    <rPh sb="17" eb="19">
      <t>シンキ</t>
    </rPh>
    <rPh sb="31" eb="33">
      <t>ヘイセイ</t>
    </rPh>
    <rPh sb="35" eb="37">
      <t>ネンド</t>
    </rPh>
    <rPh sb="42" eb="44">
      <t>ゼンネン</t>
    </rPh>
    <rPh sb="49" eb="50">
      <t>シタ</t>
    </rPh>
    <rPh sb="56" eb="58">
      <t>キギョウ</t>
    </rPh>
    <rPh sb="58" eb="59">
      <t>サイ</t>
    </rPh>
    <rPh sb="59" eb="61">
      <t>ザンダカ</t>
    </rPh>
    <rPh sb="61" eb="62">
      <t>タイ</t>
    </rPh>
    <rPh sb="62" eb="64">
      <t>キュウスイ</t>
    </rPh>
    <rPh sb="64" eb="66">
      <t>シュウエキ</t>
    </rPh>
    <rPh sb="66" eb="68">
      <t>ヒリツ</t>
    </rPh>
    <rPh sb="69" eb="71">
      <t>キンネン</t>
    </rPh>
    <rPh sb="73" eb="74">
      <t>ヨコ</t>
    </rPh>
    <rPh sb="77" eb="79">
      <t>スイイ</t>
    </rPh>
    <rPh sb="84" eb="87">
      <t>ライネンド</t>
    </rPh>
    <rPh sb="88" eb="90">
      <t>シンキ</t>
    </rPh>
    <rPh sb="90" eb="92">
      <t>ジギョウ</t>
    </rPh>
    <rPh sb="95" eb="97">
      <t>キサイ</t>
    </rPh>
    <rPh sb="97" eb="99">
      <t>ハッコウ</t>
    </rPh>
    <rPh sb="100" eb="102">
      <t>ヨテイ</t>
    </rPh>
    <rPh sb="107" eb="108">
      <t>タメ</t>
    </rPh>
    <rPh sb="109" eb="111">
      <t>ビゾウ</t>
    </rPh>
    <rPh sb="115" eb="117">
      <t>ソウテイ</t>
    </rPh>
    <rPh sb="124" eb="126">
      <t>ルイジ</t>
    </rPh>
    <rPh sb="126" eb="128">
      <t>ダンタイ</t>
    </rPh>
    <rPh sb="129" eb="131">
      <t>ヒカク</t>
    </rPh>
    <rPh sb="134" eb="136">
      <t>チホウ</t>
    </rPh>
    <rPh sb="136" eb="137">
      <t>サイ</t>
    </rPh>
    <rPh sb="138" eb="140">
      <t>キュウスイ</t>
    </rPh>
    <rPh sb="140" eb="142">
      <t>シュウエキ</t>
    </rPh>
    <rPh sb="143" eb="144">
      <t>シ</t>
    </rPh>
    <rPh sb="146" eb="148">
      <t>ワリアイ</t>
    </rPh>
    <rPh sb="149" eb="150">
      <t>オオ</t>
    </rPh>
    <rPh sb="157" eb="159">
      <t>コンゴ</t>
    </rPh>
    <rPh sb="161" eb="163">
      <t>ヒリツ</t>
    </rPh>
    <rPh sb="167" eb="169">
      <t>チュウシ</t>
    </rPh>
    <rPh sb="173" eb="175">
      <t>ヒツヨウ</t>
    </rPh>
    <rPh sb="192" eb="194">
      <t>シタマワ</t>
    </rPh>
    <rPh sb="201" eb="203">
      <t>スウネン</t>
    </rPh>
    <rPh sb="203" eb="205">
      <t>ビゲン</t>
    </rPh>
    <rPh sb="215" eb="217">
      <t>キュウスイ</t>
    </rPh>
    <rPh sb="217" eb="219">
      <t>シュウエキ</t>
    </rPh>
    <rPh sb="220" eb="222">
      <t>ゲンショウ</t>
    </rPh>
    <rPh sb="223" eb="225">
      <t>キギョウ</t>
    </rPh>
    <rPh sb="225" eb="226">
      <t>サイ</t>
    </rPh>
    <rPh sb="226" eb="228">
      <t>ハッコウ</t>
    </rPh>
    <rPh sb="231" eb="233">
      <t>キュウスイ</t>
    </rPh>
    <rPh sb="233" eb="235">
      <t>ゲンカ</t>
    </rPh>
    <rPh sb="236" eb="237">
      <t>ア</t>
    </rPh>
    <rPh sb="240" eb="242">
      <t>キョウキュウ</t>
    </rPh>
    <rPh sb="242" eb="244">
      <t>タンカ</t>
    </rPh>
    <rPh sb="245" eb="247">
      <t>ウワマワ</t>
    </rPh>
    <rPh sb="254" eb="256">
      <t>イッパン</t>
    </rPh>
    <rPh sb="256" eb="258">
      <t>カイケイ</t>
    </rPh>
    <rPh sb="261" eb="263">
      <t>クリイレ</t>
    </rPh>
    <rPh sb="263" eb="264">
      <t>キン</t>
    </rPh>
    <rPh sb="268" eb="270">
      <t>シュウシ</t>
    </rPh>
    <rPh sb="270" eb="272">
      <t>フソク</t>
    </rPh>
    <rPh sb="273" eb="274">
      <t>ホ</t>
    </rPh>
    <rPh sb="288" eb="290">
      <t>キュウスイ</t>
    </rPh>
    <rPh sb="290" eb="292">
      <t>ゲンカ</t>
    </rPh>
    <rPh sb="293" eb="295">
      <t>ユウシュウ</t>
    </rPh>
    <rPh sb="295" eb="297">
      <t>スイリョウ</t>
    </rPh>
    <rPh sb="304" eb="305">
      <t>カカ</t>
    </rPh>
    <rPh sb="306" eb="308">
      <t>ヒヨウ</t>
    </rPh>
    <rPh sb="309" eb="310">
      <t>シメ</t>
    </rPh>
    <rPh sb="318" eb="320">
      <t>キンネン</t>
    </rPh>
    <rPh sb="321" eb="323">
      <t>ユウシュウ</t>
    </rPh>
    <rPh sb="323" eb="325">
      <t>スイリョウ</t>
    </rPh>
    <rPh sb="326" eb="328">
      <t>ゲンショウ</t>
    </rPh>
    <rPh sb="329" eb="331">
      <t>チホウ</t>
    </rPh>
    <rPh sb="331" eb="332">
      <t>サイ</t>
    </rPh>
    <rPh sb="332" eb="335">
      <t>ショウカンキン</t>
    </rPh>
    <rPh sb="335" eb="336">
      <t>トウ</t>
    </rPh>
    <rPh sb="337" eb="338">
      <t>ゾウ</t>
    </rPh>
    <rPh sb="338" eb="339">
      <t>カ</t>
    </rPh>
    <rPh sb="340" eb="341">
      <t>トモナ</t>
    </rPh>
    <rPh sb="342" eb="344">
      <t>ジョウショウ</t>
    </rPh>
    <rPh sb="344" eb="346">
      <t>ケイコウ</t>
    </rPh>
    <rPh sb="350" eb="352">
      <t>ルイジ</t>
    </rPh>
    <rPh sb="352" eb="354">
      <t>ダンタイ</t>
    </rPh>
    <rPh sb="355" eb="357">
      <t>ヒカク</t>
    </rPh>
    <rPh sb="363" eb="364">
      <t>タカ</t>
    </rPh>
    <rPh sb="365" eb="367">
      <t>スイジュン</t>
    </rPh>
    <rPh sb="368" eb="370">
      <t>スイイ</t>
    </rPh>
    <rPh sb="379" eb="381">
      <t>コンゴ</t>
    </rPh>
    <rPh sb="382" eb="384">
      <t>トウシ</t>
    </rPh>
    <rPh sb="385" eb="388">
      <t>コウリツカ</t>
    </rPh>
    <rPh sb="388" eb="389">
      <t>トウ</t>
    </rPh>
    <rPh sb="390" eb="392">
      <t>ケイエイ</t>
    </rPh>
    <rPh sb="392" eb="394">
      <t>カイゼン</t>
    </rPh>
    <rPh sb="395" eb="397">
      <t>ケントウ</t>
    </rPh>
    <rPh sb="398" eb="400">
      <t>ヒツヨウ</t>
    </rPh>
    <rPh sb="406" eb="408">
      <t>シセツ</t>
    </rPh>
    <rPh sb="408" eb="411">
      <t>リヨウリツ</t>
    </rPh>
    <rPh sb="412" eb="414">
      <t>ヒリツ</t>
    </rPh>
    <rPh sb="415" eb="416">
      <t>タカ</t>
    </rPh>
    <rPh sb="419" eb="422">
      <t>コウリツテキ</t>
    </rPh>
    <rPh sb="423" eb="425">
      <t>ウンエイ</t>
    </rPh>
    <rPh sb="436" eb="438">
      <t>ヘイセイ</t>
    </rPh>
    <rPh sb="440" eb="442">
      <t>ネンド</t>
    </rPh>
    <rPh sb="447" eb="449">
      <t>カイゼン</t>
    </rPh>
    <rPh sb="455" eb="457">
      <t>ルイジ</t>
    </rPh>
    <rPh sb="457" eb="459">
      <t>ダンタイ</t>
    </rPh>
    <rPh sb="462" eb="463">
      <t>タカ</t>
    </rPh>
    <rPh sb="464" eb="466">
      <t>スイジュン</t>
    </rPh>
    <rPh sb="482" eb="483">
      <t>スコ</t>
    </rPh>
    <rPh sb="484" eb="486">
      <t>テイカ</t>
    </rPh>
    <rPh sb="497" eb="499">
      <t>ヘイキン</t>
    </rPh>
    <rPh sb="500" eb="502">
      <t>ウワマワ</t>
    </rPh>
    <rPh sb="507" eb="509">
      <t>コンゴ</t>
    </rPh>
    <rPh sb="526" eb="528">
      <t>コウジ</t>
    </rPh>
    <rPh sb="529" eb="531">
      <t>ジッシ</t>
    </rPh>
    <rPh sb="535" eb="537">
      <t>イッソウ</t>
    </rPh>
    <rPh sb="541" eb="542">
      <t>ツト</t>
    </rPh>
    <phoneticPr fontId="7"/>
  </si>
  <si>
    <t>　管路更新率は当該年度に更新した管路延長の割合を表しているが、清水簡易水道清水地区統合事業等の実施に伴い前年をやや上回っている。しかしながら、全国平均と比較し低くなっている。今後は、老朽化した管路の更新を財源と考慮しながら、更新に努める必要がある。</t>
    <rPh sb="1" eb="3">
      <t>カンロ</t>
    </rPh>
    <rPh sb="3" eb="5">
      <t>コウシン</t>
    </rPh>
    <rPh sb="5" eb="6">
      <t>リツ</t>
    </rPh>
    <rPh sb="7" eb="9">
      <t>トウガイ</t>
    </rPh>
    <rPh sb="9" eb="11">
      <t>ネンド</t>
    </rPh>
    <rPh sb="12" eb="14">
      <t>コウシン</t>
    </rPh>
    <rPh sb="16" eb="18">
      <t>カンロ</t>
    </rPh>
    <rPh sb="18" eb="20">
      <t>エンチョウ</t>
    </rPh>
    <rPh sb="21" eb="23">
      <t>ワリアイ</t>
    </rPh>
    <rPh sb="24" eb="25">
      <t>アラワ</t>
    </rPh>
    <rPh sb="31" eb="33">
      <t>シミズ</t>
    </rPh>
    <rPh sb="33" eb="35">
      <t>カンイ</t>
    </rPh>
    <rPh sb="35" eb="37">
      <t>スイドウ</t>
    </rPh>
    <rPh sb="37" eb="39">
      <t>シミズ</t>
    </rPh>
    <rPh sb="39" eb="41">
      <t>チク</t>
    </rPh>
    <rPh sb="41" eb="43">
      <t>トウゴウ</t>
    </rPh>
    <rPh sb="43" eb="45">
      <t>ジギョウ</t>
    </rPh>
    <rPh sb="45" eb="46">
      <t>トウ</t>
    </rPh>
    <rPh sb="47" eb="49">
      <t>ジッシ</t>
    </rPh>
    <rPh sb="50" eb="51">
      <t>トモナ</t>
    </rPh>
    <rPh sb="52" eb="54">
      <t>ゼンネン</t>
    </rPh>
    <rPh sb="57" eb="59">
      <t>ウワマワ</t>
    </rPh>
    <rPh sb="87" eb="89">
      <t>コンゴ</t>
    </rPh>
    <rPh sb="91" eb="94">
      <t>ロウキュウカ</t>
    </rPh>
    <rPh sb="96" eb="98">
      <t>カンロ</t>
    </rPh>
    <rPh sb="99" eb="101">
      <t>コウシン</t>
    </rPh>
    <rPh sb="102" eb="104">
      <t>ザイゲン</t>
    </rPh>
    <rPh sb="105" eb="107">
      <t>コウリョ</t>
    </rPh>
    <rPh sb="112" eb="114">
      <t>コウシン</t>
    </rPh>
    <rPh sb="115" eb="116">
      <t>ツト</t>
    </rPh>
    <rPh sb="118" eb="120">
      <t>ヒツヨウ</t>
    </rPh>
    <phoneticPr fontId="7"/>
  </si>
  <si>
    <t>　本町の簡易水道事業は将来も給水人口や給水量が減少傾向であることから、給水収益も減少傾向で推移することが予想される。また、今後の水道事業は、老朽化した基幹施設や管路の更新等の収益に結びつかない投資が増加することから、これらの事業が経営を圧迫する可能性が考えられる。既に、企業債残高対給水収益比率が高止まりしていることから、将来の事業継続性の観点に鑑みると、起債新規発行も今後抑制していかないといけない。そのようなことから、どの事業を実施することが効果的か、そして経費の削減等を十分に検討し、水道料金等の収入と建設工事等のバランスを取りながら健全経営に努めていくことが重要となる。</t>
    <rPh sb="70" eb="73">
      <t>ロウキュウカ</t>
    </rPh>
    <rPh sb="132" eb="133">
      <t>スデ</t>
    </rPh>
    <rPh sb="148" eb="149">
      <t>タカ</t>
    </rPh>
    <rPh sb="149" eb="150">
      <t>ト</t>
    </rPh>
    <rPh sb="161" eb="163">
      <t>ショウライ</t>
    </rPh>
    <rPh sb="170" eb="172">
      <t>カンテン</t>
    </rPh>
    <rPh sb="173" eb="174">
      <t>カンガ</t>
    </rPh>
    <rPh sb="178" eb="180">
      <t>キサイ</t>
    </rPh>
    <rPh sb="180" eb="182">
      <t>シンキ</t>
    </rPh>
    <rPh sb="182" eb="184">
      <t>ハッコウ</t>
    </rPh>
    <rPh sb="185" eb="187">
      <t>コンゴ</t>
    </rPh>
    <rPh sb="187" eb="189">
      <t>ヨクセイ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</si>
</sst>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0.08</c:v>
                </c:pt>
                <c:pt idx="1">
                  <c:v>0.32</c:v>
                </c:pt>
                <c:pt idx="2">
                  <c:v>0.2</c:v>
                </c:pt>
                <c:pt idx="3">
                  <c:v>0.6</c:v>
                </c:pt>
                <c:pt idx="4">
                  <c:v>0.63</c:v>
                </c:pt>
              </c:numCache>
            </c:numRef>
          </c:val>
          <c:extLst>
            <c:ext xmlns:c16="http://schemas.microsoft.com/office/drawing/2014/chart" uri="{C3380CC4-5D6E-409C-BE32-E72D297353CC}">
              <c16:uniqueId val="{00000000-D6B8-4BC6-83D0-6583813F6C7A}"/>
            </c:ext>
          </c:extLst>
        </c:ser>
        <c:dLbls>
          <c:showLegendKey val="0"/>
          <c:showVal val="0"/>
          <c:showCatName val="0"/>
          <c:showSerName val="0"/>
          <c:showPercent val="0"/>
          <c:showBubbleSize val="0"/>
        </c:dLbls>
        <c:gapWidth val="150"/>
        <c:axId val="372741464"/>
        <c:axId val="24337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0.76</c:v>
                </c:pt>
                <c:pt idx="3">
                  <c:v>0.8</c:v>
                </c:pt>
                <c:pt idx="4">
                  <c:v>0.96</c:v>
                </c:pt>
              </c:numCache>
            </c:numRef>
          </c:val>
          <c:smooth val="0"/>
          <c:extLst>
            <c:ext xmlns:c16="http://schemas.microsoft.com/office/drawing/2014/chart" uri="{C3380CC4-5D6E-409C-BE32-E72D297353CC}">
              <c16:uniqueId val="{00000001-D6B8-4BC6-83D0-6583813F6C7A}"/>
            </c:ext>
          </c:extLst>
        </c:ser>
        <c:dLbls>
          <c:showLegendKey val="0"/>
          <c:showVal val="0"/>
          <c:showCatName val="0"/>
          <c:showSerName val="0"/>
          <c:showPercent val="0"/>
          <c:showBubbleSize val="0"/>
        </c:dLbls>
        <c:marker val="1"/>
        <c:smooth val="0"/>
        <c:axId val="372741464"/>
        <c:axId val="243372696"/>
      </c:lineChart>
      <c:dateAx>
        <c:axId val="372741464"/>
        <c:scaling>
          <c:orientation val="minMax"/>
        </c:scaling>
        <c:delete val="1"/>
        <c:axPos val="b"/>
        <c:numFmt formatCode="ge" sourceLinked="1"/>
        <c:majorTickMark val="none"/>
        <c:minorTickMark val="none"/>
        <c:tickLblPos val="none"/>
        <c:crossAx val="243372696"/>
        <c:crosses val="autoZero"/>
        <c:auto val="1"/>
        <c:lblOffset val="100"/>
        <c:baseTimeUnit val="years"/>
      </c:dateAx>
      <c:valAx>
        <c:axId val="2433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62.88</c:v>
                </c:pt>
                <c:pt idx="1">
                  <c:v>56.79</c:v>
                </c:pt>
                <c:pt idx="2">
                  <c:v>55.31</c:v>
                </c:pt>
                <c:pt idx="3">
                  <c:v>56.66</c:v>
                </c:pt>
                <c:pt idx="4">
                  <c:v>67.73</c:v>
                </c:pt>
              </c:numCache>
            </c:numRef>
          </c:val>
          <c:extLst>
            <c:ext xmlns:c16="http://schemas.microsoft.com/office/drawing/2014/chart" uri="{C3380CC4-5D6E-409C-BE32-E72D297353CC}">
              <c16:uniqueId val="{00000000-8E91-4EFF-A9A8-1FCEC23C41A8}"/>
            </c:ext>
          </c:extLst>
        </c:ser>
        <c:dLbls>
          <c:showLegendKey val="0"/>
          <c:showVal val="0"/>
          <c:showCatName val="0"/>
          <c:showSerName val="0"/>
          <c:showPercent val="0"/>
          <c:showBubbleSize val="0"/>
        </c:dLbls>
        <c:gapWidth val="150"/>
        <c:axId val="373443792"/>
        <c:axId val="37344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58.1</c:v>
                </c:pt>
                <c:pt idx="3">
                  <c:v>56.19</c:v>
                </c:pt>
                <c:pt idx="4">
                  <c:v>56.65</c:v>
                </c:pt>
              </c:numCache>
            </c:numRef>
          </c:val>
          <c:smooth val="0"/>
          <c:extLst>
            <c:ext xmlns:c16="http://schemas.microsoft.com/office/drawing/2014/chart" uri="{C3380CC4-5D6E-409C-BE32-E72D297353CC}">
              <c16:uniqueId val="{00000001-8E91-4EFF-A9A8-1FCEC23C41A8}"/>
            </c:ext>
          </c:extLst>
        </c:ser>
        <c:dLbls>
          <c:showLegendKey val="0"/>
          <c:showVal val="0"/>
          <c:showCatName val="0"/>
          <c:showSerName val="0"/>
          <c:showPercent val="0"/>
          <c:showBubbleSize val="0"/>
        </c:dLbls>
        <c:marker val="1"/>
        <c:smooth val="0"/>
        <c:axId val="373443792"/>
        <c:axId val="373444184"/>
      </c:lineChart>
      <c:dateAx>
        <c:axId val="373443792"/>
        <c:scaling>
          <c:orientation val="minMax"/>
        </c:scaling>
        <c:delete val="1"/>
        <c:axPos val="b"/>
        <c:numFmt formatCode="ge" sourceLinked="1"/>
        <c:majorTickMark val="none"/>
        <c:minorTickMark val="none"/>
        <c:tickLblPos val="none"/>
        <c:crossAx val="373444184"/>
        <c:crosses val="autoZero"/>
        <c:auto val="1"/>
        <c:lblOffset val="100"/>
        <c:baseTimeUnit val="years"/>
      </c:dateAx>
      <c:valAx>
        <c:axId val="37344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4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74.069999999999993</c:v>
                </c:pt>
                <c:pt idx="1">
                  <c:v>79.37</c:v>
                </c:pt>
                <c:pt idx="2">
                  <c:v>81.39</c:v>
                </c:pt>
                <c:pt idx="3">
                  <c:v>79.64</c:v>
                </c:pt>
                <c:pt idx="4">
                  <c:v>79.28</c:v>
                </c:pt>
              </c:numCache>
            </c:numRef>
          </c:val>
          <c:extLst>
            <c:ext xmlns:c16="http://schemas.microsoft.com/office/drawing/2014/chart" uri="{C3380CC4-5D6E-409C-BE32-E72D297353CC}">
              <c16:uniqueId val="{00000000-D857-4B42-B22F-E7C90C0A02B5}"/>
            </c:ext>
          </c:extLst>
        </c:ser>
        <c:dLbls>
          <c:showLegendKey val="0"/>
          <c:showVal val="0"/>
          <c:showCatName val="0"/>
          <c:showSerName val="0"/>
          <c:showPercent val="0"/>
          <c:showBubbleSize val="0"/>
        </c:dLbls>
        <c:gapWidth val="150"/>
        <c:axId val="373445360"/>
        <c:axId val="3734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76.69</c:v>
                </c:pt>
                <c:pt idx="3">
                  <c:v>77.180000000000007</c:v>
                </c:pt>
                <c:pt idx="4">
                  <c:v>76.13</c:v>
                </c:pt>
              </c:numCache>
            </c:numRef>
          </c:val>
          <c:smooth val="0"/>
          <c:extLst>
            <c:ext xmlns:c16="http://schemas.microsoft.com/office/drawing/2014/chart" uri="{C3380CC4-5D6E-409C-BE32-E72D297353CC}">
              <c16:uniqueId val="{00000001-D857-4B42-B22F-E7C90C0A02B5}"/>
            </c:ext>
          </c:extLst>
        </c:ser>
        <c:dLbls>
          <c:showLegendKey val="0"/>
          <c:showVal val="0"/>
          <c:showCatName val="0"/>
          <c:showSerName val="0"/>
          <c:showPercent val="0"/>
          <c:showBubbleSize val="0"/>
        </c:dLbls>
        <c:marker val="1"/>
        <c:smooth val="0"/>
        <c:axId val="373445360"/>
        <c:axId val="373445752"/>
      </c:lineChart>
      <c:dateAx>
        <c:axId val="373445360"/>
        <c:scaling>
          <c:orientation val="minMax"/>
        </c:scaling>
        <c:delete val="1"/>
        <c:axPos val="b"/>
        <c:numFmt formatCode="ge" sourceLinked="1"/>
        <c:majorTickMark val="none"/>
        <c:minorTickMark val="none"/>
        <c:tickLblPos val="none"/>
        <c:crossAx val="373445752"/>
        <c:crosses val="autoZero"/>
        <c:auto val="1"/>
        <c:lblOffset val="100"/>
        <c:baseTimeUnit val="years"/>
      </c:dateAx>
      <c:valAx>
        <c:axId val="3734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4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80.180000000000007</c:v>
                </c:pt>
                <c:pt idx="1">
                  <c:v>75.349999999999994</c:v>
                </c:pt>
                <c:pt idx="2">
                  <c:v>78.709999999999994</c:v>
                </c:pt>
                <c:pt idx="3">
                  <c:v>72.150000000000006</c:v>
                </c:pt>
                <c:pt idx="4">
                  <c:v>57.98</c:v>
                </c:pt>
              </c:numCache>
            </c:numRef>
          </c:val>
          <c:extLst>
            <c:ext xmlns:c16="http://schemas.microsoft.com/office/drawing/2014/chart" uri="{C3380CC4-5D6E-409C-BE32-E72D297353CC}">
              <c16:uniqueId val="{00000000-6970-4448-AD29-BE580B97F921}"/>
            </c:ext>
          </c:extLst>
        </c:ser>
        <c:dLbls>
          <c:showLegendKey val="0"/>
          <c:showVal val="0"/>
          <c:showCatName val="0"/>
          <c:showSerName val="0"/>
          <c:showPercent val="0"/>
          <c:showBubbleSize val="0"/>
        </c:dLbls>
        <c:gapWidth val="150"/>
        <c:axId val="372795624"/>
        <c:axId val="37279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75.34</c:v>
                </c:pt>
                <c:pt idx="3">
                  <c:v>76.650000000000006</c:v>
                </c:pt>
                <c:pt idx="4">
                  <c:v>73.959999999999994</c:v>
                </c:pt>
              </c:numCache>
            </c:numRef>
          </c:val>
          <c:smooth val="0"/>
          <c:extLst>
            <c:ext xmlns:c16="http://schemas.microsoft.com/office/drawing/2014/chart" uri="{C3380CC4-5D6E-409C-BE32-E72D297353CC}">
              <c16:uniqueId val="{00000001-6970-4448-AD29-BE580B97F921}"/>
            </c:ext>
          </c:extLst>
        </c:ser>
        <c:dLbls>
          <c:showLegendKey val="0"/>
          <c:showVal val="0"/>
          <c:showCatName val="0"/>
          <c:showSerName val="0"/>
          <c:showPercent val="0"/>
          <c:showBubbleSize val="0"/>
        </c:dLbls>
        <c:marker val="1"/>
        <c:smooth val="0"/>
        <c:axId val="372795624"/>
        <c:axId val="372796008"/>
      </c:lineChart>
      <c:dateAx>
        <c:axId val="372795624"/>
        <c:scaling>
          <c:orientation val="minMax"/>
        </c:scaling>
        <c:delete val="1"/>
        <c:axPos val="b"/>
        <c:numFmt formatCode="ge" sourceLinked="1"/>
        <c:majorTickMark val="none"/>
        <c:minorTickMark val="none"/>
        <c:tickLblPos val="none"/>
        <c:crossAx val="372796008"/>
        <c:crosses val="autoZero"/>
        <c:auto val="1"/>
        <c:lblOffset val="100"/>
        <c:baseTimeUnit val="years"/>
      </c:dateAx>
      <c:valAx>
        <c:axId val="3727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D-4B9B-B5CD-10F64222AEE2}"/>
            </c:ext>
          </c:extLst>
        </c:ser>
        <c:dLbls>
          <c:showLegendKey val="0"/>
          <c:showVal val="0"/>
          <c:showCatName val="0"/>
          <c:showSerName val="0"/>
          <c:showPercent val="0"/>
          <c:showBubbleSize val="0"/>
        </c:dLbls>
        <c:gapWidth val="150"/>
        <c:axId val="372570440"/>
        <c:axId val="37257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D-4B9B-B5CD-10F64222AEE2}"/>
            </c:ext>
          </c:extLst>
        </c:ser>
        <c:dLbls>
          <c:showLegendKey val="0"/>
          <c:showVal val="0"/>
          <c:showCatName val="0"/>
          <c:showSerName val="0"/>
          <c:showPercent val="0"/>
          <c:showBubbleSize val="0"/>
        </c:dLbls>
        <c:marker val="1"/>
        <c:smooth val="0"/>
        <c:axId val="372570440"/>
        <c:axId val="372570824"/>
      </c:lineChart>
      <c:dateAx>
        <c:axId val="372570440"/>
        <c:scaling>
          <c:orientation val="minMax"/>
        </c:scaling>
        <c:delete val="1"/>
        <c:axPos val="b"/>
        <c:numFmt formatCode="ge" sourceLinked="1"/>
        <c:majorTickMark val="none"/>
        <c:minorTickMark val="none"/>
        <c:tickLblPos val="none"/>
        <c:crossAx val="372570824"/>
        <c:crosses val="autoZero"/>
        <c:auto val="1"/>
        <c:lblOffset val="100"/>
        <c:baseTimeUnit val="years"/>
      </c:dateAx>
      <c:valAx>
        <c:axId val="3725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71-4751-B744-23E21C0733A0}"/>
            </c:ext>
          </c:extLst>
        </c:ser>
        <c:dLbls>
          <c:showLegendKey val="0"/>
          <c:showVal val="0"/>
          <c:showCatName val="0"/>
          <c:showSerName val="0"/>
          <c:showPercent val="0"/>
          <c:showBubbleSize val="0"/>
        </c:dLbls>
        <c:gapWidth val="150"/>
        <c:axId val="240868360"/>
        <c:axId val="37312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1-4751-B744-23E21C0733A0}"/>
            </c:ext>
          </c:extLst>
        </c:ser>
        <c:dLbls>
          <c:showLegendKey val="0"/>
          <c:showVal val="0"/>
          <c:showCatName val="0"/>
          <c:showSerName val="0"/>
          <c:showPercent val="0"/>
          <c:showBubbleSize val="0"/>
        </c:dLbls>
        <c:marker val="1"/>
        <c:smooth val="0"/>
        <c:axId val="240868360"/>
        <c:axId val="373120976"/>
      </c:lineChart>
      <c:dateAx>
        <c:axId val="240868360"/>
        <c:scaling>
          <c:orientation val="minMax"/>
        </c:scaling>
        <c:delete val="1"/>
        <c:axPos val="b"/>
        <c:numFmt formatCode="ge" sourceLinked="1"/>
        <c:majorTickMark val="none"/>
        <c:minorTickMark val="none"/>
        <c:tickLblPos val="none"/>
        <c:crossAx val="373120976"/>
        <c:crosses val="autoZero"/>
        <c:auto val="1"/>
        <c:lblOffset val="100"/>
        <c:baseTimeUnit val="years"/>
      </c:dateAx>
      <c:valAx>
        <c:axId val="37312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C7-48C4-9D73-9E2A564679C1}"/>
            </c:ext>
          </c:extLst>
        </c:ser>
        <c:dLbls>
          <c:showLegendKey val="0"/>
          <c:showVal val="0"/>
          <c:showCatName val="0"/>
          <c:showSerName val="0"/>
          <c:showPercent val="0"/>
          <c:showBubbleSize val="0"/>
        </c:dLbls>
        <c:gapWidth val="150"/>
        <c:axId val="373124112"/>
        <c:axId val="3731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7-48C4-9D73-9E2A564679C1}"/>
            </c:ext>
          </c:extLst>
        </c:ser>
        <c:dLbls>
          <c:showLegendKey val="0"/>
          <c:showVal val="0"/>
          <c:showCatName val="0"/>
          <c:showSerName val="0"/>
          <c:showPercent val="0"/>
          <c:showBubbleSize val="0"/>
        </c:dLbls>
        <c:marker val="1"/>
        <c:smooth val="0"/>
        <c:axId val="373124112"/>
        <c:axId val="373124504"/>
      </c:lineChart>
      <c:dateAx>
        <c:axId val="373124112"/>
        <c:scaling>
          <c:orientation val="minMax"/>
        </c:scaling>
        <c:delete val="1"/>
        <c:axPos val="b"/>
        <c:numFmt formatCode="ge" sourceLinked="1"/>
        <c:majorTickMark val="none"/>
        <c:minorTickMark val="none"/>
        <c:tickLblPos val="none"/>
        <c:crossAx val="373124504"/>
        <c:crosses val="autoZero"/>
        <c:auto val="1"/>
        <c:lblOffset val="100"/>
        <c:baseTimeUnit val="years"/>
      </c:dateAx>
      <c:valAx>
        <c:axId val="3731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4-4517-8A76-8950708A3F4E}"/>
            </c:ext>
          </c:extLst>
        </c:ser>
        <c:dLbls>
          <c:showLegendKey val="0"/>
          <c:showVal val="0"/>
          <c:showCatName val="0"/>
          <c:showSerName val="0"/>
          <c:showPercent val="0"/>
          <c:showBubbleSize val="0"/>
        </c:dLbls>
        <c:gapWidth val="150"/>
        <c:axId val="372898888"/>
        <c:axId val="3728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4-4517-8A76-8950708A3F4E}"/>
            </c:ext>
          </c:extLst>
        </c:ser>
        <c:dLbls>
          <c:showLegendKey val="0"/>
          <c:showVal val="0"/>
          <c:showCatName val="0"/>
          <c:showSerName val="0"/>
          <c:showPercent val="0"/>
          <c:showBubbleSize val="0"/>
        </c:dLbls>
        <c:marker val="1"/>
        <c:smooth val="0"/>
        <c:axId val="372898888"/>
        <c:axId val="372899280"/>
      </c:lineChart>
      <c:dateAx>
        <c:axId val="372898888"/>
        <c:scaling>
          <c:orientation val="minMax"/>
        </c:scaling>
        <c:delete val="1"/>
        <c:axPos val="b"/>
        <c:numFmt formatCode="ge" sourceLinked="1"/>
        <c:majorTickMark val="none"/>
        <c:minorTickMark val="none"/>
        <c:tickLblPos val="none"/>
        <c:crossAx val="372899280"/>
        <c:crosses val="autoZero"/>
        <c:auto val="1"/>
        <c:lblOffset val="100"/>
        <c:baseTimeUnit val="years"/>
      </c:dateAx>
      <c:valAx>
        <c:axId val="3728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1506.22</c:v>
                </c:pt>
                <c:pt idx="1">
                  <c:v>1514.47</c:v>
                </c:pt>
                <c:pt idx="2">
                  <c:v>1531.47</c:v>
                </c:pt>
                <c:pt idx="3">
                  <c:v>1498.2</c:v>
                </c:pt>
                <c:pt idx="4">
                  <c:v>1513.5</c:v>
                </c:pt>
              </c:numCache>
            </c:numRef>
          </c:val>
          <c:extLst>
            <c:ext xmlns:c16="http://schemas.microsoft.com/office/drawing/2014/chart" uri="{C3380CC4-5D6E-409C-BE32-E72D297353CC}">
              <c16:uniqueId val="{00000000-0347-41B0-9F4F-B54A912F5994}"/>
            </c:ext>
          </c:extLst>
        </c:ser>
        <c:dLbls>
          <c:showLegendKey val="0"/>
          <c:showVal val="0"/>
          <c:showCatName val="0"/>
          <c:showSerName val="0"/>
          <c:showPercent val="0"/>
          <c:showBubbleSize val="0"/>
        </c:dLbls>
        <c:gapWidth val="150"/>
        <c:axId val="373123328"/>
        <c:axId val="3731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1280.18</c:v>
                </c:pt>
                <c:pt idx="3">
                  <c:v>1346.23</c:v>
                </c:pt>
                <c:pt idx="4">
                  <c:v>1295.06</c:v>
                </c:pt>
              </c:numCache>
            </c:numRef>
          </c:val>
          <c:smooth val="0"/>
          <c:extLst>
            <c:ext xmlns:c16="http://schemas.microsoft.com/office/drawing/2014/chart" uri="{C3380CC4-5D6E-409C-BE32-E72D297353CC}">
              <c16:uniqueId val="{00000001-0347-41B0-9F4F-B54A912F5994}"/>
            </c:ext>
          </c:extLst>
        </c:ser>
        <c:dLbls>
          <c:showLegendKey val="0"/>
          <c:showVal val="0"/>
          <c:showCatName val="0"/>
          <c:showSerName val="0"/>
          <c:showPercent val="0"/>
          <c:showBubbleSize val="0"/>
        </c:dLbls>
        <c:marker val="1"/>
        <c:smooth val="0"/>
        <c:axId val="373123328"/>
        <c:axId val="373122936"/>
      </c:lineChart>
      <c:dateAx>
        <c:axId val="373123328"/>
        <c:scaling>
          <c:orientation val="minMax"/>
        </c:scaling>
        <c:delete val="1"/>
        <c:axPos val="b"/>
        <c:numFmt formatCode="ge" sourceLinked="1"/>
        <c:majorTickMark val="none"/>
        <c:minorTickMark val="none"/>
        <c:tickLblPos val="none"/>
        <c:crossAx val="373122936"/>
        <c:crosses val="autoZero"/>
        <c:auto val="1"/>
        <c:lblOffset val="100"/>
        <c:baseTimeUnit val="years"/>
      </c:dateAx>
      <c:valAx>
        <c:axId val="3731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44.63</c:v>
                </c:pt>
                <c:pt idx="1">
                  <c:v>43.43</c:v>
                </c:pt>
                <c:pt idx="2">
                  <c:v>43.43</c:v>
                </c:pt>
                <c:pt idx="3">
                  <c:v>39.71</c:v>
                </c:pt>
                <c:pt idx="4">
                  <c:v>39.299999999999997</c:v>
                </c:pt>
              </c:numCache>
            </c:numRef>
          </c:val>
          <c:extLst>
            <c:ext xmlns:c16="http://schemas.microsoft.com/office/drawing/2014/chart" uri="{C3380CC4-5D6E-409C-BE32-E72D297353CC}">
              <c16:uniqueId val="{00000000-A010-40EF-9E6D-1D8FF8E0C681}"/>
            </c:ext>
          </c:extLst>
        </c:ser>
        <c:dLbls>
          <c:showLegendKey val="0"/>
          <c:showVal val="0"/>
          <c:showCatName val="0"/>
          <c:showSerName val="0"/>
          <c:showPercent val="0"/>
          <c:showBubbleSize val="0"/>
        </c:dLbls>
        <c:gapWidth val="150"/>
        <c:axId val="372900456"/>
        <c:axId val="3729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53.62</c:v>
                </c:pt>
                <c:pt idx="3">
                  <c:v>53.41</c:v>
                </c:pt>
                <c:pt idx="4">
                  <c:v>53.29</c:v>
                </c:pt>
              </c:numCache>
            </c:numRef>
          </c:val>
          <c:smooth val="0"/>
          <c:extLst>
            <c:ext xmlns:c16="http://schemas.microsoft.com/office/drawing/2014/chart" uri="{C3380CC4-5D6E-409C-BE32-E72D297353CC}">
              <c16:uniqueId val="{00000001-A010-40EF-9E6D-1D8FF8E0C681}"/>
            </c:ext>
          </c:extLst>
        </c:ser>
        <c:dLbls>
          <c:showLegendKey val="0"/>
          <c:showVal val="0"/>
          <c:showCatName val="0"/>
          <c:showSerName val="0"/>
          <c:showPercent val="0"/>
          <c:showBubbleSize val="0"/>
        </c:dLbls>
        <c:marker val="1"/>
        <c:smooth val="0"/>
        <c:axId val="372900456"/>
        <c:axId val="372900848"/>
      </c:lineChart>
      <c:dateAx>
        <c:axId val="372900456"/>
        <c:scaling>
          <c:orientation val="minMax"/>
        </c:scaling>
        <c:delete val="1"/>
        <c:axPos val="b"/>
        <c:numFmt formatCode="ge" sourceLinked="1"/>
        <c:majorTickMark val="none"/>
        <c:minorTickMark val="none"/>
        <c:tickLblPos val="none"/>
        <c:crossAx val="372900848"/>
        <c:crosses val="autoZero"/>
        <c:auto val="1"/>
        <c:lblOffset val="100"/>
        <c:baseTimeUnit val="years"/>
      </c:dateAx>
      <c:valAx>
        <c:axId val="3729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410.77</c:v>
                </c:pt>
                <c:pt idx="1">
                  <c:v>436.81</c:v>
                </c:pt>
                <c:pt idx="2">
                  <c:v>436.97</c:v>
                </c:pt>
                <c:pt idx="3">
                  <c:v>480.38</c:v>
                </c:pt>
                <c:pt idx="4">
                  <c:v>485.41</c:v>
                </c:pt>
              </c:numCache>
            </c:numRef>
          </c:val>
          <c:extLst>
            <c:ext xmlns:c16="http://schemas.microsoft.com/office/drawing/2014/chart" uri="{C3380CC4-5D6E-409C-BE32-E72D297353CC}">
              <c16:uniqueId val="{00000000-53EE-4105-B408-82D4EDB68DC2}"/>
            </c:ext>
          </c:extLst>
        </c:ser>
        <c:dLbls>
          <c:showLegendKey val="0"/>
          <c:showVal val="0"/>
          <c:showCatName val="0"/>
          <c:showSerName val="0"/>
          <c:showPercent val="0"/>
          <c:showBubbleSize val="0"/>
        </c:dLbls>
        <c:gapWidth val="150"/>
        <c:axId val="373123720"/>
        <c:axId val="37344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287.7</c:v>
                </c:pt>
                <c:pt idx="3">
                  <c:v>277.39999999999998</c:v>
                </c:pt>
                <c:pt idx="4">
                  <c:v>259.02</c:v>
                </c:pt>
              </c:numCache>
            </c:numRef>
          </c:val>
          <c:smooth val="0"/>
          <c:extLst>
            <c:ext xmlns:c16="http://schemas.microsoft.com/office/drawing/2014/chart" uri="{C3380CC4-5D6E-409C-BE32-E72D297353CC}">
              <c16:uniqueId val="{00000001-53EE-4105-B408-82D4EDB68DC2}"/>
            </c:ext>
          </c:extLst>
        </c:ser>
        <c:dLbls>
          <c:showLegendKey val="0"/>
          <c:showVal val="0"/>
          <c:showCatName val="0"/>
          <c:showSerName val="0"/>
          <c:showPercent val="0"/>
          <c:showBubbleSize val="0"/>
        </c:dLbls>
        <c:marker val="1"/>
        <c:smooth val="0"/>
        <c:axId val="373123720"/>
        <c:axId val="373442616"/>
      </c:lineChart>
      <c:dateAx>
        <c:axId val="373123720"/>
        <c:scaling>
          <c:orientation val="minMax"/>
        </c:scaling>
        <c:delete val="1"/>
        <c:axPos val="b"/>
        <c:numFmt formatCode="ge" sourceLinked="1"/>
        <c:majorTickMark val="none"/>
        <c:minorTickMark val="none"/>
        <c:tickLblPos val="none"/>
        <c:crossAx val="373442616"/>
        <c:crosses val="autoZero"/>
        <c:auto val="1"/>
        <c:lblOffset val="100"/>
        <c:baseTimeUnit val="years"/>
      </c:dateAx>
      <c:valAx>
        <c:axId val="37344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有田川町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60">
        <f>データ!$R$6</f>
        <v>26919</v>
      </c>
      <c r="AM8" s="60"/>
      <c r="AN8" s="60"/>
      <c r="AO8" s="60"/>
      <c r="AP8" s="60"/>
      <c r="AQ8" s="60"/>
      <c r="AR8" s="60"/>
      <c r="AS8" s="60"/>
      <c r="AT8" s="59">
        <f>データ!$S$6</f>
        <v>351.84</v>
      </c>
      <c r="AU8" s="59"/>
      <c r="AV8" s="59"/>
      <c r="AW8" s="59"/>
      <c r="AX8" s="59"/>
      <c r="AY8" s="59"/>
      <c r="AZ8" s="59"/>
      <c r="BA8" s="59"/>
      <c r="BB8" s="59">
        <f>データ!$T$6</f>
        <v>76.510000000000005</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35.54</v>
      </c>
      <c r="Q10" s="59"/>
      <c r="R10" s="59"/>
      <c r="S10" s="59"/>
      <c r="T10" s="59"/>
      <c r="U10" s="59"/>
      <c r="V10" s="59"/>
      <c r="W10" s="60">
        <f>データ!$Q$6</f>
        <v>3130</v>
      </c>
      <c r="X10" s="60"/>
      <c r="Y10" s="60"/>
      <c r="Z10" s="60"/>
      <c r="AA10" s="60"/>
      <c r="AB10" s="60"/>
      <c r="AC10" s="60"/>
      <c r="AD10" s="2"/>
      <c r="AE10" s="2"/>
      <c r="AF10" s="2"/>
      <c r="AG10" s="2"/>
      <c r="AH10" s="2"/>
      <c r="AI10" s="2"/>
      <c r="AJ10" s="2"/>
      <c r="AK10" s="2"/>
      <c r="AL10" s="60">
        <f>データ!$U$6</f>
        <v>9525</v>
      </c>
      <c r="AM10" s="60"/>
      <c r="AN10" s="60"/>
      <c r="AO10" s="60"/>
      <c r="AP10" s="60"/>
      <c r="AQ10" s="60"/>
      <c r="AR10" s="60"/>
      <c r="AS10" s="60"/>
      <c r="AT10" s="59">
        <f>データ!$V$6</f>
        <v>143.15</v>
      </c>
      <c r="AU10" s="59"/>
      <c r="AV10" s="59"/>
      <c r="AW10" s="59"/>
      <c r="AX10" s="59"/>
      <c r="AY10" s="59"/>
      <c r="AZ10" s="59"/>
      <c r="BA10" s="59"/>
      <c r="BB10" s="59">
        <f>データ!$W$6</f>
        <v>66.540000000000006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119</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QAvswy3X8RvLujDapUy1qbYnJQgpVHYlQ1b8PWTTfUtPODSdGDNoqug6ZRRNDTPD299RyHWht7/7hd4sRm7Lyg==" saltValue="BdIen1xpXz0M97TX7cuUi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35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65</v>
      </c>
      <c r="B4" s="30"/>
      <c r="C4" s="30"/>
      <c r="D4" s="30"/>
      <c r="E4" s="30"/>
      <c r="F4" s="30"/>
      <c r="G4" s="30"/>
      <c r="H4" s="73"/>
      <c r="I4" s="74"/>
      <c r="J4" s="74"/>
      <c r="K4" s="74"/>
      <c r="L4" s="74"/>
      <c r="M4" s="74"/>
      <c r="N4" s="74"/>
      <c r="O4" s="74"/>
      <c r="P4" s="74"/>
      <c r="Q4" s="74"/>
      <c r="R4" s="74"/>
      <c r="S4" s="74"/>
      <c r="T4" s="74"/>
      <c r="U4" s="74"/>
      <c r="V4" s="74"/>
      <c r="W4" s="75"/>
      <c r="X4" s="69" t="s">
        <v>66</v>
      </c>
      <c r="Y4" s="69"/>
      <c r="Z4" s="69"/>
      <c r="AA4" s="69"/>
      <c r="AB4" s="69"/>
      <c r="AC4" s="69"/>
      <c r="AD4" s="69"/>
      <c r="AE4" s="69"/>
      <c r="AF4" s="69"/>
      <c r="AG4" s="69"/>
      <c r="AH4" s="69"/>
      <c r="AI4" s="69" t="s">
        <v>67</v>
      </c>
      <c r="AJ4" s="69"/>
      <c r="AK4" s="69"/>
      <c r="AL4" s="69"/>
      <c r="AM4" s="69"/>
      <c r="AN4" s="69"/>
      <c r="AO4" s="69"/>
      <c r="AP4" s="69"/>
      <c r="AQ4" s="69"/>
      <c r="AR4" s="69"/>
      <c r="AS4" s="69"/>
      <c r="AT4" s="69" t="s">
        <v>68</v>
      </c>
      <c r="AU4" s="69"/>
      <c r="AV4" s="69"/>
      <c r="AW4" s="69"/>
      <c r="AX4" s="69"/>
      <c r="AY4" s="69"/>
      <c r="AZ4" s="69"/>
      <c r="BA4" s="69"/>
      <c r="BB4" s="69"/>
      <c r="BC4" s="69"/>
      <c r="BD4" s="69"/>
      <c r="BE4" s="69" t="s">
        <v>69</v>
      </c>
      <c r="BF4" s="69"/>
      <c r="BG4" s="69"/>
      <c r="BH4" s="69"/>
      <c r="BI4" s="69"/>
      <c r="BJ4" s="69"/>
      <c r="BK4" s="69"/>
      <c r="BL4" s="69"/>
      <c r="BM4" s="69"/>
      <c r="BN4" s="69"/>
      <c r="BO4" s="69"/>
      <c r="BP4" s="69" t="s">
        <v>70</v>
      </c>
      <c r="BQ4" s="69"/>
      <c r="BR4" s="69"/>
      <c r="BS4" s="69"/>
      <c r="BT4" s="69"/>
      <c r="BU4" s="69"/>
      <c r="BV4" s="69"/>
      <c r="BW4" s="69"/>
      <c r="BX4" s="69"/>
      <c r="BY4" s="69"/>
      <c r="BZ4" s="69"/>
      <c r="CA4" s="69" t="s">
        <v>71</v>
      </c>
      <c r="CB4" s="69"/>
      <c r="CC4" s="69"/>
      <c r="CD4" s="69"/>
      <c r="CE4" s="69"/>
      <c r="CF4" s="69"/>
      <c r="CG4" s="69"/>
      <c r="CH4" s="69"/>
      <c r="CI4" s="69"/>
      <c r="CJ4" s="69"/>
      <c r="CK4" s="69"/>
      <c r="CL4" s="69" t="s">
        <v>72</v>
      </c>
      <c r="CM4" s="69"/>
      <c r="CN4" s="69"/>
      <c r="CO4" s="69"/>
      <c r="CP4" s="69"/>
      <c r="CQ4" s="69"/>
      <c r="CR4" s="69"/>
      <c r="CS4" s="69"/>
      <c r="CT4" s="69"/>
      <c r="CU4" s="69"/>
      <c r="CV4" s="69"/>
      <c r="CW4" s="69" t="s">
        <v>73</v>
      </c>
      <c r="CX4" s="69"/>
      <c r="CY4" s="69"/>
      <c r="CZ4" s="69"/>
      <c r="DA4" s="69"/>
      <c r="DB4" s="69"/>
      <c r="DC4" s="69"/>
      <c r="DD4" s="69"/>
      <c r="DE4" s="69"/>
      <c r="DF4" s="69"/>
      <c r="DG4" s="69"/>
      <c r="DH4" s="69" t="s">
        <v>74</v>
      </c>
      <c r="DI4" s="69"/>
      <c r="DJ4" s="69"/>
      <c r="DK4" s="69"/>
      <c r="DL4" s="69"/>
      <c r="DM4" s="69"/>
      <c r="DN4" s="69"/>
      <c r="DO4" s="69"/>
      <c r="DP4" s="69"/>
      <c r="DQ4" s="69"/>
      <c r="DR4" s="69"/>
      <c r="DS4" s="69" t="s">
        <v>75</v>
      </c>
      <c r="DT4" s="69"/>
      <c r="DU4" s="69"/>
      <c r="DV4" s="69"/>
      <c r="DW4" s="69"/>
      <c r="DX4" s="69"/>
      <c r="DY4" s="69"/>
      <c r="DZ4" s="69"/>
      <c r="EA4" s="69"/>
      <c r="EB4" s="69"/>
      <c r="EC4" s="69"/>
      <c r="ED4" s="69" t="s">
        <v>76</v>
      </c>
      <c r="EE4" s="69"/>
      <c r="EF4" s="69"/>
      <c r="EG4" s="69"/>
      <c r="EH4" s="69"/>
      <c r="EI4" s="69"/>
      <c r="EJ4" s="69"/>
      <c r="EK4" s="69"/>
      <c r="EL4" s="69"/>
      <c r="EM4" s="69"/>
      <c r="EN4" s="69"/>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303666</v>
      </c>
      <c r="D6" s="33">
        <f t="shared" si="3"/>
        <v>47</v>
      </c>
      <c r="E6" s="33">
        <f t="shared" si="3"/>
        <v>1</v>
      </c>
      <c r="F6" s="33">
        <f t="shared" si="3"/>
        <v>0</v>
      </c>
      <c r="G6" s="33">
        <f t="shared" si="3"/>
        <v>0</v>
      </c>
      <c r="H6" s="33" t="str">
        <f t="shared" si="3"/>
        <v>和歌山県　有田川町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35.54</v>
      </c>
      <c r="Q6" s="34">
        <f t="shared" si="3"/>
        <v>3130</v>
      </c>
      <c r="R6" s="34">
        <f t="shared" si="3"/>
        <v>26919</v>
      </c>
      <c r="S6" s="34">
        <f t="shared" si="3"/>
        <v>351.84</v>
      </c>
      <c r="T6" s="34">
        <f t="shared" si="3"/>
        <v>76.510000000000005</v>
      </c>
      <c r="U6" s="34">
        <f t="shared" si="3"/>
        <v>9525</v>
      </c>
      <c r="V6" s="34">
        <f t="shared" si="3"/>
        <v>143.15</v>
      </c>
      <c r="W6" s="34">
        <f t="shared" si="3"/>
        <v>66.540000000000006</v>
      </c>
      <c r="X6" s="35">
        <f>IF(X7="",NA(),X7)</f>
        <v>80.180000000000007</v>
      </c>
      <c r="Y6" s="35">
        <f t="shared" ref="Y6:AG6" si="4">IF(Y7="",NA(),Y7)</f>
        <v>75.349999999999994</v>
      </c>
      <c r="Z6" s="35">
        <f t="shared" si="4"/>
        <v>78.709999999999994</v>
      </c>
      <c r="AA6" s="35">
        <f t="shared" si="4"/>
        <v>72.150000000000006</v>
      </c>
      <c r="AB6" s="35">
        <f t="shared" si="4"/>
        <v>57.98</v>
      </c>
      <c r="AC6" s="35">
        <f t="shared" si="4"/>
        <v>77.19</v>
      </c>
      <c r="AD6" s="35">
        <f t="shared" si="4"/>
        <v>77.48</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1506.22</v>
      </c>
      <c r="BF6" s="35">
        <f t="shared" ref="BF6:BN6" si="7">IF(BF7="",NA(),BF7)</f>
        <v>1514.47</v>
      </c>
      <c r="BG6" s="35">
        <f t="shared" si="7"/>
        <v>1531.47</v>
      </c>
      <c r="BH6" s="35">
        <f t="shared" si="7"/>
        <v>1498.2</v>
      </c>
      <c r="BI6" s="35">
        <f t="shared" si="7"/>
        <v>1513.5</v>
      </c>
      <c r="BJ6" s="35">
        <f t="shared" si="7"/>
        <v>1326.51</v>
      </c>
      <c r="BK6" s="35">
        <f t="shared" si="7"/>
        <v>1285.3599999999999</v>
      </c>
      <c r="BL6" s="35">
        <f t="shared" si="7"/>
        <v>1280.18</v>
      </c>
      <c r="BM6" s="35">
        <f t="shared" si="7"/>
        <v>1346.23</v>
      </c>
      <c r="BN6" s="35">
        <f t="shared" si="7"/>
        <v>1295.06</v>
      </c>
      <c r="BO6" s="34" t="str">
        <f>IF(BO7="","",IF(BO7="-","【-】","【"&amp;SUBSTITUTE(TEXT(BO7,"#,##0.00"),"-","△")&amp;"】"))</f>
        <v>【1,141.75】</v>
      </c>
      <c r="BP6" s="35">
        <f>IF(BP7="",NA(),BP7)</f>
        <v>44.63</v>
      </c>
      <c r="BQ6" s="35">
        <f t="shared" ref="BQ6:BY6" si="8">IF(BQ7="",NA(),BQ7)</f>
        <v>43.43</v>
      </c>
      <c r="BR6" s="35">
        <f t="shared" si="8"/>
        <v>43.43</v>
      </c>
      <c r="BS6" s="35">
        <f t="shared" si="8"/>
        <v>39.71</v>
      </c>
      <c r="BT6" s="35">
        <f t="shared" si="8"/>
        <v>39.299999999999997</v>
      </c>
      <c r="BU6" s="35">
        <f t="shared" si="8"/>
        <v>54.4</v>
      </c>
      <c r="BV6" s="35">
        <f t="shared" si="8"/>
        <v>54.45</v>
      </c>
      <c r="BW6" s="35">
        <f t="shared" si="8"/>
        <v>53.62</v>
      </c>
      <c r="BX6" s="35">
        <f t="shared" si="8"/>
        <v>53.41</v>
      </c>
      <c r="BY6" s="35">
        <f t="shared" si="8"/>
        <v>53.29</v>
      </c>
      <c r="BZ6" s="34" t="str">
        <f>IF(BZ7="","",IF(BZ7="-","【-】","【"&amp;SUBSTITUTE(TEXT(BZ7,"#,##0.00"),"-","△")&amp;"】"))</f>
        <v>【54.93】</v>
      </c>
      <c r="CA6" s="35">
        <f>IF(CA7="",NA(),CA7)</f>
        <v>410.77</v>
      </c>
      <c r="CB6" s="35">
        <f t="shared" ref="CB6:CJ6" si="9">IF(CB7="",NA(),CB7)</f>
        <v>436.81</v>
      </c>
      <c r="CC6" s="35">
        <f t="shared" si="9"/>
        <v>436.97</v>
      </c>
      <c r="CD6" s="35">
        <f t="shared" si="9"/>
        <v>480.38</v>
      </c>
      <c r="CE6" s="35">
        <f t="shared" si="9"/>
        <v>485.41</v>
      </c>
      <c r="CF6" s="35">
        <f t="shared" si="9"/>
        <v>325.14</v>
      </c>
      <c r="CG6" s="35">
        <f t="shared" si="9"/>
        <v>332.75</v>
      </c>
      <c r="CH6" s="35">
        <f t="shared" si="9"/>
        <v>287.7</v>
      </c>
      <c r="CI6" s="35">
        <f t="shared" si="9"/>
        <v>277.39999999999998</v>
      </c>
      <c r="CJ6" s="35">
        <f t="shared" si="9"/>
        <v>259.02</v>
      </c>
      <c r="CK6" s="34" t="str">
        <f>IF(CK7="","",IF(CK7="-","【-】","【"&amp;SUBSTITUTE(TEXT(CK7,"#,##0.00"),"-","△")&amp;"】"))</f>
        <v>【292.18】</v>
      </c>
      <c r="CL6" s="35">
        <f>IF(CL7="",NA(),CL7)</f>
        <v>62.88</v>
      </c>
      <c r="CM6" s="35">
        <f t="shared" ref="CM6:CU6" si="10">IF(CM7="",NA(),CM7)</f>
        <v>56.79</v>
      </c>
      <c r="CN6" s="35">
        <f t="shared" si="10"/>
        <v>55.31</v>
      </c>
      <c r="CO6" s="35">
        <f t="shared" si="10"/>
        <v>56.66</v>
      </c>
      <c r="CP6" s="35">
        <f t="shared" si="10"/>
        <v>67.73</v>
      </c>
      <c r="CQ6" s="35">
        <f t="shared" si="10"/>
        <v>62.01</v>
      </c>
      <c r="CR6" s="35">
        <f t="shared" si="10"/>
        <v>60.68</v>
      </c>
      <c r="CS6" s="35">
        <f t="shared" si="10"/>
        <v>58.1</v>
      </c>
      <c r="CT6" s="35">
        <f t="shared" si="10"/>
        <v>56.19</v>
      </c>
      <c r="CU6" s="35">
        <f t="shared" si="10"/>
        <v>56.65</v>
      </c>
      <c r="CV6" s="34" t="str">
        <f>IF(CV7="","",IF(CV7="-","【-】","【"&amp;SUBSTITUTE(TEXT(CV7,"#,##0.00"),"-","△")&amp;"】"))</f>
        <v>【56.91】</v>
      </c>
      <c r="CW6" s="35">
        <f>IF(CW7="",NA(),CW7)</f>
        <v>74.069999999999993</v>
      </c>
      <c r="CX6" s="35">
        <f t="shared" ref="CX6:DF6" si="11">IF(CX7="",NA(),CX7)</f>
        <v>79.37</v>
      </c>
      <c r="CY6" s="35">
        <f t="shared" si="11"/>
        <v>81.39</v>
      </c>
      <c r="CZ6" s="35">
        <f t="shared" si="11"/>
        <v>79.64</v>
      </c>
      <c r="DA6" s="35">
        <f t="shared" si="11"/>
        <v>79.28</v>
      </c>
      <c r="DB6" s="35">
        <f t="shared" si="11"/>
        <v>75.8</v>
      </c>
      <c r="DC6" s="35">
        <f t="shared" si="11"/>
        <v>75.760000000000005</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0.08</v>
      </c>
      <c r="EE6" s="35">
        <f t="shared" ref="EE6:EM6" si="14">IF(EE7="",NA(),EE7)</f>
        <v>0.32</v>
      </c>
      <c r="EF6" s="35">
        <f t="shared" si="14"/>
        <v>0.2</v>
      </c>
      <c r="EG6" s="35">
        <f t="shared" si="14"/>
        <v>0.6</v>
      </c>
      <c r="EH6" s="35">
        <f t="shared" si="14"/>
        <v>0.63</v>
      </c>
      <c r="EI6" s="35">
        <f t="shared" si="14"/>
        <v>0.64</v>
      </c>
      <c r="EJ6" s="35">
        <f t="shared" si="14"/>
        <v>0.55000000000000004</v>
      </c>
      <c r="EK6" s="35">
        <f t="shared" si="14"/>
        <v>0.76</v>
      </c>
      <c r="EL6" s="35">
        <f t="shared" si="14"/>
        <v>0.8</v>
      </c>
      <c r="EM6" s="35">
        <f t="shared" si="14"/>
        <v>0.96</v>
      </c>
      <c r="EN6" s="34" t="str">
        <f>IF(EN7="","",IF(EN7="-","【-】","【"&amp;SUBSTITUTE(TEXT(EN7,"#,##0.00"),"-","△")&amp;"】"))</f>
        <v>【0.72】</v>
      </c>
    </row>
    <row r="7" spans="1:144" s="36" customFormat="1" x14ac:dyDescent="0.15">
      <c r="A7" s="28"/>
      <c r="B7" s="37">
        <v>2017</v>
      </c>
      <c r="C7" s="37">
        <v>303666</v>
      </c>
      <c r="D7" s="37">
        <v>47</v>
      </c>
      <c r="E7" s="37">
        <v>1</v>
      </c>
      <c r="F7" s="37">
        <v>0</v>
      </c>
      <c r="G7" s="37">
        <v>0</v>
      </c>
      <c r="H7" s="37" t="s">
        <v>106</v>
      </c>
      <c r="I7" s="37" t="s">
        <v>107</v>
      </c>
      <c r="J7" s="37" t="s">
        <v>108</v>
      </c>
      <c r="K7" s="37" t="s">
        <v>109</v>
      </c>
      <c r="L7" s="37" t="s">
        <v>110</v>
      </c>
      <c r="M7" s="37" t="s">
        <v>111</v>
      </c>
      <c r="N7" s="38" t="s">
        <v>112</v>
      </c>
      <c r="O7" s="38" t="s">
        <v>113</v>
      </c>
      <c r="P7" s="38">
        <v>35.54</v>
      </c>
      <c r="Q7" s="38">
        <v>3130</v>
      </c>
      <c r="R7" s="38">
        <v>26919</v>
      </c>
      <c r="S7" s="38">
        <v>351.84</v>
      </c>
      <c r="T7" s="38">
        <v>76.510000000000005</v>
      </c>
      <c r="U7" s="38">
        <v>9525</v>
      </c>
      <c r="V7" s="38">
        <v>143.15</v>
      </c>
      <c r="W7" s="38">
        <v>66.540000000000006</v>
      </c>
      <c r="X7" s="38">
        <v>80.180000000000007</v>
      </c>
      <c r="Y7" s="38">
        <v>75.349999999999994</v>
      </c>
      <c r="Z7" s="38">
        <v>78.709999999999994</v>
      </c>
      <c r="AA7" s="38">
        <v>72.150000000000006</v>
      </c>
      <c r="AB7" s="38">
        <v>57.98</v>
      </c>
      <c r="AC7" s="38">
        <v>77.19</v>
      </c>
      <c r="AD7" s="38">
        <v>77.48</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1506.22</v>
      </c>
      <c r="BF7" s="38">
        <v>1514.47</v>
      </c>
      <c r="BG7" s="38">
        <v>1531.47</v>
      </c>
      <c r="BH7" s="38">
        <v>1498.2</v>
      </c>
      <c r="BI7" s="38">
        <v>1513.5</v>
      </c>
      <c r="BJ7" s="38">
        <v>1326.51</v>
      </c>
      <c r="BK7" s="38">
        <v>1285.3599999999999</v>
      </c>
      <c r="BL7" s="38">
        <v>1280.18</v>
      </c>
      <c r="BM7" s="38">
        <v>1346.23</v>
      </c>
      <c r="BN7" s="38">
        <v>1295.06</v>
      </c>
      <c r="BO7" s="38">
        <v>1141.75</v>
      </c>
      <c r="BP7" s="38">
        <v>44.63</v>
      </c>
      <c r="BQ7" s="38">
        <v>43.43</v>
      </c>
      <c r="BR7" s="38">
        <v>43.43</v>
      </c>
      <c r="BS7" s="38">
        <v>39.71</v>
      </c>
      <c r="BT7" s="38">
        <v>39.299999999999997</v>
      </c>
      <c r="BU7" s="38">
        <v>54.4</v>
      </c>
      <c r="BV7" s="38">
        <v>54.45</v>
      </c>
      <c r="BW7" s="38">
        <v>53.62</v>
      </c>
      <c r="BX7" s="38">
        <v>53.41</v>
      </c>
      <c r="BY7" s="38">
        <v>53.29</v>
      </c>
      <c r="BZ7" s="38">
        <v>54.93</v>
      </c>
      <c r="CA7" s="38">
        <v>410.77</v>
      </c>
      <c r="CB7" s="38">
        <v>436.81</v>
      </c>
      <c r="CC7" s="38">
        <v>436.97</v>
      </c>
      <c r="CD7" s="38">
        <v>480.38</v>
      </c>
      <c r="CE7" s="38">
        <v>485.41</v>
      </c>
      <c r="CF7" s="38">
        <v>325.14</v>
      </c>
      <c r="CG7" s="38">
        <v>332.75</v>
      </c>
      <c r="CH7" s="38">
        <v>287.7</v>
      </c>
      <c r="CI7" s="38">
        <v>277.39999999999998</v>
      </c>
      <c r="CJ7" s="38">
        <v>259.02</v>
      </c>
      <c r="CK7" s="38">
        <v>292.18</v>
      </c>
      <c r="CL7" s="38">
        <v>62.88</v>
      </c>
      <c r="CM7" s="38">
        <v>56.79</v>
      </c>
      <c r="CN7" s="38">
        <v>55.31</v>
      </c>
      <c r="CO7" s="38">
        <v>56.66</v>
      </c>
      <c r="CP7" s="38">
        <v>67.73</v>
      </c>
      <c r="CQ7" s="38">
        <v>62.01</v>
      </c>
      <c r="CR7" s="38">
        <v>60.68</v>
      </c>
      <c r="CS7" s="38">
        <v>58.1</v>
      </c>
      <c r="CT7" s="38">
        <v>56.19</v>
      </c>
      <c r="CU7" s="38">
        <v>56.65</v>
      </c>
      <c r="CV7" s="38">
        <v>56.91</v>
      </c>
      <c r="CW7" s="38">
        <v>74.069999999999993</v>
      </c>
      <c r="CX7" s="38">
        <v>79.37</v>
      </c>
      <c r="CY7" s="38">
        <v>81.39</v>
      </c>
      <c r="CZ7" s="38">
        <v>79.64</v>
      </c>
      <c r="DA7" s="38">
        <v>79.28</v>
      </c>
      <c r="DB7" s="38">
        <v>75.8</v>
      </c>
      <c r="DC7" s="38">
        <v>75.760000000000005</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0.08</v>
      </c>
      <c r="EE7" s="38">
        <v>0.32</v>
      </c>
      <c r="EF7" s="38">
        <v>0.2</v>
      </c>
      <c r="EG7" s="38">
        <v>0.6</v>
      </c>
      <c r="EH7" s="38">
        <v>0.63</v>
      </c>
      <c r="EI7" s="38">
        <v>0.64</v>
      </c>
      <c r="EJ7" s="38">
        <v>0.55000000000000004</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cp:lastPrinted>2019-01-17T02:34:55Z</cp:lastPrinted>
  <dcterms:created xsi:type="dcterms:W3CDTF">2018-12-03T08:44:33Z</dcterms:created>
  <dcterms:modified xsi:type="dcterms:W3CDTF">2019-01-23T03:06:51Z</dcterms:modified>
  <cp:category/>
</cp:coreProperties>
</file>