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班\財政係\7　各種調査\H29\H28財政状況資料集の作成（追加記入依頼）\結合\"/>
    </mc:Choice>
  </mc:AlternateContent>
  <bookViews>
    <workbookView xWindow="0" yWindow="0" windowWidth="28800" windowHeight="12240" tabRatio="85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refMode="R1C1"/>
</workbook>
</file>

<file path=xl/calcChain.xml><?xml version="1.0" encoding="utf-8"?>
<calcChain xmlns="http://schemas.openxmlformats.org/spreadsheetml/2006/main">
  <c r="BG39" i="9" l="1"/>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U38" i="9"/>
  <c r="C38" i="9"/>
  <c r="CO37" i="9"/>
  <c r="AM37" i="9"/>
  <c r="C37" i="9"/>
  <c r="CO36" i="9"/>
  <c r="AM36" i="9"/>
  <c r="C36" i="9"/>
  <c r="AM35" i="9"/>
  <c r="C35" i="9"/>
  <c r="U34" i="9"/>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 r="BW34" i="9" l="1"/>
  <c r="BW35" i="9" s="1"/>
  <c r="BW36" i="9" s="1"/>
  <c r="BW37" i="9" s="1"/>
  <c r="BW38" i="9" s="1"/>
  <c r="BW39" i="9" s="1"/>
  <c r="BW40" i="9" s="1"/>
  <c r="BW41" i="9" s="1"/>
  <c r="CO34" i="9" l="1"/>
  <c r="CO35" i="9" s="1"/>
</calcChain>
</file>

<file path=xl/sharedStrings.xml><?xml version="1.0" encoding="utf-8"?>
<sst xmlns="http://schemas.openxmlformats.org/spreadsheetml/2006/main" count="1107" uniqueCount="565">
  <si>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</si>
  <si>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</si>
  <si>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</si>
  <si>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</si>
  <si>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</si>
  <si>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</si>
  <si>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</si>
  <si>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</si>
  <si>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</si>
  <si>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</si>
  <si>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</si>
  <si>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</si>
  <si>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</si>
  <si>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</si>
  <si>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</si>
  <si>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</si>
  <si>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</si>
  <si>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</si>
  <si>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</si>
  <si>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</si>
  <si>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</si>
  <si>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</si>
  <si>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</si>
  <si>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</si>
  <si>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</si>
  <si>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</si>
  <si>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</si>
  <si>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</si>
  <si>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</si>
  <si>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</si>
  <si>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</si>
  <si>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</si>
  <si>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</si>
  <si>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</si>
  <si>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</si>
  <si>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</si>
  <si>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</si>
  <si>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</si>
  <si>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</si>
  <si>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</si>
  <si>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</si>
  <si>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</si>
  <si>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</si>
  <si>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</si>
  <si>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</si>
  <si>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</si>
  <si>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</si>
  <si>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</si>
  <si>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</si>
  <si>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</si>
  <si>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</si>
  <si>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</si>
  <si>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</si>
  <si>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</si>
  <si>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</si>
  <si>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</si>
  <si>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</si>
  <si>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</si>
  <si>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</si>
  <si>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</si>
  <si>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</si>
  <si>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</si>
  <si>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</si>
  <si>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</si>
  <si>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</si>
  <si>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</si>
  <si>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</si>
  <si>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</si>
  <si>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</si>
  <si>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</si>
  <si>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</si>
  <si>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</si>
  <si>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</si>
  <si>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</si>
  <si>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</si>
  <si>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</si>
  <si>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</si>
  <si>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</si>
  <si>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</si>
  <si>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</si>
  <si>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</si>
  <si>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</si>
  <si>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</si>
  <si>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</si>
  <si>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</si>
  <si>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</si>
  <si>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</si>
  <si>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</si>
  <si>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</si>
  <si>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</si>
  <si>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</si>
  <si>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</si>
  <si>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</si>
  <si>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</si>
  <si>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</si>
  <si>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</si>
  <si>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</si>
  <si>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</si>
  <si>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</si>
  <si>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</si>
  <si>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</si>
  <si>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</si>
  <si>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</si>
  <si>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</si>
  <si>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</si>
  <si>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</si>
  <si>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</si>
  <si>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</si>
  <si>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</si>
  <si>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</si>
  <si>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</si>
  <si>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</si>
  <si>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</si>
  <si>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</si>
  <si>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</si>
  <si>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</si>
  <si>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</si>
  <si>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</si>
  <si>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</si>
  <si>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</si>
  <si>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</si>
  <si>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</si>
  <si>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</si>
  <si>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</si>
  <si>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</si>
  <si>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</si>
  <si>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</si>
  <si>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</si>
  <si>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</si>
  <si>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</si>
  <si>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</si>
  <si>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</si>
  <si>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</si>
  <si>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</si>
  <si>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</si>
  <si>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</si>
  <si>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</si>
  <si>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</si>
  <si>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</si>
  <si>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</si>
  <si>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</si>
  <si>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</si>
  <si>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</si>
  <si>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</si>
  <si>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</si>
  <si>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</si>
  <si>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</si>
  <si>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</si>
  <si>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</si>
  <si>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</si>
  <si>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</si>
  <si>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</si>
  <si>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</si>
  <si>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</si>
  <si>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</si>
  <si>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</si>
  <si>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</si>
  <si>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</si>
  <si>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</si>
  <si>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</si>
  <si>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</si>
  <si>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</si>
  <si>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</si>
  <si>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</si>
  <si>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</si>
  <si>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</si>
  <si>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</si>
  <si>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</si>
  <si>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</si>
  <si>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</si>
  <si>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</si>
  <si>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</si>
  <si>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</si>
  <si>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</si>
  <si>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</si>
  <si>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</si>
  <si>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</si>
  <si>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</si>
  <si>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</si>
  <si>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</si>
  <si>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</si>
  <si>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</si>
  <si>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</si>
  <si>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</si>
  <si>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</si>
  <si>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</si>
  <si>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</si>
  <si>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</si>
  <si>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</si>
  <si>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</si>
  <si>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</si>
  <si>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</si>
  <si>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</si>
  <si>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</si>
  <si>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</si>
  <si>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</si>
  <si>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</si>
  <si>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和歌山県有田川町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</si>
  <si>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</si>
  <si>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</si>
  <si>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</si>
  <si>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</si>
  <si>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</si>
  <si>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</si>
  <si>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</si>
  <si>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</si>
  <si>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</si>
  <si>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</si>
  <si>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</si>
  <si>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</si>
  <si>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</si>
  <si>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</si>
  <si>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</si>
  <si>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</si>
  <si>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</si>
  <si>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</si>
  <si>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</si>
  <si>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</si>
  <si>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</si>
  <si>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</si>
  <si>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</si>
  <si>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</si>
  <si>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</si>
  <si>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</si>
  <si>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</si>
  <si>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</si>
  <si>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</si>
  <si>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</si>
  <si>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</si>
  <si>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</si>
  <si>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</si>
  <si>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</si>
  <si>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</si>
  <si>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</si>
  <si>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</si>
  <si>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</si>
  <si>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</si>
  <si>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</si>
  <si>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</si>
  <si>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</si>
  <si>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</si>
  <si>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</si>
  <si>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</si>
  <si>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</si>
  <si>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</si>
  <si>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</si>
  <si>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</si>
  <si>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</si>
  <si>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</si>
  <si>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</si>
  <si>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</si>
  <si>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</si>
  <si>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</si>
  <si>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</si>
  <si>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</si>
  <si>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</si>
  <si>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</si>
  <si>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</si>
  <si>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</si>
  <si>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</si>
  <si>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</si>
  <si>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</si>
  <si>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</si>
  <si>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</si>
  <si>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</si>
  <si>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</si>
  <si>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</si>
  <si>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</si>
  <si>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</si>
  <si>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</si>
  <si>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</si>
  <si>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</si>
  <si>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</si>
  <si>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</si>
  <si>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</si>
  <si>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</si>
  <si>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</si>
  <si>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</si>
  <si>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</si>
  <si>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</si>
  <si>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</si>
  <si>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</si>
  <si>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</si>
  <si>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</si>
  <si>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</si>
  <si>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</si>
  <si>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</si>
  <si>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</si>
  <si>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</si>
  <si>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</si>
  <si>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</si>
  <si>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</si>
  <si>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</si>
  <si>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</si>
  <si>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</si>
  <si>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</si>
  <si>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</si>
  <si>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</si>
  <si>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</si>
  <si>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</si>
  <si>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</si>
  <si>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</si>
  <si>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</si>
  <si>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</si>
  <si>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</si>
  <si>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</si>
  <si>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</si>
  <si>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</si>
  <si>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</si>
  <si>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</si>
  <si>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</si>
  <si>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</si>
  <si>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</si>
  <si>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</si>
  <si>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</si>
  <si>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</si>
  <si>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</si>
  <si>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</si>
  <si>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</si>
  <si>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</si>
  <si>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</si>
  <si>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</si>
  <si>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</si>
  <si>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</si>
  <si>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</si>
  <si>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</si>
  <si>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</si>
  <si>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</si>
  <si>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</si>
  <si>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</si>
  <si>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</si>
  <si>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</si>
  <si>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</si>
  <si>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</si>
  <si>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</si>
  <si>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</si>
  <si>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</si>
  <si>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</si>
  <si>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</si>
  <si>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</si>
  <si>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</si>
  <si>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</si>
  <si>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</si>
  <si>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</si>
  <si>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</si>
  <si>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</si>
  <si>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和歌山県有田川町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</si>
  <si>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</si>
  <si>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</si>
  <si>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</si>
  <si>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</si>
  <si>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</si>
  <si>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</si>
  <si>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</si>
  <si>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</si>
  <si>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</si>
  <si>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</si>
  <si>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</si>
  <si>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</si>
  <si>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</si>
  <si>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</si>
  <si>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</si>
  <si>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</si>
  <si>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</si>
  <si>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</si>
  <si>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</si>
  <si>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</si>
  <si>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</si>
  <si>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</si>
  <si>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</si>
  <si>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</si>
  <si>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</si>
  <si>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</si>
  <si>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</si>
  <si>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</si>
  <si>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</si>
  <si>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</si>
  <si>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</si>
  <si>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</si>
  <si>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</si>
  <si>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</si>
  <si>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</si>
  <si>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</si>
  <si>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</si>
  <si>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</si>
  <si>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</si>
  <si>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</si>
  <si>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</si>
  <si>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</si>
  <si>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有田川町農業集落排水事業特別会計</t>
    <phoneticPr fontId="5"/>
  </si>
  <si>
    <t>有田川町簡易排水事業特別会計</t>
    <phoneticPr fontId="5"/>
  </si>
  <si>
    <t>有田川町浄化槽事業特別会計</t>
    <phoneticPr fontId="5"/>
  </si>
  <si>
    <t>有田川町かなや明恵峡温泉特別会計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</si>
  <si>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</si>
  <si>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</si>
  <si>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</si>
  <si>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</si>
  <si>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</si>
  <si>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</si>
  <si>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</si>
  <si>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</si>
  <si>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</si>
  <si>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</si>
  <si>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</si>
  <si>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</si>
  <si>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</si>
  <si>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</si>
  <si>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</si>
  <si>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</si>
  <si>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</si>
  <si>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</si>
  <si>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</si>
  <si>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</si>
  <si>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</si>
  <si>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</si>
  <si>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</si>
  <si>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</si>
  <si>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</si>
  <si>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</si>
  <si>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</si>
  <si>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</si>
  <si>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</si>
  <si>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</si>
  <si>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</si>
  <si>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</si>
  <si>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</si>
  <si>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</si>
  <si>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</si>
  <si>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</si>
  <si>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</si>
  <si>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</si>
  <si>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</si>
  <si>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</si>
  <si>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</si>
  <si>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</si>
  <si>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</si>
  <si>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</si>
  <si>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</si>
  <si>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</si>
  <si>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</si>
  <si>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</si>
  <si>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</si>
  <si>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</si>
  <si>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</si>
  <si>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</si>
  <si>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</si>
  <si>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</si>
  <si>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</si>
  <si>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</si>
  <si>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</si>
  <si>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</si>
  <si>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</si>
  <si>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</si>
  <si>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</si>
  <si>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</si>
  <si>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</si>
  <si>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</si>
  <si>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</si>
  <si>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</si>
  <si>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</si>
  <si>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</si>
  <si>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</si>
  <si>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</si>
  <si>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</si>
  <si>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</si>
  <si>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</si>
  <si>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</si>
  <si>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</si>
  <si>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</si>
  <si>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</si>
  <si>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</si>
  <si>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</si>
  <si>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</si>
  <si>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</si>
  <si>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</si>
  <si>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</si>
  <si>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</si>
  <si>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</si>
  <si>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</si>
  <si>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</si>
  <si>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</si>
  <si>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</si>
  <si>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</si>
  <si>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</si>
  <si>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</si>
  <si>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</si>
  <si>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</si>
  <si>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</si>
  <si>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</si>
  <si>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</si>
  <si>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</si>
  <si>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</si>
  <si>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</si>
  <si>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</si>
  <si>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</si>
  <si>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</si>
  <si>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</si>
  <si>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</si>
  <si>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</si>
  <si>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</si>
  <si>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</si>
  <si>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</si>
  <si>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</si>
  <si>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</si>
  <si>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</si>
  <si>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</si>
  <si>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</si>
  <si>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</si>
  <si>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</si>
  <si>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</si>
  <si>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</si>
  <si>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</si>
  <si>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</si>
  <si>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</si>
  <si>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</si>
  <si>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</si>
  <si>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</si>
  <si>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</si>
  <si>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</si>
  <si>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</si>
  <si>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</si>
  <si>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</si>
  <si>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</si>
  <si>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</si>
  <si>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</si>
  <si>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</si>
  <si>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</si>
  <si>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</si>
  <si>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1.24</t>
  </si>
  <si>
    <t>▲ 0.59</t>
  </si>
  <si>
    <t>有田川町水道事業会計</t>
  </si>
  <si>
    <t>有田川町一般会計</t>
  </si>
  <si>
    <t>有田川町介護保険事業特別会計</t>
  </si>
  <si>
    <t>有田川町後期高齢者医療特別会計</t>
  </si>
  <si>
    <t>有田川町かなや明恵峡温泉特別会計</t>
  </si>
  <si>
    <t>有田川町国民健康保険事業特別会計</t>
  </si>
  <si>
    <t>有田川町簡易水道事業特別会計</t>
  </si>
  <si>
    <t>有田川町特別養護老人ホーム等事業特別会計</t>
  </si>
  <si>
    <t>その他会計（赤字）</t>
  </si>
  <si>
    <t>その他会計（黒字）</t>
  </si>
  <si>
    <t>-</t>
    <phoneticPr fontId="2"/>
  </si>
  <si>
    <t>和歌山県市町村総合事務組合</t>
    <rPh sb="0" eb="4">
      <t>ワカヤマケン</t>
    </rPh>
    <rPh sb="4" eb="7">
      <t>シチョウソン</t>
    </rPh>
    <rPh sb="7" eb="9">
      <t>ソウゴウ</t>
    </rPh>
    <rPh sb="9" eb="11">
      <t>ジム</t>
    </rPh>
    <rPh sb="11" eb="13">
      <t>クミアイ</t>
    </rPh>
    <phoneticPr fontId="5"/>
  </si>
  <si>
    <t>和歌山地方税回収機構</t>
    <rPh sb="0" eb="3">
      <t>ワカヤマ</t>
    </rPh>
    <rPh sb="3" eb="5">
      <t>チホウ</t>
    </rPh>
    <rPh sb="5" eb="6">
      <t>ゼイ</t>
    </rPh>
    <rPh sb="6" eb="8">
      <t>カイシュウ</t>
    </rPh>
    <rPh sb="8" eb="10">
      <t>キコウ</t>
    </rPh>
    <phoneticPr fontId="5"/>
  </si>
  <si>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</si>
  <si>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</si>
  <si>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</si>
  <si>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</si>
  <si>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</si>
  <si>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</si>
  <si>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t>
    <phoneticPr fontId="2"/>
  </si>
  <si>
    <t>有田川町ふるさと開発公社</t>
    <rPh sb="0" eb="3">
      <t>アリダガワ</t>
    </rPh>
    <rPh sb="3" eb="4">
      <t>チョウ</t>
    </rPh>
    <rPh sb="8" eb="10">
      <t>カイハツ</t>
    </rPh>
    <rPh sb="10" eb="12">
      <t>コウシャ</t>
    </rPh>
    <phoneticPr fontId="5"/>
  </si>
  <si>
    <t>有田観光物産センター</t>
    <rPh sb="0" eb="2">
      <t>アリダ</t>
    </rPh>
    <rPh sb="2" eb="4">
      <t>カンコウ</t>
    </rPh>
    <rPh sb="4" eb="6">
      <t>ブッサン</t>
    </rPh>
    <phoneticPr fontId="5"/>
  </si>
  <si>
    <t>-</t>
    <phoneticPr fontId="30"/>
  </si>
  <si>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</si>
  <si>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</si>
  <si>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</si>
  <si>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</si>
  <si>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</si>
  <si>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</si>
  <si>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</si>
  <si>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</si>
  <si>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</si>
  <si>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</si>
  <si>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</si>
  <si>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率が減少している主な要因は、一般会計の地方債現在高（過疎対策事業債、義務教育債等）が減少していることと、充当可能な基金現在高（特に減債基金）が増加していることによるものである。類似団体と比較して低い水準にあるが、今後は公共下水道事業による地方債の元金償還額が増加傾向にあり、基金現在高も減少していく可能性があるため、将来負担比率が上昇しないように地方債発行を抑制し、引き続き健全化に努める。
実質公債比率が減少している主な要因は、分子である公債費で合併特例債の償還額が増え、公共下水道事業が現在進行しているために増となっていますが、有田周辺広域圏事務組合（ごみ処理施設）の償還が終了し負担金が減少したことや全体の地方債償還額が減少したことによるものである。類似団体と比較して少し高い水準にあり、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</si>
</sst>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80577</c:v>
                </c:pt>
                <c:pt idx="1">
                  <c:v>92698</c:v>
                </c:pt>
                <c:pt idx="2">
                  <c:v>78556</c:v>
                </c:pt>
                <c:pt idx="3">
                  <c:v>87924</c:v>
                </c:pt>
                <c:pt idx="4">
                  <c:v>85078</c:v>
                </c:pt>
              </c:numCache>
            </c:numRef>
          </c:val>
          <c:smooth val="0"/>
          <c:extLst>
            <c:ext xmlns:c16="http://schemas.microsoft.com/office/drawing/2014/chart" uri="{C3380CC4-5D6E-409C-BE32-E72D297353CC}">
              <c16:uniqueId val="{00000000-5492-4204-B583-E06AF634E9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137257</c:v>
                </c:pt>
                <c:pt idx="1">
                  <c:v>121917</c:v>
                </c:pt>
                <c:pt idx="2">
                  <c:v>44409</c:v>
                </c:pt>
                <c:pt idx="3">
                  <c:v>70423</c:v>
                </c:pt>
                <c:pt idx="4">
                  <c:v>93234</c:v>
                </c:pt>
              </c:numCache>
            </c:numRef>
          </c:val>
          <c:smooth val="0"/>
          <c:extLst>
            <c:ext xmlns:c16="http://schemas.microsoft.com/office/drawing/2014/chart" uri="{C3380CC4-5D6E-409C-BE32-E72D297353CC}">
              <c16:uniqueId val="{00000001-5492-4204-B583-E06AF634E986}"/>
            </c:ext>
          </c:extLst>
        </c:ser>
        <c:dLbls>
          <c:showLegendKey val="0"/>
          <c:showVal val="0"/>
          <c:showCatName val="0"/>
          <c:showSerName val="0"/>
          <c:showPercent val="0"/>
          <c:showBubbleSize val="0"/>
        </c:dLbls>
        <c:marker val="1"/>
        <c:smooth val="0"/>
        <c:axId val="190302848"/>
        <c:axId val="191132416"/>
      </c:lineChart>
      <c:catAx>
        <c:axId val="19030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132416"/>
        <c:crosses val="autoZero"/>
        <c:auto val="1"/>
        <c:lblAlgn val="ctr"/>
        <c:lblOffset val="100"/>
        <c:tickLblSkip val="1"/>
        <c:tickMarkSkip val="1"/>
        <c:noMultiLvlLbl val="0"/>
      </c:catAx>
      <c:valAx>
        <c:axId val="1911324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30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3.68</c:v>
                </c:pt>
                <c:pt idx="1">
                  <c:v>2.35</c:v>
                </c:pt>
                <c:pt idx="2">
                  <c:v>3.1</c:v>
                </c:pt>
                <c:pt idx="3">
                  <c:v>3.91</c:v>
                </c:pt>
                <c:pt idx="4">
                  <c:v>3.29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39.78</c:v>
                </c:pt>
                <c:pt idx="1">
                  <c:v>39.76</c:v>
                </c:pt>
                <c:pt idx="2">
                  <c:v>40.61</c:v>
                </c:pt>
                <c:pt idx="3">
                  <c:v>40.14</c:v>
                </c:pt>
                <c:pt idx="4">
                  <c:v>40.82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7118208"/>
        <c:axId val="197124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0.86</c:v>
                </c:pt>
                <c:pt idx="1">
                  <c:v>-1.24</c:v>
                </c:pt>
                <c:pt idx="2">
                  <c:v>0.78</c:v>
                </c:pt>
                <c:pt idx="3">
                  <c:v>0.92</c:v>
                </c:pt>
                <c:pt idx="4">
                  <c:v>-0.59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7118208"/>
        <c:axId val="197124480"/>
      </c:lineChart>
      <c:catAx>
        <c:axId val="19711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124480"/>
        <c:crosses val="autoZero"/>
        <c:auto val="1"/>
        <c:lblAlgn val="ctr"/>
        <c:lblOffset val="100"/>
        <c:tickLblSkip val="1"/>
        <c:tickMarkSkip val="1"/>
        <c:noMultiLvlLbl val="0"/>
      </c:catAx>
      <c:valAx>
        <c:axId val="19712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11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有田川町特別養護老人ホーム等事業特別会計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有田川町簡易水道事業特別会計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有田川町国民健康保険事業特別会計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0.83</c:v>
                </c:pt>
                <c:pt idx="2">
                  <c:v>#N/A</c:v>
                </c:pt>
                <c:pt idx="3">
                  <c:v>0.62</c:v>
                </c:pt>
                <c:pt idx="4">
                  <c:v>#N/A</c:v>
                </c:pt>
                <c:pt idx="5">
                  <c:v>0.66</c:v>
                </c:pt>
                <c:pt idx="6">
                  <c:v>#N/A</c:v>
                </c:pt>
                <c:pt idx="7">
                  <c:v>0.03</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有田川町かなや明恵峡温泉特別会計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有田川町後期高齢者医療特別会計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0.05</c:v>
                </c:pt>
                <c:pt idx="4">
                  <c:v>#N/A</c:v>
                </c:pt>
                <c:pt idx="5">
                  <c:v>0.05</c:v>
                </c:pt>
                <c:pt idx="6">
                  <c:v>#N/A</c:v>
                </c:pt>
                <c:pt idx="7">
                  <c:v>0.05</c:v>
                </c:pt>
                <c:pt idx="8">
                  <c:v>#N/A</c:v>
                </c:pt>
                <c:pt idx="9">
                  <c:v>0.06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有田川町介護保険事業特別会計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0.16</c:v>
                </c:pt>
                <c:pt idx="2">
                  <c:v>#N/A</c:v>
                </c:pt>
                <c:pt idx="3">
                  <c:v>0.12</c:v>
                </c:pt>
                <c:pt idx="4">
                  <c:v>#N/A</c:v>
                </c:pt>
                <c:pt idx="5">
                  <c:v>0</c:v>
                </c:pt>
                <c:pt idx="6">
                  <c:v>#N/A</c:v>
                </c:pt>
                <c:pt idx="7">
                  <c:v>0.28999999999999998</c:v>
                </c:pt>
                <c:pt idx="8">
                  <c:v>#N/A</c:v>
                </c:pt>
                <c:pt idx="9">
                  <c:v>0.52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3.67</c:v>
                </c:pt>
                <c:pt idx="2">
                  <c:v>#N/A</c:v>
                </c:pt>
                <c:pt idx="3">
                  <c:v>2.34</c:v>
                </c:pt>
                <c:pt idx="4">
                  <c:v>#N/A</c:v>
                </c:pt>
                <c:pt idx="5">
                  <c:v>3.1</c:v>
                </c:pt>
                <c:pt idx="6">
                  <c:v>#N/A</c:v>
                </c:pt>
                <c:pt idx="7">
                  <c:v>3.91</c:v>
                </c:pt>
                <c:pt idx="8">
                  <c:v>#N/A</c:v>
                </c:pt>
                <c:pt idx="9">
                  <c:v>3.28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6.53</c:v>
                </c:pt>
                <c:pt idx="2">
                  <c:v>#N/A</c:v>
                </c:pt>
                <c:pt idx="3">
                  <c:v>7.3</c:v>
                </c:pt>
                <c:pt idx="4">
                  <c:v>#N/A</c:v>
                </c:pt>
                <c:pt idx="5">
                  <c:v>7.7</c:v>
                </c:pt>
                <c:pt idx="6">
                  <c:v>#N/A</c:v>
                </c:pt>
                <c:pt idx="7">
                  <c:v>7.74</c:v>
                </c:pt>
                <c:pt idx="8">
                  <c:v>#N/A</c:v>
                </c:pt>
                <c:pt idx="9">
                  <c:v>7.58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0060928"/>
        <c:axId val="200062464"/>
      </c:barChart>
      <c:catAx>
        <c:axId val="20006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062464"/>
        <c:crosses val="autoZero"/>
        <c:auto val="1"/>
        <c:lblAlgn val="ctr"/>
        <c:lblOffset val="100"/>
        <c:tickLblSkip val="1"/>
        <c:tickMarkSkip val="1"/>
        <c:noMultiLvlLbl val="0"/>
      </c:catAx>
      <c:valAx>
        <c:axId val="20006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6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2375</c:v>
                </c:pt>
                <c:pt idx="5">
                  <c:v>2454</c:v>
                </c:pt>
                <c:pt idx="8">
                  <c:v>2416</c:v>
                </c:pt>
                <c:pt idx="11">
                  <c:v>2381</c:v>
                </c:pt>
                <c:pt idx="14">
                  <c:v>2424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258</c:v>
                </c:pt>
                <c:pt idx="3">
                  <c:v>218</c:v>
                </c:pt>
                <c:pt idx="6">
                  <c:v>160</c:v>
                </c:pt>
                <c:pt idx="9">
                  <c:v>33</c:v>
                </c:pt>
                <c:pt idx="12">
                  <c:v>27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461</c:v>
                </c:pt>
                <c:pt idx="3">
                  <c:v>476</c:v>
                </c:pt>
                <c:pt idx="6">
                  <c:v>525</c:v>
                </c:pt>
                <c:pt idx="9">
                  <c:v>555</c:v>
                </c:pt>
                <c:pt idx="12">
                  <c:v>630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2613</c:v>
                </c:pt>
                <c:pt idx="3">
                  <c:v>2656</c:v>
                </c:pt>
                <c:pt idx="6">
                  <c:v>2489</c:v>
                </c:pt>
                <c:pt idx="9">
                  <c:v>2579</c:v>
                </c:pt>
                <c:pt idx="12">
                  <c:v>2596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8771328"/>
        <c:axId val="18877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957</c:v>
                </c:pt>
                <c:pt idx="2">
                  <c:v>#N/A</c:v>
                </c:pt>
                <c:pt idx="3">
                  <c:v>#N/A</c:v>
                </c:pt>
                <c:pt idx="4">
                  <c:v>896</c:v>
                </c:pt>
                <c:pt idx="5">
                  <c:v>#N/A</c:v>
                </c:pt>
                <c:pt idx="6">
                  <c:v>#N/A</c:v>
                </c:pt>
                <c:pt idx="7">
                  <c:v>758</c:v>
                </c:pt>
                <c:pt idx="8">
                  <c:v>#N/A</c:v>
                </c:pt>
                <c:pt idx="9">
                  <c:v>#N/A</c:v>
                </c:pt>
                <c:pt idx="10">
                  <c:v>786</c:v>
                </c:pt>
                <c:pt idx="11">
                  <c:v>#N/A</c:v>
                </c:pt>
                <c:pt idx="12">
                  <c:v>#N/A</c:v>
                </c:pt>
                <c:pt idx="13">
                  <c:v>829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8771328"/>
        <c:axId val="188777600"/>
      </c:lineChart>
      <c:catAx>
        <c:axId val="18877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777600"/>
        <c:crosses val="autoZero"/>
        <c:auto val="1"/>
        <c:lblAlgn val="ctr"/>
        <c:lblOffset val="100"/>
        <c:tickLblSkip val="1"/>
        <c:tickMarkSkip val="1"/>
        <c:noMultiLvlLbl val="0"/>
      </c:catAx>
      <c:valAx>
        <c:axId val="18877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7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23185</c:v>
                </c:pt>
                <c:pt idx="5">
                  <c:v>23849</c:v>
                </c:pt>
                <c:pt idx="8">
                  <c:v>23185</c:v>
                </c:pt>
                <c:pt idx="11">
                  <c:v>23042</c:v>
                </c:pt>
                <c:pt idx="14">
                  <c:v>22865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115</c:v>
                </c:pt>
                <c:pt idx="5">
                  <c:v>76</c:v>
                </c:pt>
                <c:pt idx="8">
                  <c:v>51</c:v>
                </c:pt>
                <c:pt idx="11">
                  <c:v>38</c:v>
                </c:pt>
                <c:pt idx="14">
                  <c:v>30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7332</c:v>
                </c:pt>
                <c:pt idx="5">
                  <c:v>8140</c:v>
                </c:pt>
                <c:pt idx="8">
                  <c:v>8999</c:v>
                </c:pt>
                <c:pt idx="11">
                  <c:v>9875</c:v>
                </c:pt>
                <c:pt idx="14">
                  <c:v>10640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3609</c:v>
                </c:pt>
                <c:pt idx="3">
                  <c:v>3628</c:v>
                </c:pt>
                <c:pt idx="6">
                  <c:v>3440</c:v>
                </c:pt>
                <c:pt idx="9">
                  <c:v>3389</c:v>
                </c:pt>
                <c:pt idx="12">
                  <c:v>2883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185</c:v>
                </c:pt>
                <c:pt idx="3">
                  <c:v>380</c:v>
                </c:pt>
                <c:pt idx="6">
                  <c:v>288</c:v>
                </c:pt>
                <c:pt idx="9">
                  <c:v>257</c:v>
                </c:pt>
                <c:pt idx="12">
                  <c:v>225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8637</c:v>
                </c:pt>
                <c:pt idx="3">
                  <c:v>8826</c:v>
                </c:pt>
                <c:pt idx="6">
                  <c:v>9104</c:v>
                </c:pt>
                <c:pt idx="9">
                  <c:v>9793</c:v>
                </c:pt>
                <c:pt idx="12">
                  <c:v>10556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23942</c:v>
                </c:pt>
                <c:pt idx="3">
                  <c:v>24349</c:v>
                </c:pt>
                <c:pt idx="6">
                  <c:v>23550</c:v>
                </c:pt>
                <c:pt idx="9">
                  <c:v>22949</c:v>
                </c:pt>
                <c:pt idx="12">
                  <c:v>22379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0361856"/>
        <c:axId val="20037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5741</c:v>
                </c:pt>
                <c:pt idx="2">
                  <c:v>#N/A</c:v>
                </c:pt>
                <c:pt idx="3">
                  <c:v>#N/A</c:v>
                </c:pt>
                <c:pt idx="4">
                  <c:v>5117</c:v>
                </c:pt>
                <c:pt idx="5">
                  <c:v>#N/A</c:v>
                </c:pt>
                <c:pt idx="6">
                  <c:v>#N/A</c:v>
                </c:pt>
                <c:pt idx="7">
                  <c:v>4147</c:v>
                </c:pt>
                <c:pt idx="8">
                  <c:v>#N/A</c:v>
                </c:pt>
                <c:pt idx="9">
                  <c:v>#N/A</c:v>
                </c:pt>
                <c:pt idx="10">
                  <c:v>3434</c:v>
                </c:pt>
                <c:pt idx="11">
                  <c:v>#N/A</c:v>
                </c:pt>
                <c:pt idx="12">
                  <c:v>#N/A</c:v>
                </c:pt>
                <c:pt idx="13">
                  <c:v>2509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0361856"/>
        <c:axId val="200376320"/>
      </c:lineChart>
      <c:catAx>
        <c:axId val="2003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376320"/>
        <c:crosses val="autoZero"/>
        <c:auto val="1"/>
        <c:lblAlgn val="ctr"/>
        <c:lblOffset val="100"/>
        <c:tickLblSkip val="1"/>
        <c:tickMarkSkip val="1"/>
        <c:noMultiLvlLbl val="0"/>
      </c:catAx>
      <c:valAx>
        <c:axId val="20037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36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{CC750DEF-1F9C-4BC3-8996-DB77A4D88CAF}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2F5-4A83-B140-5A4D9A72742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{2350B4CD-66DD-4BE8-9FAC-2FB4BFD93B1D}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2F5-4A83-B140-5A4D9A72742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{AA6B3FCA-750C-4592-A062-D15E536EABF3}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2F5-4A83-B140-5A4D9A72742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{19B6F62C-9FD5-4B97-8B77-0E8B61C7055E}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2F5-4A83-B140-5A4D9A72742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{405F6141-3E0F-4673-AB97-24B3CD3E8D2D}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2F5-4A83-B140-5A4D9A7274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2F5-4A83-B140-5A4D9A72742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{5BDC374A-8047-4AB7-9D90-0C6F0F982EEF}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2F5-4A83-B140-5A4D9A72742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{8BE67608-5CF6-4DC3-8C9A-32A56B49C3FB}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2F5-4A83-B140-5A4D9A72742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{1979FFDD-FAFE-48D8-8E49-BEEE345FDD98}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2F5-4A83-B140-5A4D9A72742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{07EF5E21-BFF1-4161-A34C-C68BC4AA3AD6}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2F5-4A83-B140-5A4D9A72742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{F6849BD4-82B1-4B61-B076-0190722CBF46}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2F5-4A83-B140-5A4D9A7274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2F5-4A83-B140-5A4D9A727429}"/>
            </c:ext>
          </c:extLst>
        </c:ser>
        <c:dLbls>
          <c:showLegendKey val="0"/>
          <c:showVal val="0"/>
          <c:showCatName val="0"/>
          <c:showSerName val="0"/>
          <c:showPercent val="0"/>
          <c:showBubbleSize val="0"/>
        </c:dLbls>
        <c:axId val="72594560"/>
        <c:axId val="72596480"/>
      </c:scatterChart>
      <c:valAx>
        <c:axId val="725945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96480"/>
        <c:crosses val="autoZero"/>
        <c:crossBetween val="midCat"/>
      </c:valAx>
      <c:valAx>
        <c:axId val="72596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94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{821BE568-1680-40D9-ABB7-3A254FB28535}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AFC-4732-B736-43BF2E0D9FE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{028CDAAD-3F0D-4D40-A292-47C588CC6988}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AFC-4732-B736-43BF2E0D9FE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{A022E202-A445-42C3-9235-A914FF5C1CCD}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AFC-4732-B736-43BF2E0D9FE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{783A5CE6-F6B4-4018-B0C8-186341BCF15A}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AFC-4732-B736-43BF2E0D9FE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{CFBDCE58-518E-4F6E-9FD0-8B4A8FF7255D}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AFC-4732-B736-43BF2E0D9F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12.3</c:v>
                </c:pt>
                <c:pt idx="2">
                  <c:v>11.2</c:v>
                </c:pt>
                <c:pt idx="3">
                  <c:v>10.5</c:v>
                </c:pt>
                <c:pt idx="4">
                  <c:v>10.3</c:v>
                </c:pt>
              </c:numCache>
            </c:numRef>
          </c:xVal>
          <c:yVal>
            <c:numRef>
              <c:f>公会計指標分析・財政指標組合せ分析表!$K$73:$O$73</c:f>
              <c:numCache>
                <c:formatCode>#,##0.0;"▲ "#,##0.0</c:formatCode>
                <c:ptCount val="5"/>
                <c:pt idx="0">
                  <c:v>73.400000000000006</c:v>
                </c:pt>
                <c:pt idx="1">
                  <c:v>65.900000000000006</c:v>
                </c:pt>
                <c:pt idx="2">
                  <c:v>54.6</c:v>
                </c:pt>
                <c:pt idx="3">
                  <c:v>44.2</c:v>
                </c:pt>
                <c:pt idx="4">
                  <c:v>33.1</c:v>
                </c:pt>
              </c:numCache>
            </c:numRef>
          </c:yVal>
          <c:smooth val="0"/>
          <c:extLst>
            <c:ext xmlns:c16="http://schemas.microsoft.com/office/drawing/2014/chart" uri="{C3380CC4-5D6E-409C-BE32-E72D297353CC}">
              <c16:uniqueId val="{00000005-5AFC-4732-B736-43BF2E0D9FE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{BD544823-8753-4FDB-8927-F31B5E7BFAA4}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AFC-4732-B736-43BF2E0D9FE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{C32DDD39-6BBB-462A-8609-BB32086E932D}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AFC-4732-B736-43BF2E0D9FE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{FF380C9F-6A2F-47BD-9B6A-DF5772BDDCE7}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AFC-4732-B736-43BF2E0D9FE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{23A955D1-9005-4B81-9337-CB374C670E09}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AFC-4732-B736-43BF2E0D9FE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{ED72E811-3858-4419-8A72-54DDC119C87A}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AFC-4732-B736-43BF2E0D9F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12.7</c:v>
                </c:pt>
                <c:pt idx="1">
                  <c:v>11.7</c:v>
                </c:pt>
                <c:pt idx="2">
                  <c:v>10.4</c:v>
                </c:pt>
                <c:pt idx="3">
                  <c:v>9.9</c:v>
                </c:pt>
                <c:pt idx="4">
                  <c:v>9.1</c:v>
                </c:pt>
              </c:numCache>
            </c:numRef>
          </c:xVal>
          <c:yVal>
            <c:numRef>
              <c:f>公会計指標分析・財政指標組合せ分析表!$K$77:$O$77</c:f>
              <c:numCache>
                <c:formatCode>#,##0.0;"▲ "#,##0.0</c:formatCode>
                <c:ptCount val="5"/>
                <c:pt idx="0">
                  <c:v>59.7</c:v>
                </c:pt>
                <c:pt idx="1">
                  <c:v>51.9</c:v>
                </c:pt>
                <c:pt idx="2">
                  <c:v>46.9</c:v>
                </c:pt>
                <c:pt idx="3">
                  <c:v>44.6</c:v>
                </c:pt>
                <c:pt idx="4">
                  <c:v>42</c:v>
                </c:pt>
              </c:numCache>
            </c:numRef>
          </c:yVal>
          <c:smooth val="0"/>
          <c:extLst>
            <c:ext xmlns:c16="http://schemas.microsoft.com/office/drawing/2014/chart" uri="{C3380CC4-5D6E-409C-BE32-E72D297353CC}">
              <c16:uniqueId val="{0000000B-5AFC-4732-B736-43BF2E0D9FEE}"/>
            </c:ext>
          </c:extLst>
        </c:ser>
        <c:dLbls>
          <c:showLegendKey val="0"/>
          <c:showVal val="0"/>
          <c:showCatName val="0"/>
          <c:showSerName val="0"/>
          <c:showPercent val="0"/>
          <c:showBubbleSize val="0"/>
        </c:dLbls>
        <c:axId val="72672000"/>
        <c:axId val="72673920"/>
      </c:scatterChart>
      <c:valAx>
        <c:axId val="72672000"/>
        <c:scaling>
          <c:orientation val="minMax"/>
          <c:max val="13"/>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73920"/>
        <c:crosses val="autoZero"/>
        <c:crossBetween val="midCat"/>
      </c:valAx>
      <c:valAx>
        <c:axId val="72673920"/>
        <c:scaling>
          <c:orientation val="minMax"/>
          <c:max val="8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72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・普通会計における元利償還額は</a:t>
          </a:r>
          <a:r>
            <a:rPr lang="ja-JP" altLang="en-US" sz="1100" b="0" i="0" baseline="0">
              <a:solidFill>
                <a:schemeClr val="dk1"/>
              </a:solidFill>
              <a:effectLst/>
              <a:latin typeface="+mn-lt"/>
              <a:ea typeface="+mn-ea"/>
              <a:cs typeface="+mn-cs"/>
            </a:rPr>
            <a:t>過疎対策事業債で減少となっているが、</a:t>
          </a:r>
          <a:r>
            <a:rPr lang="ja-JP" altLang="ja-JP" sz="1100" b="0" i="0" baseline="0">
              <a:solidFill>
                <a:schemeClr val="dk1"/>
              </a:solidFill>
              <a:effectLst/>
              <a:latin typeface="+mn-lt"/>
              <a:ea typeface="+mn-ea"/>
              <a:cs typeface="+mn-cs"/>
            </a:rPr>
            <a:t>合併特例債</a:t>
          </a:r>
          <a:r>
            <a:rPr lang="ja-JP" altLang="en-US" sz="1100" b="0" i="0" baseline="0">
              <a:solidFill>
                <a:schemeClr val="dk1"/>
              </a:solidFill>
              <a:effectLst/>
              <a:latin typeface="+mn-lt"/>
              <a:ea typeface="+mn-ea"/>
              <a:cs typeface="+mn-cs"/>
            </a:rPr>
            <a:t>、臨時財政対策債及び災害復旧事業債</a:t>
          </a:r>
          <a:r>
            <a:rPr lang="ja-JP" altLang="ja-JP" sz="1100" b="0" i="0" baseline="0">
              <a:solidFill>
                <a:schemeClr val="dk1"/>
              </a:solidFill>
              <a:effectLst/>
              <a:latin typeface="+mn-lt"/>
              <a:ea typeface="+mn-ea"/>
              <a:cs typeface="+mn-cs"/>
            </a:rPr>
            <a:t>の償還が増加となり、公営企業の起債に充てたとされる繰入金の額については下水道事業の</a:t>
          </a:r>
          <a:r>
            <a:rPr lang="ja-JP" altLang="en-US" sz="1100" b="0" i="0" baseline="0">
              <a:solidFill>
                <a:schemeClr val="dk1"/>
              </a:solidFill>
              <a:effectLst/>
              <a:latin typeface="+mn-lt"/>
              <a:ea typeface="+mn-ea"/>
              <a:cs typeface="+mn-cs"/>
            </a:rPr>
            <a:t>整備</a:t>
          </a:r>
          <a:r>
            <a:rPr lang="ja-JP" altLang="ja-JP" sz="1100" b="0" i="0" baseline="0">
              <a:solidFill>
                <a:schemeClr val="dk1"/>
              </a:solidFill>
              <a:effectLst/>
              <a:latin typeface="+mn-lt"/>
              <a:ea typeface="+mn-ea"/>
              <a:cs typeface="+mn-cs"/>
            </a:rPr>
            <a:t>により毎年度増加傾向にある。組合</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が起こした地方債に対する負担金は、ごみ処理施設の償還が終了し減少となっている。</a:t>
          </a:r>
          <a:endParaRPr lang="ja-JP" altLang="ja-JP" sz="1400">
            <a:effectLst/>
          </a:endParaRPr>
        </a:p>
        <a:p>
          <a:pPr rtl="0"/>
          <a:r>
            <a:rPr lang="ja-JP" altLang="ja-JP" sz="1100" b="0" i="0" baseline="0">
              <a:solidFill>
                <a:schemeClr val="dk1"/>
              </a:solidFill>
              <a:effectLst/>
              <a:latin typeface="+mn-lt"/>
              <a:ea typeface="+mn-ea"/>
              <a:cs typeface="+mn-cs"/>
            </a:rPr>
            <a:t>分子である地方債の元利償還額は、今後一時的に増加となったあと緩やかに右肩下がりとなり、分母である普通交付税についても合併算定替えによ</a:t>
          </a:r>
          <a:r>
            <a:rPr lang="ja-JP" altLang="en-US" sz="1100" b="0" i="0" baseline="0">
              <a:solidFill>
                <a:schemeClr val="dk1"/>
              </a:solidFill>
              <a:effectLst/>
              <a:latin typeface="+mn-lt"/>
              <a:ea typeface="+mn-ea"/>
              <a:cs typeface="+mn-cs"/>
            </a:rPr>
            <a:t>る縮減が始まっており</a:t>
          </a:r>
          <a:r>
            <a:rPr lang="ja-JP" altLang="ja-JP" sz="1100" b="0" i="0" baseline="0">
              <a:solidFill>
                <a:schemeClr val="dk1"/>
              </a:solidFill>
              <a:effectLst/>
              <a:latin typeface="+mn-lt"/>
              <a:ea typeface="+mn-ea"/>
              <a:cs typeface="+mn-cs"/>
            </a:rPr>
            <a:t>、今後の実質公債費比率については現状より高く推移していくと考えられる。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・一般会計等の地方債現在高については、合併特例債</a:t>
          </a:r>
          <a:r>
            <a:rPr lang="ja-JP" altLang="en-US" sz="1100" b="0" i="0" baseline="0">
              <a:solidFill>
                <a:schemeClr val="dk1"/>
              </a:solidFill>
              <a:effectLst/>
              <a:latin typeface="+mn-lt"/>
              <a:ea typeface="+mn-ea"/>
              <a:cs typeface="+mn-cs"/>
            </a:rPr>
            <a:t>及び辺地債</a:t>
          </a:r>
          <a:r>
            <a:rPr lang="ja-JP" altLang="ja-JP" sz="1100" b="0" i="0" baseline="0">
              <a:solidFill>
                <a:schemeClr val="dk1"/>
              </a:solidFill>
              <a:effectLst/>
              <a:latin typeface="+mn-lt"/>
              <a:ea typeface="+mn-ea"/>
              <a:cs typeface="+mn-cs"/>
            </a:rPr>
            <a:t>が増加しているが、それ以上に過疎債</a:t>
          </a:r>
          <a:r>
            <a:rPr lang="ja-JP" altLang="en-US" sz="1100" b="0" i="0" baseline="0">
              <a:solidFill>
                <a:schemeClr val="dk1"/>
              </a:solidFill>
              <a:effectLst/>
              <a:latin typeface="+mn-lt"/>
              <a:ea typeface="+mn-ea"/>
              <a:cs typeface="+mn-cs"/>
            </a:rPr>
            <a:t>や義務教育債等</a:t>
          </a:r>
          <a:r>
            <a:rPr lang="ja-JP" altLang="ja-JP" sz="1100" b="0" i="0" baseline="0">
              <a:solidFill>
                <a:schemeClr val="dk1"/>
              </a:solidFill>
              <a:effectLst/>
              <a:latin typeface="+mn-lt"/>
              <a:ea typeface="+mn-ea"/>
              <a:cs typeface="+mn-cs"/>
            </a:rPr>
            <a:t>の現在高が減少したことによる。</a:t>
          </a:r>
          <a:endParaRPr lang="ja-JP" altLang="ja-JP" sz="1400">
            <a:effectLst/>
          </a:endParaRPr>
        </a:p>
        <a:p>
          <a:pPr rtl="0"/>
          <a:r>
            <a:rPr lang="ja-JP" altLang="ja-JP" sz="1100" b="0" i="0" baseline="0">
              <a:solidFill>
                <a:schemeClr val="dk1"/>
              </a:solidFill>
              <a:effectLst/>
              <a:latin typeface="+mn-lt"/>
              <a:ea typeface="+mn-ea"/>
              <a:cs typeface="+mn-cs"/>
            </a:rPr>
            <a:t>公営企業債等繰入見込については、毎年度下水道事業の新規</a:t>
          </a:r>
          <a:r>
            <a:rPr lang="ja-JP" altLang="en-US" sz="1100" b="0" i="0" baseline="0">
              <a:solidFill>
                <a:schemeClr val="dk1"/>
              </a:solidFill>
              <a:effectLst/>
              <a:latin typeface="+mn-lt"/>
              <a:ea typeface="+mn-ea"/>
              <a:cs typeface="+mn-cs"/>
            </a:rPr>
            <a:t>発行</a:t>
          </a:r>
          <a:r>
            <a:rPr lang="ja-JP" altLang="ja-JP" sz="1100" b="0" i="0" baseline="0">
              <a:solidFill>
                <a:schemeClr val="dk1"/>
              </a:solidFill>
              <a:effectLst/>
              <a:latin typeface="+mn-lt"/>
              <a:ea typeface="+mn-ea"/>
              <a:cs typeface="+mn-cs"/>
            </a:rPr>
            <a:t>分が追加されるとともに、繰出基準割合が増えることから増加傾向であると考える。</a:t>
          </a:r>
          <a:endParaRPr lang="ja-JP" altLang="ja-JP" sz="1400">
            <a:effectLst/>
          </a:endParaRPr>
        </a:p>
        <a:p>
          <a:pPr rtl="0"/>
          <a:r>
            <a:rPr lang="ja-JP" altLang="ja-JP" sz="1100" b="0" i="0" baseline="0">
              <a:solidFill>
                <a:schemeClr val="dk1"/>
              </a:solidFill>
              <a:effectLst/>
              <a:latin typeface="+mn-lt"/>
              <a:ea typeface="+mn-ea"/>
              <a:cs typeface="+mn-cs"/>
            </a:rPr>
            <a:t>退職手当負担見込は、定員適正化計画に基づき退職者の不補充を実施しているため、職員数の減少に伴い負担見込額も減少していく。</a:t>
          </a:r>
          <a:endParaRPr lang="ja-JP" altLang="ja-JP" sz="1400">
            <a:effectLst/>
          </a:endParaRPr>
        </a:p>
        <a:p>
          <a:pPr rtl="0"/>
          <a:r>
            <a:rPr lang="ja-JP" altLang="ja-JP" sz="1100" b="0" i="0" baseline="0">
              <a:solidFill>
                <a:schemeClr val="dk1"/>
              </a:solidFill>
              <a:effectLst/>
              <a:latin typeface="+mn-lt"/>
              <a:ea typeface="+mn-ea"/>
              <a:cs typeface="+mn-cs"/>
            </a:rPr>
            <a:t>また、充当可能基金については、</a:t>
          </a:r>
          <a:r>
            <a:rPr lang="ja-JP" altLang="en-US" sz="1100" b="0" i="0" baseline="0">
              <a:solidFill>
                <a:schemeClr val="dk1"/>
              </a:solidFill>
              <a:effectLst/>
              <a:latin typeface="+mn-lt"/>
              <a:ea typeface="+mn-ea"/>
              <a:cs typeface="+mn-cs"/>
            </a:rPr>
            <a:t>普通交付税における合併算定替えの段階的縮減額を補てんするために、</a:t>
          </a:r>
          <a:r>
            <a:rPr lang="ja-JP" altLang="ja-JP" sz="1100" b="0" i="0" baseline="0">
              <a:solidFill>
                <a:schemeClr val="dk1"/>
              </a:solidFill>
              <a:effectLst/>
              <a:latin typeface="+mn-lt"/>
              <a:ea typeface="+mn-ea"/>
              <a:cs typeface="+mn-cs"/>
            </a:rPr>
            <a:t>取崩</a:t>
          </a:r>
          <a:r>
            <a:rPr lang="ja-JP" altLang="en-US" sz="1100" b="0" i="0" baseline="0">
              <a:solidFill>
                <a:schemeClr val="dk1"/>
              </a:solidFill>
              <a:effectLst/>
              <a:latin typeface="+mn-lt"/>
              <a:ea typeface="+mn-ea"/>
              <a:cs typeface="+mn-cs"/>
            </a:rPr>
            <a:t>額が増となり積立額も減少することから、今後は</a:t>
          </a:r>
          <a:r>
            <a:rPr lang="ja-JP" altLang="ja-JP" sz="1100" b="0" i="0" baseline="0">
              <a:solidFill>
                <a:schemeClr val="dk1"/>
              </a:solidFill>
              <a:effectLst/>
              <a:latin typeface="+mn-lt"/>
              <a:ea typeface="+mn-ea"/>
              <a:cs typeface="+mn-cs"/>
            </a:rPr>
            <a:t>横ばい</a:t>
          </a:r>
          <a:r>
            <a:rPr lang="ja-JP" altLang="en-US" sz="1100" b="0" i="0" baseline="0">
              <a:solidFill>
                <a:schemeClr val="dk1"/>
              </a:solidFill>
              <a:effectLst/>
              <a:latin typeface="+mn-lt"/>
              <a:ea typeface="+mn-ea"/>
              <a:cs typeface="+mn-cs"/>
            </a:rPr>
            <a:t>か微減方向</a:t>
          </a:r>
          <a:r>
            <a:rPr lang="ja-JP" altLang="ja-JP" sz="1100" b="0" i="0" baseline="0">
              <a:solidFill>
                <a:schemeClr val="dk1"/>
              </a:solidFill>
              <a:effectLst/>
              <a:latin typeface="+mn-lt"/>
              <a:ea typeface="+mn-ea"/>
              <a:cs typeface="+mn-cs"/>
            </a:rPr>
            <a:t>になると見込んでいる。</a:t>
          </a:r>
          <a:endParaRPr lang="ja-JP" altLang="ja-JP" sz="1400">
            <a:effectLst/>
          </a:endParaRPr>
        </a:p>
        <a:p>
          <a:pPr rtl="0"/>
          <a:r>
            <a:rPr lang="ja-JP" altLang="ja-JP" sz="1100" b="0" i="0" baseline="0">
              <a:solidFill>
                <a:schemeClr val="dk1"/>
              </a:solidFill>
              <a:effectLst/>
              <a:latin typeface="+mn-lt"/>
              <a:ea typeface="+mn-ea"/>
              <a:cs typeface="+mn-cs"/>
            </a:rPr>
            <a:t>今後も引き続き、交付税措置の少ない地方債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発行抑制に努め、合併特例債等の交付税措置の有利な地方債を活用することにより、充当可能財源の確保に努める。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債務償還可能年数は総務省で算出式を精査中であり、</a:t>
          </a:r>
          <a:br>
            <a:rPr lang="ja-JP" altLang="en-US"/>
          </a:br>
          <a:r>
            <a:rPr lang="ja-JP" altLang="en-US"/>
            <a:t>財政状況資料集においては、平成</a:t>
          </a:r>
          <a:r>
            <a:rPr lang="en-US" altLang="ja-JP"/>
            <a:t>29</a:t>
          </a:r>
          <a:r>
            <a:rPr lang="ja-JP" altLang="en-US"/>
            <a:t>年度より公表となります。</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・地方消費税交付金の増加により基準財政収入額が少し増加傾向に転じたが、個別算定経費、公債費などで基準財政需要額が</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事により前年度とほぼ変動がなかった。今後も退職者不補充等による職員数の削減による人件費の削減や、緊急に必要な事業を峻別し投資的経費を抑制する等、歳出の徹底的な見直しを図</a:t>
          </a:r>
          <a:r>
            <a:rPr lang="ja-JP" altLang="en-US" sz="1100" b="0" i="0" baseline="0">
              <a:solidFill>
                <a:sysClr val="windowText" lastClr="000000"/>
              </a:solidFill>
              <a:effectLst/>
              <a:latin typeface="+mn-lt"/>
              <a:ea typeface="+mn-ea"/>
              <a:cs typeface="+mn-cs"/>
            </a:rPr>
            <a:t>り、税収面において現年度滞納分の早期徴収を中心とする歳入確保にも努める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124883</xdr:rowOff>
    </xdr:to>
    <xdr:cxnSp macro="">
      <xdr:nvCxnSpPr>
        <xdr:cNvPr id="63" name="直線コネクタ 62"/>
        <xdr:cNvCxnSpPr/>
      </xdr:nvCxnSpPr>
      <xdr:spPr>
        <a:xfrm flipV="1">
          <a:off x="4953000" y="626110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25400</xdr:rowOff>
    </xdr:to>
    <xdr:cxnSp macro="">
      <xdr:nvCxnSpPr>
        <xdr:cNvPr id="71" name="直線コネクタ 70"/>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3" name="テキスト ボックス 72"/>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7" name="直線コネクタ 76"/>
        <xdr:cNvCxnSpPr/>
      </xdr:nvCxnSpPr>
      <xdr:spPr>
        <a:xfrm flipV="1">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・本年度は８</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％で前年度の８</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．６％から</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となった。比率の分子に当たる経常経費一般財源（歳出）の補助費で</a:t>
          </a:r>
          <a:r>
            <a:rPr lang="ja-JP" altLang="en-US" sz="1100" b="0" i="0" baseline="0">
              <a:solidFill>
                <a:sysClr val="windowText" lastClr="000000"/>
              </a:solidFill>
              <a:effectLst/>
              <a:latin typeface="+mn-lt"/>
              <a:ea typeface="+mn-ea"/>
              <a:cs typeface="+mn-cs"/>
            </a:rPr>
            <a:t>ふるさと応援事業費が昨年度と比較し大幅に</a:t>
          </a:r>
          <a:r>
            <a:rPr lang="ja-JP" altLang="ja-JP" sz="1100" b="0" i="0" baseline="0">
              <a:solidFill>
                <a:sysClr val="windowText" lastClr="000000"/>
              </a:solidFill>
              <a:effectLst/>
              <a:latin typeface="+mn-lt"/>
              <a:ea typeface="+mn-ea"/>
              <a:cs typeface="+mn-cs"/>
            </a:rPr>
            <a:t>減少し、人件費で職員数が減少した事に加え退職者と新規採用者の給与差等による減少により、全体で</a:t>
          </a:r>
          <a:r>
            <a:rPr lang="en-US" altLang="ja-JP" sz="1100" b="0" i="0" baseline="0">
              <a:solidFill>
                <a:sysClr val="windowText" lastClr="000000"/>
              </a:solidFill>
              <a:effectLst/>
              <a:latin typeface="+mn-lt"/>
              <a:ea typeface="+mn-ea"/>
              <a:cs typeface="+mn-cs"/>
            </a:rPr>
            <a:t>57,496</a:t>
          </a:r>
          <a:r>
            <a:rPr lang="ja-JP" altLang="ja-JP" sz="1100" b="0" i="0" baseline="0">
              <a:solidFill>
                <a:sysClr val="windowText" lastClr="000000"/>
              </a:solidFill>
              <a:effectLst/>
              <a:latin typeface="+mn-lt"/>
              <a:ea typeface="+mn-ea"/>
              <a:cs typeface="+mn-cs"/>
            </a:rPr>
            <a:t>千円の減となった。一方、比率の分母にあたる経常一般財源（歳入）で地方税</a:t>
          </a:r>
          <a:r>
            <a:rPr lang="ja-JP" altLang="en-US" sz="1100" b="0" i="0" baseline="0">
              <a:solidFill>
                <a:sysClr val="windowText" lastClr="000000"/>
              </a:solidFill>
              <a:effectLst/>
              <a:latin typeface="+mn-lt"/>
              <a:ea typeface="+mn-ea"/>
              <a:cs typeface="+mn-cs"/>
            </a:rPr>
            <a:t>が徴収強化により増加</a:t>
          </a:r>
          <a:r>
            <a:rPr lang="ja-JP" altLang="ja-JP" sz="1100" b="0" i="0" baseline="0">
              <a:solidFill>
                <a:sysClr val="windowText" lastClr="000000"/>
              </a:solidFill>
              <a:effectLst/>
              <a:latin typeface="+mn-lt"/>
              <a:ea typeface="+mn-ea"/>
              <a:cs typeface="+mn-cs"/>
            </a:rPr>
            <a:t>したものの　普通交付税で</a:t>
          </a:r>
          <a:r>
            <a:rPr lang="ja-JP" altLang="en-US" sz="1100" b="0" i="0" baseline="0">
              <a:solidFill>
                <a:sysClr val="windowText" lastClr="000000"/>
              </a:solidFill>
              <a:effectLst/>
              <a:latin typeface="+mn-lt"/>
              <a:ea typeface="+mn-ea"/>
              <a:cs typeface="+mn-cs"/>
            </a:rPr>
            <a:t>大幅に減少</a:t>
          </a:r>
          <a:r>
            <a:rPr lang="ja-JP" altLang="ja-JP" sz="1100" b="0" i="0" baseline="0">
              <a:solidFill>
                <a:sysClr val="windowText" lastClr="000000"/>
              </a:solidFill>
              <a:effectLst/>
              <a:latin typeface="+mn-lt"/>
              <a:ea typeface="+mn-ea"/>
              <a:cs typeface="+mn-cs"/>
            </a:rPr>
            <a:t>し、経常歳入一般財源が</a:t>
          </a:r>
          <a:r>
            <a:rPr lang="en-US" altLang="ja-JP" sz="1100" b="0" i="0" baseline="0">
              <a:solidFill>
                <a:sysClr val="windowText" lastClr="000000"/>
              </a:solidFill>
              <a:effectLst/>
              <a:latin typeface="+mn-lt"/>
              <a:ea typeface="+mn-ea"/>
              <a:cs typeface="+mn-cs"/>
            </a:rPr>
            <a:t>108,900</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となり、</a:t>
          </a:r>
          <a:r>
            <a:rPr lang="ja-JP" altLang="en-US" sz="1100" b="0" i="0" baseline="0">
              <a:solidFill>
                <a:sysClr val="windowText" lastClr="000000"/>
              </a:solidFill>
              <a:effectLst/>
              <a:latin typeface="+mn-lt"/>
              <a:ea typeface="+mn-ea"/>
              <a:cs typeface="+mn-cs"/>
            </a:rPr>
            <a:t>分母が減少したことにより結果比率について増</a:t>
          </a:r>
          <a:r>
            <a:rPr lang="ja-JP" altLang="ja-JP" sz="1100" b="0" i="0" baseline="0">
              <a:solidFill>
                <a:sysClr val="windowText" lastClr="000000"/>
              </a:solidFill>
              <a:effectLst/>
              <a:latin typeface="+mn-lt"/>
              <a:ea typeface="+mn-ea"/>
              <a:cs typeface="+mn-cs"/>
            </a:rPr>
            <a:t>となった。今後も、人件費や繰出金において</a:t>
          </a:r>
          <a:r>
            <a:rPr lang="ja-JP" altLang="en-US" sz="1100" b="0" i="0" baseline="0">
              <a:solidFill>
                <a:sysClr val="windowText" lastClr="000000"/>
              </a:solidFill>
              <a:effectLst/>
              <a:latin typeface="+mn-lt"/>
              <a:ea typeface="+mn-ea"/>
              <a:cs typeface="+mn-cs"/>
            </a:rPr>
            <a:t>全国的に</a:t>
          </a:r>
          <a:r>
            <a:rPr lang="ja-JP" altLang="ja-JP" sz="1100" b="0" i="0" baseline="0">
              <a:solidFill>
                <a:sysClr val="windowText" lastClr="000000"/>
              </a:solidFill>
              <a:effectLst/>
              <a:latin typeface="+mn-lt"/>
              <a:ea typeface="+mn-ea"/>
              <a:cs typeface="+mn-cs"/>
            </a:rPr>
            <a:t>高い水準にあるため、定員適正化計画に基づき新規採用の抑制（退職者の３割補充）による職員数の削減や、公営</a:t>
          </a:r>
          <a:r>
            <a:rPr lang="ja-JP" altLang="en-US" sz="1100" b="0" i="0" baseline="0">
              <a:solidFill>
                <a:sysClr val="windowText" lastClr="000000"/>
              </a:solidFill>
              <a:effectLst/>
              <a:latin typeface="+mn-lt"/>
              <a:ea typeface="+mn-ea"/>
              <a:cs typeface="+mn-cs"/>
            </a:rPr>
            <a:t>企業</a:t>
          </a:r>
          <a:r>
            <a:rPr lang="ja-JP" altLang="ja-JP" sz="1100" b="0" i="0" baseline="0">
              <a:solidFill>
                <a:sysClr val="windowText" lastClr="000000"/>
              </a:solidFill>
              <a:effectLst/>
              <a:latin typeface="+mn-lt"/>
              <a:ea typeface="+mn-ea"/>
              <a:cs typeface="+mn-cs"/>
            </a:rPr>
            <a:t>会計の経営健全化を実施し、事務事業の見直しを図り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義務的経費の削減に努める。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139398</xdr:rowOff>
    </xdr:from>
    <xdr:to>
      <xdr:col>7</xdr:col>
      <xdr:colOff>152400</xdr:colOff>
      <xdr:row>67</xdr:row>
      <xdr:rowOff>158145</xdr:rowOff>
    </xdr:to>
    <xdr:cxnSp macro="">
      <xdr:nvCxnSpPr>
        <xdr:cNvPr id="128" name="直線コネクタ 127"/>
        <xdr:cNvCxnSpPr/>
      </xdr:nvCxnSpPr>
      <xdr:spPr>
        <a:xfrm flipV="1">
          <a:off x="4953000" y="102549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130222</xdr:rowOff>
    </xdr:from>
    <xdr:ext cx="762000" cy="259045"/>
    <xdr:sp macro="" textlink="">
      <xdr:nvSpPr>
        <xdr:cNvPr id="129"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158145</xdr:rowOff>
    </xdr:from>
    <xdr:to>
      <xdr:col>7</xdr:col>
      <xdr:colOff>241300</xdr:colOff>
      <xdr:row>67</xdr:row>
      <xdr:rowOff>158145</xdr:rowOff>
    </xdr:to>
    <xdr:cxnSp macro="">
      <xdr:nvCxnSpPr>
        <xdr:cNvPr id="130" name="直線コネクタ 129"/>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54325</xdr:rowOff>
    </xdr:from>
    <xdr:ext cx="762000" cy="259045"/>
    <xdr:sp macro="" textlink="">
      <xdr:nvSpPr>
        <xdr:cNvPr id="131" name="財政構造の弾力性最大値テキスト"/>
        <xdr:cNvSpPr txBox="1"/>
      </xdr:nvSpPr>
      <xdr:spPr>
        <a:xfrm>
          <a:off x="5041900" y="999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7</xdr:col>
      <xdr:colOff>63500</xdr:colOff>
      <xdr:row>59</xdr:row>
      <xdr:rowOff>139398</xdr:rowOff>
    </xdr:from>
    <xdr:to>
      <xdr:col>7</xdr:col>
      <xdr:colOff>241300</xdr:colOff>
      <xdr:row>59</xdr:row>
      <xdr:rowOff>139398</xdr:rowOff>
    </xdr:to>
    <xdr:cxnSp macro="">
      <xdr:nvCxnSpPr>
        <xdr:cNvPr id="132" name="直線コネクタ 131"/>
        <xdr:cNvCxnSpPr/>
      </xdr:nvCxnSpPr>
      <xdr:spPr>
        <a:xfrm>
          <a:off x="4864100" y="102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60</xdr:row>
      <xdr:rowOff>140305</xdr:rowOff>
    </xdr:to>
    <xdr:cxnSp macro="">
      <xdr:nvCxnSpPr>
        <xdr:cNvPr id="133" name="直線コネクタ 132"/>
        <xdr:cNvCxnSpPr/>
      </xdr:nvCxnSpPr>
      <xdr:spPr>
        <a:xfrm>
          <a:off x="4114800" y="10231967"/>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28925</xdr:rowOff>
    </xdr:from>
    <xdr:ext cx="762000" cy="259045"/>
    <xdr:sp macro="" textlink="">
      <xdr:nvSpPr>
        <xdr:cNvPr id="134" name="財政構造の弾力性平均値テキスト"/>
        <xdr:cNvSpPr txBox="1"/>
      </xdr:nvSpPr>
      <xdr:spPr>
        <a:xfrm>
          <a:off x="5041900" y="1065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35" name="フローチャート : 判断 134"/>
        <xdr:cNvSpPr/>
      </xdr:nvSpPr>
      <xdr:spPr>
        <a:xfrm>
          <a:off x="49022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116417</xdr:rowOff>
    </xdr:from>
    <xdr:to>
      <xdr:col>6</xdr:col>
      <xdr:colOff>0</xdr:colOff>
      <xdr:row>61</xdr:row>
      <xdr:rowOff>3326</xdr:rowOff>
    </xdr:to>
    <xdr:cxnSp macro="">
      <xdr:nvCxnSpPr>
        <xdr:cNvPr id="136" name="直線コネクタ 135"/>
        <xdr:cNvCxnSpPr/>
      </xdr:nvCxnSpPr>
      <xdr:spPr>
        <a:xfrm flipV="1">
          <a:off x="3225800" y="10231967"/>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65617</xdr:rowOff>
    </xdr:from>
    <xdr:to>
      <xdr:col>6</xdr:col>
      <xdr:colOff>50800</xdr:colOff>
      <xdr:row>59</xdr:row>
      <xdr:rowOff>167217</xdr:rowOff>
    </xdr:to>
    <xdr:sp macro="" textlink="">
      <xdr:nvSpPr>
        <xdr:cNvPr id="137" name="フローチャート : 判断 136"/>
        <xdr:cNvSpPr/>
      </xdr:nvSpPr>
      <xdr:spPr>
        <a:xfrm>
          <a:off x="4064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5944</xdr:rowOff>
    </xdr:from>
    <xdr:ext cx="736600" cy="259045"/>
    <xdr:sp macro="" textlink="">
      <xdr:nvSpPr>
        <xdr:cNvPr id="138" name="テキスト ボックス 137"/>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36891</xdr:rowOff>
    </xdr:from>
    <xdr:to>
      <xdr:col>4</xdr:col>
      <xdr:colOff>482600</xdr:colOff>
      <xdr:row>61</xdr:row>
      <xdr:rowOff>3326</xdr:rowOff>
    </xdr:to>
    <xdr:cxnSp macro="">
      <xdr:nvCxnSpPr>
        <xdr:cNvPr id="139" name="直線コネクタ 138"/>
        <xdr:cNvCxnSpPr/>
      </xdr:nvCxnSpPr>
      <xdr:spPr>
        <a:xfrm>
          <a:off x="2336800" y="103238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146050</xdr:rowOff>
    </xdr:from>
    <xdr:to>
      <xdr:col>4</xdr:col>
      <xdr:colOff>533400</xdr:colOff>
      <xdr:row>60</xdr:row>
      <xdr:rowOff>76200</xdr:rowOff>
    </xdr:to>
    <xdr:sp macro="" textlink="">
      <xdr:nvSpPr>
        <xdr:cNvPr id="140" name="フローチャート : 判断 139"/>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41" name="テキスト ボックス 140"/>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150888</xdr:rowOff>
    </xdr:from>
    <xdr:to>
      <xdr:col>3</xdr:col>
      <xdr:colOff>279400</xdr:colOff>
      <xdr:row>60</xdr:row>
      <xdr:rowOff>36891</xdr:rowOff>
    </xdr:to>
    <xdr:cxnSp macro="">
      <xdr:nvCxnSpPr>
        <xdr:cNvPr id="142" name="直線コネクタ 141"/>
        <xdr:cNvCxnSpPr/>
      </xdr:nvCxnSpPr>
      <xdr:spPr>
        <a:xfrm>
          <a:off x="1447800" y="102664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110672</xdr:rowOff>
    </xdr:from>
    <xdr:to>
      <xdr:col>3</xdr:col>
      <xdr:colOff>330200</xdr:colOff>
      <xdr:row>59</xdr:row>
      <xdr:rowOff>40822</xdr:rowOff>
    </xdr:to>
    <xdr:sp macro="" textlink="">
      <xdr:nvSpPr>
        <xdr:cNvPr id="143" name="フローチャート : 判断 142"/>
        <xdr:cNvSpPr/>
      </xdr:nvSpPr>
      <xdr:spPr>
        <a:xfrm>
          <a:off x="2286000" y="1005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50999</xdr:rowOff>
    </xdr:from>
    <xdr:ext cx="762000" cy="259045"/>
    <xdr:sp macro="" textlink="">
      <xdr:nvSpPr>
        <xdr:cNvPr id="144" name="テキスト ボックス 143"/>
        <xdr:cNvSpPr txBox="1"/>
      </xdr:nvSpPr>
      <xdr:spPr>
        <a:xfrm>
          <a:off x="1955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54126</xdr:rowOff>
    </xdr:from>
    <xdr:to>
      <xdr:col>2</xdr:col>
      <xdr:colOff>127000</xdr:colOff>
      <xdr:row>59</xdr:row>
      <xdr:rowOff>155726</xdr:rowOff>
    </xdr:to>
    <xdr:sp macro="" textlink="">
      <xdr:nvSpPr>
        <xdr:cNvPr id="145" name="フローチャート : 判断 144"/>
        <xdr:cNvSpPr/>
      </xdr:nvSpPr>
      <xdr:spPr>
        <a:xfrm>
          <a:off x="1397000" y="101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165903</xdr:rowOff>
    </xdr:from>
    <xdr:ext cx="762000" cy="259045"/>
    <xdr:sp macro="" textlink="">
      <xdr:nvSpPr>
        <xdr:cNvPr id="146" name="テキスト ボックス 145"/>
        <xdr:cNvSpPr txBox="1"/>
      </xdr:nvSpPr>
      <xdr:spPr>
        <a:xfrm>
          <a:off x="1066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89505</xdr:rowOff>
    </xdr:from>
    <xdr:to>
      <xdr:col>7</xdr:col>
      <xdr:colOff>203200</xdr:colOff>
      <xdr:row>61</xdr:row>
      <xdr:rowOff>19655</xdr:rowOff>
    </xdr:to>
    <xdr:sp macro="" textlink="">
      <xdr:nvSpPr>
        <xdr:cNvPr id="152" name="円/楕円 151"/>
        <xdr:cNvSpPr/>
      </xdr:nvSpPr>
      <xdr:spPr>
        <a:xfrm>
          <a:off x="49022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106032</xdr:rowOff>
    </xdr:from>
    <xdr:ext cx="762000" cy="259045"/>
    <xdr:sp macro="" textlink="">
      <xdr:nvSpPr>
        <xdr:cNvPr id="153" name="財政構造の弾力性該当値テキスト"/>
        <xdr:cNvSpPr txBox="1"/>
      </xdr:nvSpPr>
      <xdr:spPr>
        <a:xfrm>
          <a:off x="5041900" y="1022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65617</xdr:rowOff>
    </xdr:from>
    <xdr:to>
      <xdr:col>6</xdr:col>
      <xdr:colOff>50800</xdr:colOff>
      <xdr:row>59</xdr:row>
      <xdr:rowOff>167217</xdr:rowOff>
    </xdr:to>
    <xdr:sp macro="" textlink="">
      <xdr:nvSpPr>
        <xdr:cNvPr id="154" name="円/楕円 153"/>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151994</xdr:rowOff>
    </xdr:from>
    <xdr:ext cx="736600" cy="259045"/>
    <xdr:sp macro="" textlink="">
      <xdr:nvSpPr>
        <xdr:cNvPr id="155" name="テキスト ボックス 154"/>
        <xdr:cNvSpPr txBox="1"/>
      </xdr:nvSpPr>
      <xdr:spPr>
        <a:xfrm>
          <a:off x="3733800" y="1026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123976</xdr:rowOff>
    </xdr:from>
    <xdr:to>
      <xdr:col>4</xdr:col>
      <xdr:colOff>533400</xdr:colOff>
      <xdr:row>61</xdr:row>
      <xdr:rowOff>54126</xdr:rowOff>
    </xdr:to>
    <xdr:sp macro="" textlink="">
      <xdr:nvSpPr>
        <xdr:cNvPr id="156" name="円/楕円 155"/>
        <xdr:cNvSpPr/>
      </xdr:nvSpPr>
      <xdr:spPr>
        <a:xfrm>
          <a:off x="3175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38903</xdr:rowOff>
    </xdr:from>
    <xdr:ext cx="762000" cy="259045"/>
    <xdr:sp macro="" textlink="">
      <xdr:nvSpPr>
        <xdr:cNvPr id="157" name="テキスト ボックス 156"/>
        <xdr:cNvSpPr txBox="1"/>
      </xdr:nvSpPr>
      <xdr:spPr>
        <a:xfrm>
          <a:off x="28448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157541</xdr:rowOff>
    </xdr:from>
    <xdr:to>
      <xdr:col>3</xdr:col>
      <xdr:colOff>330200</xdr:colOff>
      <xdr:row>60</xdr:row>
      <xdr:rowOff>87691</xdr:rowOff>
    </xdr:to>
    <xdr:sp macro="" textlink="">
      <xdr:nvSpPr>
        <xdr:cNvPr id="158" name="円/楕円 157"/>
        <xdr:cNvSpPr/>
      </xdr:nvSpPr>
      <xdr:spPr>
        <a:xfrm>
          <a:off x="2286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72468</xdr:rowOff>
    </xdr:from>
    <xdr:ext cx="762000" cy="259045"/>
    <xdr:sp macro="" textlink="">
      <xdr:nvSpPr>
        <xdr:cNvPr id="159" name="テキスト ボックス 158"/>
        <xdr:cNvSpPr txBox="1"/>
      </xdr:nvSpPr>
      <xdr:spPr>
        <a:xfrm>
          <a:off x="1955800" y="1035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100088</xdr:rowOff>
    </xdr:from>
    <xdr:to>
      <xdr:col>2</xdr:col>
      <xdr:colOff>127000</xdr:colOff>
      <xdr:row>60</xdr:row>
      <xdr:rowOff>30238</xdr:rowOff>
    </xdr:to>
    <xdr:sp macro="" textlink="">
      <xdr:nvSpPr>
        <xdr:cNvPr id="160" name="円/楕円 159"/>
        <xdr:cNvSpPr/>
      </xdr:nvSpPr>
      <xdr:spPr>
        <a:xfrm>
          <a:off x="1397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15015</xdr:rowOff>
    </xdr:from>
    <xdr:ext cx="762000" cy="259045"/>
    <xdr:sp macro="" textlink="">
      <xdr:nvSpPr>
        <xdr:cNvPr id="161" name="テキスト ボックス 160"/>
        <xdr:cNvSpPr txBox="1"/>
      </xdr:nvSpPr>
      <xdr:spPr>
        <a:xfrm>
          <a:off x="1066800" y="1030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[185,844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・類似団体と比較して人件費および物件費等に要する決算額が多額となっている要因については、人口に対する職員数の割合が高くなっていることが考えられる。また、</a:t>
          </a:r>
          <a:r>
            <a:rPr lang="ja-JP" altLang="en-US" sz="1100" b="0" i="0" baseline="0">
              <a:solidFill>
                <a:sysClr val="windowText" lastClr="000000"/>
              </a:solidFill>
              <a:effectLst/>
              <a:latin typeface="+mn-lt"/>
              <a:ea typeface="+mn-ea"/>
              <a:cs typeface="+mn-cs"/>
            </a:rPr>
            <a:t>物件費については、地籍調査事業が昨年度より事業量が増え、公共施設の解体費用が</a:t>
          </a:r>
          <a:r>
            <a:rPr lang="ja-JP" altLang="ja-JP" sz="1100" b="0" i="0" baseline="0">
              <a:solidFill>
                <a:sysClr val="windowText" lastClr="000000"/>
              </a:solidFill>
              <a:effectLst/>
              <a:latin typeface="+mn-lt"/>
              <a:ea typeface="+mn-ea"/>
              <a:cs typeface="+mn-cs"/>
            </a:rPr>
            <a:t>増加したことも要因となっている。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今後においては定員適正化計画に基づき新規採用の抑制（退職者の３割補充）による人件費の削減や、</a:t>
          </a:r>
          <a:r>
            <a:rPr lang="ja-JP" altLang="en-US" sz="1100" b="0" i="0" baseline="0">
              <a:solidFill>
                <a:sysClr val="windowText" lastClr="000000"/>
              </a:solidFill>
              <a:effectLst/>
              <a:latin typeface="+mn-lt"/>
              <a:ea typeface="+mn-ea"/>
              <a:cs typeface="+mn-cs"/>
            </a:rPr>
            <a:t>新規事業を展開する際に既存事業の</a:t>
          </a:r>
          <a:r>
            <a:rPr lang="ja-JP" altLang="ja-JP" sz="1100" b="0" i="0" baseline="0">
              <a:solidFill>
                <a:sysClr val="windowText" lastClr="000000"/>
              </a:solidFill>
              <a:effectLst/>
              <a:latin typeface="+mn-lt"/>
              <a:ea typeface="+mn-ea"/>
              <a:cs typeface="+mn-cs"/>
            </a:rPr>
            <a:t>見直し</a:t>
          </a:r>
          <a:r>
            <a:rPr lang="ja-JP" altLang="en-US" sz="1100" b="0" i="0" baseline="0">
              <a:solidFill>
                <a:sysClr val="windowText" lastClr="000000"/>
              </a:solidFill>
              <a:effectLst/>
              <a:latin typeface="+mn-lt"/>
              <a:ea typeface="+mn-ea"/>
              <a:cs typeface="+mn-cs"/>
            </a:rPr>
            <a:t>や廃止を行い、公共施設の解体撤去をすることで維持管理費など</a:t>
          </a:r>
          <a:r>
            <a:rPr lang="ja-JP" altLang="ja-JP" sz="1100" b="0" i="0" baseline="0">
              <a:solidFill>
                <a:sysClr val="windowText" lastClr="000000"/>
              </a:solidFill>
              <a:effectLst/>
              <a:latin typeface="+mn-lt"/>
              <a:ea typeface="+mn-ea"/>
              <a:cs typeface="+mn-cs"/>
            </a:rPr>
            <a:t>物件費の歳出抑制を図る。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138695</xdr:rowOff>
    </xdr:from>
    <xdr:to>
      <xdr:col>7</xdr:col>
      <xdr:colOff>152400</xdr:colOff>
      <xdr:row>89</xdr:row>
      <xdr:rowOff>32793</xdr:rowOff>
    </xdr:to>
    <xdr:cxnSp macro="">
      <xdr:nvCxnSpPr>
        <xdr:cNvPr id="193" name="直線コネクタ 192"/>
        <xdr:cNvCxnSpPr/>
      </xdr:nvCxnSpPr>
      <xdr:spPr>
        <a:xfrm flipV="1">
          <a:off x="4953000" y="13854695"/>
          <a:ext cx="0" cy="1437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4870</xdr:rowOff>
    </xdr:from>
    <xdr:ext cx="762000" cy="259045"/>
    <xdr:sp macro="" textlink="">
      <xdr:nvSpPr>
        <xdr:cNvPr id="194" name="人件費・物件費等の状況最小値テキスト"/>
        <xdr:cNvSpPr txBox="1"/>
      </xdr:nvSpPr>
      <xdr:spPr>
        <a:xfrm>
          <a:off x="5041900" y="1526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224,775</a:t>
          </a:r>
          <a:endParaRPr kumimoji="1" lang="ja-JP" altLang="en-US" sz="1000" b="1">
            <a:latin typeface="ＭＳ Ｐゴシック"/>
          </a:endParaRPr>
        </a:p>
      </xdr:txBody>
    </xdr:sp>
    <xdr:clientData/>
  </xdr:oneCellAnchor>
  <xdr:twoCellAnchor>
    <xdr:from>
      <xdr:col>7</xdr:col>
      <xdr:colOff>63500</xdr:colOff>
      <xdr:row>89</xdr:row>
      <xdr:rowOff>32793</xdr:rowOff>
    </xdr:from>
    <xdr:to>
      <xdr:col>7</xdr:col>
      <xdr:colOff>241300</xdr:colOff>
      <xdr:row>89</xdr:row>
      <xdr:rowOff>32793</xdr:rowOff>
    </xdr:to>
    <xdr:cxnSp macro="">
      <xdr:nvCxnSpPr>
        <xdr:cNvPr id="195" name="直線コネクタ 194"/>
        <xdr:cNvCxnSpPr/>
      </xdr:nvCxnSpPr>
      <xdr:spPr>
        <a:xfrm>
          <a:off x="4864100" y="1529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53622</xdr:rowOff>
    </xdr:from>
    <xdr:ext cx="762000" cy="259045"/>
    <xdr:sp macro="" textlink="">
      <xdr:nvSpPr>
        <xdr:cNvPr id="196" name="人件費・物件費等の状況最大値テキスト"/>
        <xdr:cNvSpPr txBox="1"/>
      </xdr:nvSpPr>
      <xdr:spPr>
        <a:xfrm>
          <a:off x="5041900" y="135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99,702</a:t>
          </a:r>
          <a:endParaRPr kumimoji="1" lang="ja-JP" altLang="en-US" sz="1000" b="1">
            <a:latin typeface="ＭＳ Ｐゴシック"/>
          </a:endParaRPr>
        </a:p>
      </xdr:txBody>
    </xdr:sp>
    <xdr:clientData/>
  </xdr:oneCellAnchor>
  <xdr:twoCellAnchor>
    <xdr:from>
      <xdr:col>7</xdr:col>
      <xdr:colOff>63500</xdr:colOff>
      <xdr:row>80</xdr:row>
      <xdr:rowOff>138695</xdr:rowOff>
    </xdr:from>
    <xdr:to>
      <xdr:col>7</xdr:col>
      <xdr:colOff>241300</xdr:colOff>
      <xdr:row>80</xdr:row>
      <xdr:rowOff>138695</xdr:rowOff>
    </xdr:to>
    <xdr:cxnSp macro="">
      <xdr:nvCxnSpPr>
        <xdr:cNvPr id="197" name="直線コネクタ 196"/>
        <xdr:cNvCxnSpPr/>
      </xdr:nvCxnSpPr>
      <xdr:spPr>
        <a:xfrm>
          <a:off x="4864100" y="1385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74034</xdr:rowOff>
    </xdr:from>
    <xdr:to>
      <xdr:col>7</xdr:col>
      <xdr:colOff>152400</xdr:colOff>
      <xdr:row>86</xdr:row>
      <xdr:rowOff>99808</xdr:rowOff>
    </xdr:to>
    <xdr:cxnSp macro="">
      <xdr:nvCxnSpPr>
        <xdr:cNvPr id="198" name="直線コネクタ 197"/>
        <xdr:cNvCxnSpPr/>
      </xdr:nvCxnSpPr>
      <xdr:spPr>
        <a:xfrm>
          <a:off x="4114800" y="14818734"/>
          <a:ext cx="838200" cy="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69407</xdr:rowOff>
    </xdr:from>
    <xdr:ext cx="762000" cy="259045"/>
    <xdr:sp macro="" textlink="">
      <xdr:nvSpPr>
        <xdr:cNvPr id="199" name="人件費・物件費等の状況平均値テキスト"/>
        <xdr:cNvSpPr txBox="1"/>
      </xdr:nvSpPr>
      <xdr:spPr>
        <a:xfrm>
          <a:off x="5041900" y="14471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171,260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52880</xdr:rowOff>
    </xdr:from>
    <xdr:to>
      <xdr:col>7</xdr:col>
      <xdr:colOff>203200</xdr:colOff>
      <xdr:row>85</xdr:row>
      <xdr:rowOff>154480</xdr:rowOff>
    </xdr:to>
    <xdr:sp macro="" textlink="">
      <xdr:nvSpPr>
        <xdr:cNvPr id="200" name="フローチャート : 判断 199"/>
        <xdr:cNvSpPr/>
      </xdr:nvSpPr>
      <xdr:spPr>
        <a:xfrm>
          <a:off x="49022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41470</xdr:rowOff>
    </xdr:from>
    <xdr:to>
      <xdr:col>6</xdr:col>
      <xdr:colOff>0</xdr:colOff>
      <xdr:row>86</xdr:row>
      <xdr:rowOff>74034</xdr:rowOff>
    </xdr:to>
    <xdr:cxnSp macro="">
      <xdr:nvCxnSpPr>
        <xdr:cNvPr id="201" name="直線コネクタ 200"/>
        <xdr:cNvCxnSpPr/>
      </xdr:nvCxnSpPr>
      <xdr:spPr>
        <a:xfrm>
          <a:off x="3225800" y="14786170"/>
          <a:ext cx="8890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167418</xdr:rowOff>
    </xdr:from>
    <xdr:to>
      <xdr:col>6</xdr:col>
      <xdr:colOff>50800</xdr:colOff>
      <xdr:row>85</xdr:row>
      <xdr:rowOff>97568</xdr:rowOff>
    </xdr:to>
    <xdr:sp macro="" textlink="">
      <xdr:nvSpPr>
        <xdr:cNvPr id="202" name="フローチャート : 判断 201"/>
        <xdr:cNvSpPr/>
      </xdr:nvSpPr>
      <xdr:spPr>
        <a:xfrm>
          <a:off x="4064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107745</xdr:rowOff>
    </xdr:from>
    <xdr:ext cx="736600" cy="259045"/>
    <xdr:sp macro="" textlink="">
      <xdr:nvSpPr>
        <xdr:cNvPr id="203" name="テキスト ボックス 202"/>
        <xdr:cNvSpPr txBox="1"/>
      </xdr:nvSpPr>
      <xdr:spPr>
        <a:xfrm>
          <a:off x="3733800" y="143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2679</xdr:rowOff>
    </xdr:from>
    <xdr:to>
      <xdr:col>4</xdr:col>
      <xdr:colOff>482600</xdr:colOff>
      <xdr:row>86</xdr:row>
      <xdr:rowOff>41470</xdr:rowOff>
    </xdr:to>
    <xdr:cxnSp macro="">
      <xdr:nvCxnSpPr>
        <xdr:cNvPr id="204" name="直線コネクタ 203"/>
        <xdr:cNvCxnSpPr/>
      </xdr:nvCxnSpPr>
      <xdr:spPr>
        <a:xfrm>
          <a:off x="2336800" y="14747379"/>
          <a:ext cx="889000" cy="3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55834</xdr:rowOff>
    </xdr:from>
    <xdr:to>
      <xdr:col>4</xdr:col>
      <xdr:colOff>533400</xdr:colOff>
      <xdr:row>84</xdr:row>
      <xdr:rowOff>157434</xdr:rowOff>
    </xdr:to>
    <xdr:sp macro="" textlink="">
      <xdr:nvSpPr>
        <xdr:cNvPr id="205" name="フローチャート : 判断 204"/>
        <xdr:cNvSpPr/>
      </xdr:nvSpPr>
      <xdr:spPr>
        <a:xfrm>
          <a:off x="3175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167611</xdr:rowOff>
    </xdr:from>
    <xdr:ext cx="762000" cy="259045"/>
    <xdr:sp macro="" textlink="">
      <xdr:nvSpPr>
        <xdr:cNvPr id="206" name="テキスト ボックス 205"/>
        <xdr:cNvSpPr txBox="1"/>
      </xdr:nvSpPr>
      <xdr:spPr>
        <a:xfrm>
          <a:off x="2844800" y="142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2679</xdr:rowOff>
    </xdr:from>
    <xdr:to>
      <xdr:col>3</xdr:col>
      <xdr:colOff>279400</xdr:colOff>
      <xdr:row>86</xdr:row>
      <xdr:rowOff>7344</xdr:rowOff>
    </xdr:to>
    <xdr:cxnSp macro="">
      <xdr:nvCxnSpPr>
        <xdr:cNvPr id="207" name="直線コネクタ 206"/>
        <xdr:cNvCxnSpPr/>
      </xdr:nvCxnSpPr>
      <xdr:spPr>
        <a:xfrm flipV="1">
          <a:off x="1447800" y="14747379"/>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116515</xdr:rowOff>
    </xdr:from>
    <xdr:to>
      <xdr:col>3</xdr:col>
      <xdr:colOff>330200</xdr:colOff>
      <xdr:row>84</xdr:row>
      <xdr:rowOff>46665</xdr:rowOff>
    </xdr:to>
    <xdr:sp macro="" textlink="">
      <xdr:nvSpPr>
        <xdr:cNvPr id="208" name="フローチャート : 判断 207"/>
        <xdr:cNvSpPr/>
      </xdr:nvSpPr>
      <xdr:spPr>
        <a:xfrm>
          <a:off x="2286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56842</xdr:rowOff>
    </xdr:from>
    <xdr:ext cx="762000" cy="259045"/>
    <xdr:sp macro="" textlink="">
      <xdr:nvSpPr>
        <xdr:cNvPr id="209" name="テキスト ボックス 208"/>
        <xdr:cNvSpPr txBox="1"/>
      </xdr:nvSpPr>
      <xdr:spPr>
        <a:xfrm>
          <a:off x="1955800" y="1411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133648</xdr:rowOff>
    </xdr:from>
    <xdr:to>
      <xdr:col>2</xdr:col>
      <xdr:colOff>127000</xdr:colOff>
      <xdr:row>84</xdr:row>
      <xdr:rowOff>63798</xdr:rowOff>
    </xdr:to>
    <xdr:sp macro="" textlink="">
      <xdr:nvSpPr>
        <xdr:cNvPr id="210" name="フローチャート : 判断 209"/>
        <xdr:cNvSpPr/>
      </xdr:nvSpPr>
      <xdr:spPr>
        <a:xfrm>
          <a:off x="1397000" y="143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73975</xdr:rowOff>
    </xdr:from>
    <xdr:ext cx="762000" cy="259045"/>
    <xdr:sp macro="" textlink="">
      <xdr:nvSpPr>
        <xdr:cNvPr id="211" name="テキスト ボックス 210"/>
        <xdr:cNvSpPr txBox="1"/>
      </xdr:nvSpPr>
      <xdr:spPr>
        <a:xfrm>
          <a:off x="1066800" y="141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49008</xdr:rowOff>
    </xdr:from>
    <xdr:to>
      <xdr:col>7</xdr:col>
      <xdr:colOff>203200</xdr:colOff>
      <xdr:row>86</xdr:row>
      <xdr:rowOff>150608</xdr:rowOff>
    </xdr:to>
    <xdr:sp macro="" textlink="">
      <xdr:nvSpPr>
        <xdr:cNvPr id="217" name="円/楕円 216"/>
        <xdr:cNvSpPr/>
      </xdr:nvSpPr>
      <xdr:spPr>
        <a:xfrm>
          <a:off x="4902200" y="147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21085</xdr:rowOff>
    </xdr:from>
    <xdr:ext cx="762000" cy="259045"/>
    <xdr:sp macro="" textlink="">
      <xdr:nvSpPr>
        <xdr:cNvPr id="218" name="人件費・物件費等の状況該当値テキスト"/>
        <xdr:cNvSpPr txBox="1"/>
      </xdr:nvSpPr>
      <xdr:spPr>
        <a:xfrm>
          <a:off x="5041900" y="1476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185,844</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23234</xdr:rowOff>
    </xdr:from>
    <xdr:to>
      <xdr:col>6</xdr:col>
      <xdr:colOff>50800</xdr:colOff>
      <xdr:row>86</xdr:row>
      <xdr:rowOff>124834</xdr:rowOff>
    </xdr:to>
    <xdr:sp macro="" textlink="">
      <xdr:nvSpPr>
        <xdr:cNvPr id="219" name="円/楕円 218"/>
        <xdr:cNvSpPr/>
      </xdr:nvSpPr>
      <xdr:spPr>
        <a:xfrm>
          <a:off x="4064000" y="147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109611</xdr:rowOff>
    </xdr:from>
    <xdr:ext cx="736600" cy="259045"/>
    <xdr:sp macro="" textlink="">
      <xdr:nvSpPr>
        <xdr:cNvPr id="220" name="テキスト ボックス 219"/>
        <xdr:cNvSpPr txBox="1"/>
      </xdr:nvSpPr>
      <xdr:spPr>
        <a:xfrm>
          <a:off x="3733800" y="1485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183,601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162120</xdr:rowOff>
    </xdr:from>
    <xdr:to>
      <xdr:col>4</xdr:col>
      <xdr:colOff>533400</xdr:colOff>
      <xdr:row>86</xdr:row>
      <xdr:rowOff>92270</xdr:rowOff>
    </xdr:to>
    <xdr:sp macro="" textlink="">
      <xdr:nvSpPr>
        <xdr:cNvPr id="221" name="円/楕円 220"/>
        <xdr:cNvSpPr/>
      </xdr:nvSpPr>
      <xdr:spPr>
        <a:xfrm>
          <a:off x="3175000" y="147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77047</xdr:rowOff>
    </xdr:from>
    <xdr:ext cx="762000" cy="259045"/>
    <xdr:sp macro="" textlink="">
      <xdr:nvSpPr>
        <xdr:cNvPr id="222" name="テキスト ボックス 221"/>
        <xdr:cNvSpPr txBox="1"/>
      </xdr:nvSpPr>
      <xdr:spPr>
        <a:xfrm>
          <a:off x="2844800" y="1482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180,767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123329</xdr:rowOff>
    </xdr:from>
    <xdr:to>
      <xdr:col>3</xdr:col>
      <xdr:colOff>330200</xdr:colOff>
      <xdr:row>86</xdr:row>
      <xdr:rowOff>53479</xdr:rowOff>
    </xdr:to>
    <xdr:sp macro="" textlink="">
      <xdr:nvSpPr>
        <xdr:cNvPr id="223" name="円/楕円 222"/>
        <xdr:cNvSpPr/>
      </xdr:nvSpPr>
      <xdr:spPr>
        <a:xfrm>
          <a:off x="2286000" y="146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38256</xdr:rowOff>
    </xdr:from>
    <xdr:ext cx="762000" cy="259045"/>
    <xdr:sp macro="" textlink="">
      <xdr:nvSpPr>
        <xdr:cNvPr id="224" name="テキスト ボックス 223"/>
        <xdr:cNvSpPr txBox="1"/>
      </xdr:nvSpPr>
      <xdr:spPr>
        <a:xfrm>
          <a:off x="1955800" y="1478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177,391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127994</xdr:rowOff>
    </xdr:from>
    <xdr:to>
      <xdr:col>2</xdr:col>
      <xdr:colOff>127000</xdr:colOff>
      <xdr:row>86</xdr:row>
      <xdr:rowOff>58144</xdr:rowOff>
    </xdr:to>
    <xdr:sp macro="" textlink="">
      <xdr:nvSpPr>
        <xdr:cNvPr id="225" name="円/楕円 224"/>
        <xdr:cNvSpPr/>
      </xdr:nvSpPr>
      <xdr:spPr>
        <a:xfrm>
          <a:off x="1397000" y="147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42921</xdr:rowOff>
    </xdr:from>
    <xdr:ext cx="762000" cy="259045"/>
    <xdr:sp macro="" textlink="">
      <xdr:nvSpPr>
        <xdr:cNvPr id="226" name="テキスト ボックス 225"/>
        <xdr:cNvSpPr txBox="1"/>
      </xdr:nvSpPr>
      <xdr:spPr>
        <a:xfrm>
          <a:off x="1066800" y="147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平均を上回っている状況であるが、今後も県人事委員会勧告を踏まえ、民間の給与水準との均衡を図るとともに、より一層住民の理解が得られるよう、その他の諸手当を含めた給与制度全般について必要な適正化を実施し、類似団体平均の水準である９</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％まで低下させるように努める。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2" name="直線コネクタ 241"/>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3" name="テキスト ボックス 242"/>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6" name="直線コネクタ 245"/>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7" name="テキスト ボックス 246"/>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8" name="直線コネクタ 24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9" name="テキスト ボックス 24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50" name="直線コネクタ 249"/>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1" name="テキスト ボックス 250"/>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2" name="直線コネクタ 25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3" name="テキスト ボックス 25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4" name="直線コネクタ 253"/>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5" name="テキスト ボックス 254"/>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6" name="直線コネクタ 25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7" name="テキスト ボックス 25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13759</xdr:rowOff>
    </xdr:from>
    <xdr:to>
      <xdr:col>24</xdr:col>
      <xdr:colOff>558800</xdr:colOff>
      <xdr:row>86</xdr:row>
      <xdr:rowOff>161925</xdr:rowOff>
    </xdr:to>
    <xdr:cxnSp macro="">
      <xdr:nvCxnSpPr>
        <xdr:cNvPr id="259" name="直線コネクタ 258"/>
        <xdr:cNvCxnSpPr/>
      </xdr:nvCxnSpPr>
      <xdr:spPr>
        <a:xfrm flipV="1">
          <a:off x="17018000" y="13901209"/>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134002</xdr:rowOff>
    </xdr:from>
    <xdr:ext cx="762000" cy="259045"/>
    <xdr:sp macro="" textlink="">
      <xdr:nvSpPr>
        <xdr:cNvPr id="260" name="給与水準   （国との比較）最小値テキスト"/>
        <xdr:cNvSpPr txBox="1"/>
      </xdr:nvSpPr>
      <xdr:spPr>
        <a:xfrm>
          <a:off x="17106900" y="148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161925</xdr:rowOff>
    </xdr:from>
    <xdr:to>
      <xdr:col>24</xdr:col>
      <xdr:colOff>647700</xdr:colOff>
      <xdr:row>86</xdr:row>
      <xdr:rowOff>161925</xdr:rowOff>
    </xdr:to>
    <xdr:cxnSp macro="">
      <xdr:nvCxnSpPr>
        <xdr:cNvPr id="261" name="直線コネクタ 260"/>
        <xdr:cNvCxnSpPr/>
      </xdr:nvCxnSpPr>
      <xdr:spPr>
        <a:xfrm>
          <a:off x="16929100" y="1490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100136</xdr:rowOff>
    </xdr:from>
    <xdr:ext cx="762000" cy="259045"/>
    <xdr:sp macro="" textlink="">
      <xdr:nvSpPr>
        <xdr:cNvPr id="262"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13759</xdr:rowOff>
    </xdr:from>
    <xdr:to>
      <xdr:col>24</xdr:col>
      <xdr:colOff>647700</xdr:colOff>
      <xdr:row>81</xdr:row>
      <xdr:rowOff>13759</xdr:rowOff>
    </xdr:to>
    <xdr:cxnSp macro="">
      <xdr:nvCxnSpPr>
        <xdr:cNvPr id="263" name="直線コネクタ 262"/>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1059</xdr:rowOff>
    </xdr:from>
    <xdr:to>
      <xdr:col>24</xdr:col>
      <xdr:colOff>558800</xdr:colOff>
      <xdr:row>86</xdr:row>
      <xdr:rowOff>161925</xdr:rowOff>
    </xdr:to>
    <xdr:cxnSp macro="">
      <xdr:nvCxnSpPr>
        <xdr:cNvPr id="264" name="直線コネクタ 263"/>
        <xdr:cNvCxnSpPr/>
      </xdr:nvCxnSpPr>
      <xdr:spPr>
        <a:xfrm>
          <a:off x="16179800" y="1474575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7531</xdr:rowOff>
    </xdr:from>
    <xdr:ext cx="762000" cy="259045"/>
    <xdr:sp macro="" textlink="">
      <xdr:nvSpPr>
        <xdr:cNvPr id="265" name="給与水準   （国との比較）平均値テキスト"/>
        <xdr:cNvSpPr txBox="1"/>
      </xdr:nvSpPr>
      <xdr:spPr>
        <a:xfrm>
          <a:off x="17106900" y="1440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162454</xdr:rowOff>
    </xdr:from>
    <xdr:to>
      <xdr:col>24</xdr:col>
      <xdr:colOff>609600</xdr:colOff>
      <xdr:row>85</xdr:row>
      <xdr:rowOff>92604</xdr:rowOff>
    </xdr:to>
    <xdr:sp macro="" textlink="">
      <xdr:nvSpPr>
        <xdr:cNvPr id="266" name="フローチャート : 判断 265"/>
        <xdr:cNvSpPr/>
      </xdr:nvSpPr>
      <xdr:spPr>
        <a:xfrm>
          <a:off x="169672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41804</xdr:rowOff>
    </xdr:from>
    <xdr:to>
      <xdr:col>23</xdr:col>
      <xdr:colOff>406400</xdr:colOff>
      <xdr:row>86</xdr:row>
      <xdr:rowOff>1059</xdr:rowOff>
    </xdr:to>
    <xdr:cxnSp macro="">
      <xdr:nvCxnSpPr>
        <xdr:cNvPr id="267" name="直線コネクタ 266"/>
        <xdr:cNvCxnSpPr/>
      </xdr:nvCxnSpPr>
      <xdr:spPr>
        <a:xfrm>
          <a:off x="15290800" y="14615054"/>
          <a:ext cx="889000" cy="1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142346</xdr:rowOff>
    </xdr:from>
    <xdr:to>
      <xdr:col>23</xdr:col>
      <xdr:colOff>457200</xdr:colOff>
      <xdr:row>85</xdr:row>
      <xdr:rowOff>72496</xdr:rowOff>
    </xdr:to>
    <xdr:sp macro="" textlink="">
      <xdr:nvSpPr>
        <xdr:cNvPr id="268" name="フローチャート : 判断 267"/>
        <xdr:cNvSpPr/>
      </xdr:nvSpPr>
      <xdr:spPr>
        <a:xfrm>
          <a:off x="16129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82673</xdr:rowOff>
    </xdr:from>
    <xdr:ext cx="736600" cy="259045"/>
    <xdr:sp macro="" textlink="">
      <xdr:nvSpPr>
        <xdr:cNvPr id="269" name="テキスト ボックス 268"/>
        <xdr:cNvSpPr txBox="1"/>
      </xdr:nvSpPr>
      <xdr:spPr>
        <a:xfrm>
          <a:off x="15798800" y="1431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102659</xdr:rowOff>
    </xdr:from>
    <xdr:to>
      <xdr:col>22</xdr:col>
      <xdr:colOff>203200</xdr:colOff>
      <xdr:row>85</xdr:row>
      <xdr:rowOff>41804</xdr:rowOff>
    </xdr:to>
    <xdr:cxnSp macro="">
      <xdr:nvCxnSpPr>
        <xdr:cNvPr id="270" name="直線コネクタ 269"/>
        <xdr:cNvCxnSpPr/>
      </xdr:nvCxnSpPr>
      <xdr:spPr>
        <a:xfrm>
          <a:off x="14401800" y="14504459"/>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41804</xdr:rowOff>
    </xdr:from>
    <xdr:to>
      <xdr:col>22</xdr:col>
      <xdr:colOff>254000</xdr:colOff>
      <xdr:row>84</xdr:row>
      <xdr:rowOff>143404</xdr:rowOff>
    </xdr:to>
    <xdr:sp macro="" textlink="">
      <xdr:nvSpPr>
        <xdr:cNvPr id="271" name="フローチャート : 判断 270"/>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153581</xdr:rowOff>
    </xdr:from>
    <xdr:ext cx="762000" cy="259045"/>
    <xdr:sp macro="" textlink="">
      <xdr:nvSpPr>
        <xdr:cNvPr id="272" name="テキスト ボックス 271"/>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102659</xdr:rowOff>
    </xdr:from>
    <xdr:to>
      <xdr:col>21</xdr:col>
      <xdr:colOff>0</xdr:colOff>
      <xdr:row>89</xdr:row>
      <xdr:rowOff>79904</xdr:rowOff>
    </xdr:to>
    <xdr:cxnSp macro="">
      <xdr:nvCxnSpPr>
        <xdr:cNvPr id="273" name="直線コネクタ 272"/>
        <xdr:cNvCxnSpPr/>
      </xdr:nvCxnSpPr>
      <xdr:spPr>
        <a:xfrm flipV="1">
          <a:off x="13512800" y="14504459"/>
          <a:ext cx="889000" cy="8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41804</xdr:rowOff>
    </xdr:from>
    <xdr:to>
      <xdr:col>21</xdr:col>
      <xdr:colOff>50800</xdr:colOff>
      <xdr:row>84</xdr:row>
      <xdr:rowOff>143404</xdr:rowOff>
    </xdr:to>
    <xdr:sp macro="" textlink="">
      <xdr:nvSpPr>
        <xdr:cNvPr id="274" name="フローチャート : 判断 273"/>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153581</xdr:rowOff>
    </xdr:from>
    <xdr:ext cx="762000" cy="259045"/>
    <xdr:sp macro="" textlink="">
      <xdr:nvSpPr>
        <xdr:cNvPr id="275" name="テキスト ボックス 274"/>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140229</xdr:rowOff>
    </xdr:from>
    <xdr:to>
      <xdr:col>19</xdr:col>
      <xdr:colOff>533400</xdr:colOff>
      <xdr:row>89</xdr:row>
      <xdr:rowOff>70379</xdr:rowOff>
    </xdr:to>
    <xdr:sp macro="" textlink="">
      <xdr:nvSpPr>
        <xdr:cNvPr id="276" name="フローチャート : 判断 275"/>
        <xdr:cNvSpPr/>
      </xdr:nvSpPr>
      <xdr:spPr>
        <a:xfrm>
          <a:off x="13462000" y="1522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80556</xdr:rowOff>
    </xdr:from>
    <xdr:ext cx="762000" cy="259045"/>
    <xdr:sp macro="" textlink="">
      <xdr:nvSpPr>
        <xdr:cNvPr id="277" name="テキスト ボックス 276"/>
        <xdr:cNvSpPr txBox="1"/>
      </xdr:nvSpPr>
      <xdr:spPr>
        <a:xfrm>
          <a:off x="13131800" y="1499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8" name="テキスト ボックス 27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9" name="テキスト ボックス 27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80" name="テキスト ボックス 27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1" name="テキスト ボックス 28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2" name="テキスト ボックス 28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111125</xdr:rowOff>
    </xdr:from>
    <xdr:to>
      <xdr:col>24</xdr:col>
      <xdr:colOff>609600</xdr:colOff>
      <xdr:row>87</xdr:row>
      <xdr:rowOff>41275</xdr:rowOff>
    </xdr:to>
    <xdr:sp macro="" textlink="">
      <xdr:nvSpPr>
        <xdr:cNvPr id="283" name="円/楕円 282"/>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7002</xdr:rowOff>
    </xdr:from>
    <xdr:ext cx="762000" cy="259045"/>
    <xdr:sp macro="" textlink="">
      <xdr:nvSpPr>
        <xdr:cNvPr id="284" name="給与水準   （国との比較）該当値テキスト"/>
        <xdr:cNvSpPr txBox="1"/>
      </xdr:nvSpPr>
      <xdr:spPr>
        <a:xfrm>
          <a:off x="17106900" y="147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121709</xdr:rowOff>
    </xdr:from>
    <xdr:to>
      <xdr:col>23</xdr:col>
      <xdr:colOff>457200</xdr:colOff>
      <xdr:row>86</xdr:row>
      <xdr:rowOff>51859</xdr:rowOff>
    </xdr:to>
    <xdr:sp macro="" textlink="">
      <xdr:nvSpPr>
        <xdr:cNvPr id="285" name="円/楕円 284"/>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36636</xdr:rowOff>
    </xdr:from>
    <xdr:ext cx="736600" cy="259045"/>
    <xdr:sp macro="" textlink="">
      <xdr:nvSpPr>
        <xdr:cNvPr id="286" name="テキスト ボックス 285"/>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162454</xdr:rowOff>
    </xdr:from>
    <xdr:to>
      <xdr:col>22</xdr:col>
      <xdr:colOff>254000</xdr:colOff>
      <xdr:row>85</xdr:row>
      <xdr:rowOff>92604</xdr:rowOff>
    </xdr:to>
    <xdr:sp macro="" textlink="">
      <xdr:nvSpPr>
        <xdr:cNvPr id="287" name="円/楕円 286"/>
        <xdr:cNvSpPr/>
      </xdr:nvSpPr>
      <xdr:spPr>
        <a:xfrm>
          <a:off x="15240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77381</xdr:rowOff>
    </xdr:from>
    <xdr:ext cx="762000" cy="259045"/>
    <xdr:sp macro="" textlink="">
      <xdr:nvSpPr>
        <xdr:cNvPr id="288" name="テキスト ボックス 287"/>
        <xdr:cNvSpPr txBox="1"/>
      </xdr:nvSpPr>
      <xdr:spPr>
        <a:xfrm>
          <a:off x="14909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51859</xdr:rowOff>
    </xdr:from>
    <xdr:to>
      <xdr:col>21</xdr:col>
      <xdr:colOff>50800</xdr:colOff>
      <xdr:row>84</xdr:row>
      <xdr:rowOff>153459</xdr:rowOff>
    </xdr:to>
    <xdr:sp macro="" textlink="">
      <xdr:nvSpPr>
        <xdr:cNvPr id="289" name="円/楕円 288"/>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138236</xdr:rowOff>
    </xdr:from>
    <xdr:ext cx="762000" cy="259045"/>
    <xdr:sp macro="" textlink="">
      <xdr:nvSpPr>
        <xdr:cNvPr id="290" name="テキスト ボックス 289"/>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29104</xdr:rowOff>
    </xdr:from>
    <xdr:to>
      <xdr:col>19</xdr:col>
      <xdr:colOff>533400</xdr:colOff>
      <xdr:row>89</xdr:row>
      <xdr:rowOff>130704</xdr:rowOff>
    </xdr:to>
    <xdr:sp macro="" textlink="">
      <xdr:nvSpPr>
        <xdr:cNvPr id="291" name="円/楕円 290"/>
        <xdr:cNvSpPr/>
      </xdr:nvSpPr>
      <xdr:spPr>
        <a:xfrm>
          <a:off x="13462000" y="152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115481</xdr:rowOff>
    </xdr:from>
    <xdr:ext cx="762000" cy="259045"/>
    <xdr:sp macro="" textlink="">
      <xdr:nvSpPr>
        <xdr:cNvPr id="292" name="テキスト ボックス 291"/>
        <xdr:cNvSpPr txBox="1"/>
      </xdr:nvSpPr>
      <xdr:spPr>
        <a:xfrm>
          <a:off x="13131800" y="153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3" name="正方形/長方形 29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4" name="テキスト ボックス 29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5" name="テキスト ボックス 29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6" name="正方形/長方形 29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7" name="正方形/長方形 29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8" name="正方形/長方形 29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9" name="正方形/長方形 29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300" name="正方形/長方形 29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1" name="正方形/長方形 30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正方形/長方形 30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3" name="正方形/長方形 30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4" name="正方形/長方形 30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5" name="テキスト ボックス 30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平成１８年の合併以降、３庁舎間で重複・点在していた課や室、事務事業を順次整理統合し、職員の削減に努めてきたところである。今後も簡素で分かりやすい組織づくりのため定員の適正配置を含めた職員数の管理に努めると供に、現在の人口規模を維持できるよう</a:t>
          </a:r>
          <a:r>
            <a:rPr lang="ja-JP" altLang="en-US" sz="1100" b="0" i="0" baseline="0">
              <a:solidFill>
                <a:sysClr val="windowText" lastClr="000000"/>
              </a:solidFill>
              <a:effectLst/>
              <a:latin typeface="+mn-lt"/>
              <a:ea typeface="+mn-ea"/>
              <a:cs typeface="+mn-cs"/>
            </a:rPr>
            <a:t>、膨らみ続ける住民サービスなどの事務事業の統廃合を行い、効率の良い組織体制を整えていく。</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306" name="テキスト ボックス 30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7" name="直線コネクタ 30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8" name="テキスト ボックス 30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9" name="直線コネクタ 30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10" name="テキスト ボックス 30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1" name="直線コネクタ 31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2" name="テキスト ボックス 31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3" name="直線コネクタ 31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4" name="テキスト ボックス 31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5" name="直線コネクタ 31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6" name="テキスト ボックス 31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7" name="直線コネクタ 31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8" name="テキスト ボックス 31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9" name="直線コネクタ 31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20" name="テキスト ボックス 31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1" name="直線コネクタ 32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2" name="テキスト ボックス 32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145506</xdr:rowOff>
    </xdr:to>
    <xdr:cxnSp macro="">
      <xdr:nvCxnSpPr>
        <xdr:cNvPr id="324" name="直線コネクタ 323"/>
        <xdr:cNvCxnSpPr/>
      </xdr:nvCxnSpPr>
      <xdr:spPr>
        <a:xfrm flipV="1">
          <a:off x="17018000" y="10050417"/>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117583</xdr:rowOff>
    </xdr:from>
    <xdr:ext cx="762000" cy="259045"/>
    <xdr:sp macro="" textlink="">
      <xdr:nvSpPr>
        <xdr:cNvPr id="325"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15.86</a:t>
          </a:r>
          <a:endParaRPr kumimoji="1" lang="ja-JP" altLang="en-US" sz="1000" b="1">
            <a:latin typeface="ＭＳ Ｐゴシック"/>
          </a:endParaRPr>
        </a:p>
      </xdr:txBody>
    </xdr:sp>
    <xdr:clientData/>
  </xdr:oneCellAnchor>
  <xdr:twoCellAnchor>
    <xdr:from>
      <xdr:col>24</xdr:col>
      <xdr:colOff>469900</xdr:colOff>
      <xdr:row>67</xdr:row>
      <xdr:rowOff>145506</xdr:rowOff>
    </xdr:from>
    <xdr:to>
      <xdr:col>24</xdr:col>
      <xdr:colOff>647700</xdr:colOff>
      <xdr:row>67</xdr:row>
      <xdr:rowOff>145506</xdr:rowOff>
    </xdr:to>
    <xdr:cxnSp macro="">
      <xdr:nvCxnSpPr>
        <xdr:cNvPr id="326" name="直線コネクタ 325"/>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8" name="直線コネクタ 32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124641</xdr:rowOff>
    </xdr:from>
    <xdr:to>
      <xdr:col>24</xdr:col>
      <xdr:colOff>558800</xdr:colOff>
      <xdr:row>63</xdr:row>
      <xdr:rowOff>124641</xdr:rowOff>
    </xdr:to>
    <xdr:cxnSp macro="">
      <xdr:nvCxnSpPr>
        <xdr:cNvPr id="329" name="直線コネクタ 328"/>
        <xdr:cNvCxnSpPr/>
      </xdr:nvCxnSpPr>
      <xdr:spPr>
        <a:xfrm>
          <a:off x="16179800" y="109259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148062</xdr:rowOff>
    </xdr:from>
    <xdr:ext cx="762000" cy="259045"/>
    <xdr:sp macro="" textlink="">
      <xdr:nvSpPr>
        <xdr:cNvPr id="330" name="定員管理の状況平均値テキスト"/>
        <xdr:cNvSpPr txBox="1"/>
      </xdr:nvSpPr>
      <xdr:spPr>
        <a:xfrm>
          <a:off x="17106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131535</xdr:rowOff>
    </xdr:from>
    <xdr:to>
      <xdr:col>24</xdr:col>
      <xdr:colOff>609600</xdr:colOff>
      <xdr:row>63</xdr:row>
      <xdr:rowOff>61685</xdr:rowOff>
    </xdr:to>
    <xdr:sp macro="" textlink="">
      <xdr:nvSpPr>
        <xdr:cNvPr id="331" name="フローチャート : 判断 330"/>
        <xdr:cNvSpPr/>
      </xdr:nvSpPr>
      <xdr:spPr>
        <a:xfrm>
          <a:off x="16967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124641</xdr:rowOff>
    </xdr:from>
    <xdr:to>
      <xdr:col>23</xdr:col>
      <xdr:colOff>406400</xdr:colOff>
      <xdr:row>63</xdr:row>
      <xdr:rowOff>143601</xdr:rowOff>
    </xdr:to>
    <xdr:cxnSp macro="">
      <xdr:nvCxnSpPr>
        <xdr:cNvPr id="332" name="直線コネクタ 331"/>
        <xdr:cNvCxnSpPr/>
      </xdr:nvCxnSpPr>
      <xdr:spPr>
        <a:xfrm flipV="1">
          <a:off x="15290800" y="1092599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33" name="フローチャート : 判断 332"/>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34" name="テキスト ボックス 333"/>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143601</xdr:rowOff>
    </xdr:from>
    <xdr:to>
      <xdr:col>22</xdr:col>
      <xdr:colOff>203200</xdr:colOff>
      <xdr:row>63</xdr:row>
      <xdr:rowOff>160837</xdr:rowOff>
    </xdr:to>
    <xdr:cxnSp macro="">
      <xdr:nvCxnSpPr>
        <xdr:cNvPr id="335" name="直線コネクタ 334"/>
        <xdr:cNvCxnSpPr/>
      </xdr:nvCxnSpPr>
      <xdr:spPr>
        <a:xfrm flipV="1">
          <a:off x="14401800" y="1094495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132352</xdr:rowOff>
    </xdr:from>
    <xdr:to>
      <xdr:col>22</xdr:col>
      <xdr:colOff>254000</xdr:colOff>
      <xdr:row>62</xdr:row>
      <xdr:rowOff>62502</xdr:rowOff>
    </xdr:to>
    <xdr:sp macro="" textlink="">
      <xdr:nvSpPr>
        <xdr:cNvPr id="336" name="フローチャート : 判断 335"/>
        <xdr:cNvSpPr/>
      </xdr:nvSpPr>
      <xdr:spPr>
        <a:xfrm>
          <a:off x="15240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72679</xdr:rowOff>
    </xdr:from>
    <xdr:ext cx="762000" cy="259045"/>
    <xdr:sp macro="" textlink="">
      <xdr:nvSpPr>
        <xdr:cNvPr id="337" name="テキスト ボックス 336"/>
        <xdr:cNvSpPr txBox="1"/>
      </xdr:nvSpPr>
      <xdr:spPr>
        <a:xfrm>
          <a:off x="14909800" y="10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155666</xdr:rowOff>
    </xdr:from>
    <xdr:to>
      <xdr:col>21</xdr:col>
      <xdr:colOff>0</xdr:colOff>
      <xdr:row>63</xdr:row>
      <xdr:rowOff>160837</xdr:rowOff>
    </xdr:to>
    <xdr:cxnSp macro="">
      <xdr:nvCxnSpPr>
        <xdr:cNvPr id="338" name="直線コネクタ 337"/>
        <xdr:cNvCxnSpPr/>
      </xdr:nvCxnSpPr>
      <xdr:spPr>
        <a:xfrm>
          <a:off x="13512800" y="109570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128905</xdr:rowOff>
    </xdr:from>
    <xdr:to>
      <xdr:col>21</xdr:col>
      <xdr:colOff>50800</xdr:colOff>
      <xdr:row>62</xdr:row>
      <xdr:rowOff>59055</xdr:rowOff>
    </xdr:to>
    <xdr:sp macro="" textlink="">
      <xdr:nvSpPr>
        <xdr:cNvPr id="339" name="フローチャート : 判断 338"/>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69232</xdr:rowOff>
    </xdr:from>
    <xdr:ext cx="762000" cy="259045"/>
    <xdr:sp macro="" textlink="">
      <xdr:nvSpPr>
        <xdr:cNvPr id="340" name="テキスト ボックス 339"/>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137523</xdr:rowOff>
    </xdr:from>
    <xdr:to>
      <xdr:col>19</xdr:col>
      <xdr:colOff>533400</xdr:colOff>
      <xdr:row>62</xdr:row>
      <xdr:rowOff>67673</xdr:rowOff>
    </xdr:to>
    <xdr:sp macro="" textlink="">
      <xdr:nvSpPr>
        <xdr:cNvPr id="341" name="フローチャート : 判断 340"/>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77850</xdr:rowOff>
    </xdr:from>
    <xdr:ext cx="762000" cy="259045"/>
    <xdr:sp macro="" textlink="">
      <xdr:nvSpPr>
        <xdr:cNvPr id="342" name="テキスト ボックス 341"/>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3" name="テキスト ボックス 34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4" name="テキスト ボックス 34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5" name="テキスト ボックス 34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6" name="テキスト ボックス 34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7" name="テキスト ボックス 34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73841</xdr:rowOff>
    </xdr:from>
    <xdr:to>
      <xdr:col>24</xdr:col>
      <xdr:colOff>609600</xdr:colOff>
      <xdr:row>64</xdr:row>
      <xdr:rowOff>3991</xdr:rowOff>
    </xdr:to>
    <xdr:sp macro="" textlink="">
      <xdr:nvSpPr>
        <xdr:cNvPr id="348" name="円/楕円 347"/>
        <xdr:cNvSpPr/>
      </xdr:nvSpPr>
      <xdr:spPr>
        <a:xfrm>
          <a:off x="16967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45918</xdr:rowOff>
    </xdr:from>
    <xdr:ext cx="762000" cy="259045"/>
    <xdr:sp macro="" textlink="">
      <xdr:nvSpPr>
        <xdr:cNvPr id="349" name="定員管理の状況該当値テキスト"/>
        <xdr:cNvSpPr txBox="1"/>
      </xdr:nvSpPr>
      <xdr:spPr>
        <a:xfrm>
          <a:off x="17106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73841</xdr:rowOff>
    </xdr:from>
    <xdr:to>
      <xdr:col>23</xdr:col>
      <xdr:colOff>457200</xdr:colOff>
      <xdr:row>64</xdr:row>
      <xdr:rowOff>3991</xdr:rowOff>
    </xdr:to>
    <xdr:sp macro="" textlink="">
      <xdr:nvSpPr>
        <xdr:cNvPr id="350" name="円/楕円 349"/>
        <xdr:cNvSpPr/>
      </xdr:nvSpPr>
      <xdr:spPr>
        <a:xfrm>
          <a:off x="16129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160218</xdr:rowOff>
    </xdr:from>
    <xdr:ext cx="736600" cy="259045"/>
    <xdr:sp macro="" textlink="">
      <xdr:nvSpPr>
        <xdr:cNvPr id="351" name="テキスト ボックス 350"/>
        <xdr:cNvSpPr txBox="1"/>
      </xdr:nvSpPr>
      <xdr:spPr>
        <a:xfrm>
          <a:off x="15798800" y="1096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92801</xdr:rowOff>
    </xdr:from>
    <xdr:to>
      <xdr:col>22</xdr:col>
      <xdr:colOff>254000</xdr:colOff>
      <xdr:row>64</xdr:row>
      <xdr:rowOff>22951</xdr:rowOff>
    </xdr:to>
    <xdr:sp macro="" textlink="">
      <xdr:nvSpPr>
        <xdr:cNvPr id="352" name="円/楕円 351"/>
        <xdr:cNvSpPr/>
      </xdr:nvSpPr>
      <xdr:spPr>
        <a:xfrm>
          <a:off x="15240000" y="108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7728</xdr:rowOff>
    </xdr:from>
    <xdr:ext cx="762000" cy="259045"/>
    <xdr:sp macro="" textlink="">
      <xdr:nvSpPr>
        <xdr:cNvPr id="353" name="テキスト ボックス 352"/>
        <xdr:cNvSpPr txBox="1"/>
      </xdr:nvSpPr>
      <xdr:spPr>
        <a:xfrm>
          <a:off x="14909800" y="1098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110037</xdr:rowOff>
    </xdr:from>
    <xdr:to>
      <xdr:col>21</xdr:col>
      <xdr:colOff>50800</xdr:colOff>
      <xdr:row>64</xdr:row>
      <xdr:rowOff>40187</xdr:rowOff>
    </xdr:to>
    <xdr:sp macro="" textlink="">
      <xdr:nvSpPr>
        <xdr:cNvPr id="354" name="円/楕円 353"/>
        <xdr:cNvSpPr/>
      </xdr:nvSpPr>
      <xdr:spPr>
        <a:xfrm>
          <a:off x="14351000" y="109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24964</xdr:rowOff>
    </xdr:from>
    <xdr:ext cx="762000" cy="259045"/>
    <xdr:sp macro="" textlink="">
      <xdr:nvSpPr>
        <xdr:cNvPr id="355" name="テキスト ボックス 354"/>
        <xdr:cNvSpPr txBox="1"/>
      </xdr:nvSpPr>
      <xdr:spPr>
        <a:xfrm>
          <a:off x="14020800" y="1099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104866</xdr:rowOff>
    </xdr:from>
    <xdr:to>
      <xdr:col>19</xdr:col>
      <xdr:colOff>533400</xdr:colOff>
      <xdr:row>64</xdr:row>
      <xdr:rowOff>35016</xdr:rowOff>
    </xdr:to>
    <xdr:sp macro="" textlink="">
      <xdr:nvSpPr>
        <xdr:cNvPr id="356" name="円/楕円 355"/>
        <xdr:cNvSpPr/>
      </xdr:nvSpPr>
      <xdr:spPr>
        <a:xfrm>
          <a:off x="13462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19793</xdr:rowOff>
    </xdr:from>
    <xdr:ext cx="762000" cy="259045"/>
    <xdr:sp macro="" textlink="">
      <xdr:nvSpPr>
        <xdr:cNvPr id="357" name="テキスト ボックス 356"/>
        <xdr:cNvSpPr txBox="1"/>
      </xdr:nvSpPr>
      <xdr:spPr>
        <a:xfrm>
          <a:off x="13131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8" name="正方形/長方形 35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9" name="テキスト ボックス 35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60" name="テキスト ボックス 35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1" name="正方形/長方形 36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2" name="正方形/長方形 36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3" name="正方形/長方形 36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4" name="正方形/長方形 36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5" name="正方形/長方形 36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6" name="正方形/長方形 36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正方形/長方形 36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8" name="正方形/長方形 36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9" name="正方形/長方形 36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70" name="テキスト ボックス 36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年度実質公債費比率は、平成２</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年度からの３カ年平均で、</a:t>
          </a:r>
          <a:r>
            <a:rPr lang="en-US" altLang="ja-JP" sz="1100">
              <a:solidFill>
                <a:sysClr val="windowText" lastClr="000000"/>
              </a:solidFill>
              <a:effectLst/>
              <a:latin typeface="+mn-lt"/>
              <a:ea typeface="+mn-ea"/>
              <a:cs typeface="+mn-cs"/>
            </a:rPr>
            <a:t>10.3</a:t>
          </a:r>
          <a:r>
            <a:rPr lang="ja-JP" altLang="ja-JP" sz="1100">
              <a:solidFill>
                <a:sysClr val="windowText" lastClr="000000"/>
              </a:solidFill>
              <a:effectLst/>
              <a:latin typeface="+mn-lt"/>
              <a:ea typeface="+mn-ea"/>
              <a:cs typeface="+mn-cs"/>
            </a:rPr>
            <a:t>％となり、前年度</a:t>
          </a:r>
          <a:r>
            <a:rPr lang="en-US" altLang="ja-JP" sz="1100">
              <a:solidFill>
                <a:sysClr val="windowText" lastClr="000000"/>
              </a:solidFill>
              <a:effectLst/>
              <a:latin typeface="+mn-lt"/>
              <a:ea typeface="+mn-ea"/>
              <a:cs typeface="+mn-cs"/>
            </a:rPr>
            <a:t>10.5</a:t>
          </a:r>
          <a:r>
            <a:rPr lang="ja-JP" altLang="ja-JP" sz="1100">
              <a:solidFill>
                <a:sysClr val="windowText" lastClr="000000"/>
              </a:solidFill>
              <a:effectLst/>
              <a:latin typeface="+mn-lt"/>
              <a:ea typeface="+mn-ea"/>
              <a:cs typeface="+mn-cs"/>
            </a:rPr>
            <a:t>％と比較して</a:t>
          </a:r>
          <a:r>
            <a:rPr lang="en-US" altLang="ja-JP" sz="1100">
              <a:solidFill>
                <a:sysClr val="windowText" lastClr="000000"/>
              </a:solidFill>
              <a:effectLst/>
              <a:latin typeface="+mn-lt"/>
              <a:ea typeface="+mn-ea"/>
              <a:cs typeface="+mn-cs"/>
            </a:rPr>
            <a:t>0.2%</a:t>
          </a:r>
          <a:r>
            <a:rPr lang="ja-JP" altLang="ja-JP" sz="1100">
              <a:solidFill>
                <a:sysClr val="windowText" lastClr="000000"/>
              </a:solidFill>
              <a:effectLst/>
              <a:latin typeface="+mn-lt"/>
              <a:ea typeface="+mn-ea"/>
              <a:cs typeface="+mn-cs"/>
            </a:rPr>
            <a:t>の改善がなされた。なお、有田川町における単年度比率は、平成２</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７</a:t>
          </a:r>
          <a:r>
            <a:rPr lang="ja-JP" altLang="ja-JP"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10.1</a:t>
          </a:r>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10.9</a:t>
          </a:r>
          <a:r>
            <a:rPr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今回は、分子である公債費で合併特例債の償還が増になりつつも</a:t>
          </a:r>
          <a:r>
            <a:rPr lang="ja-JP" altLang="en-US" sz="1100">
              <a:solidFill>
                <a:sysClr val="windowText" lastClr="000000"/>
              </a:solidFill>
              <a:effectLst/>
              <a:latin typeface="+mn-lt"/>
              <a:ea typeface="+mn-ea"/>
              <a:cs typeface="+mn-cs"/>
            </a:rPr>
            <a:t>過疎債等の償還が大幅に減少し、また、</a:t>
          </a:r>
          <a:r>
            <a:rPr lang="ja-JP" altLang="ja-JP" sz="1100">
              <a:solidFill>
                <a:sysClr val="windowText" lastClr="000000"/>
              </a:solidFill>
              <a:effectLst/>
              <a:latin typeface="+mn-lt"/>
              <a:ea typeface="+mn-ea"/>
              <a:cs typeface="+mn-cs"/>
            </a:rPr>
            <a:t>有田周辺広域圏事務組合（ごみ処理施設）の償還が終了し負担金が減少した事</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全体の地方債償還が減少し</a:t>
          </a:r>
          <a:r>
            <a:rPr lang="ja-JP" altLang="en-US" sz="1100">
              <a:solidFill>
                <a:sysClr val="windowText" lastClr="000000"/>
              </a:solidFill>
              <a:effectLst/>
              <a:latin typeface="+mn-lt"/>
              <a:ea typeface="+mn-ea"/>
              <a:cs typeface="+mn-cs"/>
            </a:rPr>
            <a:t>ている。</a:t>
          </a:r>
          <a:r>
            <a:rPr lang="ja-JP" altLang="ja-JP" sz="1100">
              <a:solidFill>
                <a:sysClr val="windowText" lastClr="000000"/>
              </a:solidFill>
              <a:effectLst/>
              <a:latin typeface="+mn-lt"/>
              <a:ea typeface="+mn-ea"/>
              <a:cs typeface="+mn-cs"/>
            </a:rPr>
            <a:t>分母では地方消費税交付金が増加した事</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比率の減の</a:t>
          </a:r>
          <a:r>
            <a:rPr lang="ja-JP" altLang="en-US" sz="1100">
              <a:solidFill>
                <a:sysClr val="windowText" lastClr="000000"/>
              </a:solidFill>
              <a:effectLst/>
              <a:latin typeface="+mn-lt"/>
              <a:ea typeface="+mn-ea"/>
              <a:cs typeface="+mn-cs"/>
            </a:rPr>
            <a:t>主な</a:t>
          </a:r>
          <a:r>
            <a:rPr lang="ja-JP" altLang="ja-JP" sz="1100">
              <a:solidFill>
                <a:sysClr val="windowText" lastClr="000000"/>
              </a:solidFill>
              <a:effectLst/>
              <a:latin typeface="+mn-lt"/>
              <a:ea typeface="+mn-ea"/>
              <a:cs typeface="+mn-cs"/>
            </a:rPr>
            <a:t>要因となっている。</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の比率</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、公共下水道事業の整備が進行中であり、普通交付税も段階的に縮減されることにより、</a:t>
          </a:r>
          <a:r>
            <a:rPr lang="ja-JP" altLang="ja-JP" sz="1100" b="0" i="0" baseline="0">
              <a:solidFill>
                <a:sysClr val="windowText" lastClr="000000"/>
              </a:solidFill>
              <a:effectLst/>
              <a:latin typeface="+mn-lt"/>
              <a:ea typeface="+mn-ea"/>
              <a:cs typeface="+mn-cs"/>
            </a:rPr>
            <a:t>現状より</a:t>
          </a:r>
          <a:r>
            <a:rPr lang="ja-JP" altLang="en-US" sz="1100" b="0" i="0" baseline="0">
              <a:solidFill>
                <a:sysClr val="windowText" lastClr="000000"/>
              </a:solidFill>
              <a:effectLst/>
              <a:latin typeface="+mn-lt"/>
              <a:ea typeface="+mn-ea"/>
              <a:cs typeface="+mn-cs"/>
            </a:rPr>
            <a:t>一時的に</a:t>
          </a:r>
          <a:r>
            <a:rPr lang="ja-JP" altLang="ja-JP" sz="1100" b="0" i="0" baseline="0">
              <a:solidFill>
                <a:sysClr val="windowText" lastClr="000000"/>
              </a:solidFill>
              <a:effectLst/>
              <a:latin typeface="+mn-lt"/>
              <a:ea typeface="+mn-ea"/>
              <a:cs typeface="+mn-cs"/>
            </a:rPr>
            <a:t>高く推移</a:t>
          </a:r>
          <a:r>
            <a:rPr lang="ja-JP" altLang="en-US" sz="1100" b="0" i="0" baseline="0">
              <a:solidFill>
                <a:sysClr val="windowText" lastClr="000000"/>
              </a:solidFill>
              <a:effectLst/>
              <a:latin typeface="+mn-lt"/>
              <a:ea typeface="+mn-ea"/>
              <a:cs typeface="+mn-cs"/>
            </a:rPr>
            <a:t>すると考えられるため、</a:t>
          </a:r>
          <a:r>
            <a:rPr lang="ja-JP" altLang="ja-JP" sz="1100">
              <a:solidFill>
                <a:sysClr val="windowText" lastClr="000000"/>
              </a:solidFill>
              <a:effectLst/>
              <a:latin typeface="+mn-lt"/>
              <a:ea typeface="+mn-ea"/>
              <a:cs typeface="+mn-cs"/>
            </a:rPr>
            <a:t>計画的な地方債発行を実施し、より一層の健全化を図る。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71" name="テキスト ボックス 37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2" name="直線コネクタ 37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3" name="テキスト ボックス 37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4" name="直線コネクタ 37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5" name="テキスト ボックス 37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6" name="直線コネクタ 37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7" name="テキスト ボックス 37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8" name="直線コネクタ 37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9" name="テキスト ボックス 37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80" name="直線コネクタ 37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81" name="テキスト ボックス 38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2" name="直線コネクタ 38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3" name="テキスト ボックス 38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5" name="テキスト ボックス 3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68792</xdr:rowOff>
    </xdr:from>
    <xdr:to>
      <xdr:col>24</xdr:col>
      <xdr:colOff>558800</xdr:colOff>
      <xdr:row>44</xdr:row>
      <xdr:rowOff>144992</xdr:rowOff>
    </xdr:to>
    <xdr:cxnSp macro="">
      <xdr:nvCxnSpPr>
        <xdr:cNvPr id="387" name="直線コネクタ 386"/>
        <xdr:cNvCxnSpPr/>
      </xdr:nvCxnSpPr>
      <xdr:spPr>
        <a:xfrm flipV="1">
          <a:off x="17018000" y="624099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117069</xdr:rowOff>
    </xdr:from>
    <xdr:ext cx="762000" cy="259045"/>
    <xdr:sp macro="" textlink="">
      <xdr:nvSpPr>
        <xdr:cNvPr id="388" name="公債費負担の状況最小値テキスト"/>
        <xdr:cNvSpPr txBox="1"/>
      </xdr:nvSpPr>
      <xdr:spPr>
        <a:xfrm>
          <a:off x="17106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24</xdr:col>
      <xdr:colOff>469900</xdr:colOff>
      <xdr:row>44</xdr:row>
      <xdr:rowOff>144992</xdr:rowOff>
    </xdr:from>
    <xdr:to>
      <xdr:col>24</xdr:col>
      <xdr:colOff>647700</xdr:colOff>
      <xdr:row>44</xdr:row>
      <xdr:rowOff>144992</xdr:rowOff>
    </xdr:to>
    <xdr:cxnSp macro="">
      <xdr:nvCxnSpPr>
        <xdr:cNvPr id="389" name="直線コネクタ 388"/>
        <xdr:cNvCxnSpPr/>
      </xdr:nvCxnSpPr>
      <xdr:spPr>
        <a:xfrm>
          <a:off x="16929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155169</xdr:rowOff>
    </xdr:from>
    <xdr:ext cx="762000" cy="259045"/>
    <xdr:sp macro="" textlink="">
      <xdr:nvSpPr>
        <xdr:cNvPr id="390"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24</xdr:col>
      <xdr:colOff>469900</xdr:colOff>
      <xdr:row>36</xdr:row>
      <xdr:rowOff>68792</xdr:rowOff>
    </xdr:from>
    <xdr:to>
      <xdr:col>24</xdr:col>
      <xdr:colOff>647700</xdr:colOff>
      <xdr:row>36</xdr:row>
      <xdr:rowOff>68792</xdr:rowOff>
    </xdr:to>
    <xdr:cxnSp macro="">
      <xdr:nvCxnSpPr>
        <xdr:cNvPr id="391" name="直線コネクタ 390"/>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15875</xdr:rowOff>
    </xdr:from>
    <xdr:to>
      <xdr:col>24</xdr:col>
      <xdr:colOff>558800</xdr:colOff>
      <xdr:row>41</xdr:row>
      <xdr:rowOff>56092</xdr:rowOff>
    </xdr:to>
    <xdr:cxnSp macro="">
      <xdr:nvCxnSpPr>
        <xdr:cNvPr id="392" name="直線コネクタ 391"/>
        <xdr:cNvCxnSpPr/>
      </xdr:nvCxnSpPr>
      <xdr:spPr>
        <a:xfrm flipV="1">
          <a:off x="16179800" y="70453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93"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4" name="フローチャート : 判断 393"/>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56092</xdr:rowOff>
    </xdr:from>
    <xdr:to>
      <xdr:col>23</xdr:col>
      <xdr:colOff>406400</xdr:colOff>
      <xdr:row>42</xdr:row>
      <xdr:rowOff>25400</xdr:rowOff>
    </xdr:to>
    <xdr:cxnSp macro="">
      <xdr:nvCxnSpPr>
        <xdr:cNvPr id="395" name="直線コネクタ 394"/>
        <xdr:cNvCxnSpPr/>
      </xdr:nvCxnSpPr>
      <xdr:spPr>
        <a:xfrm flipV="1">
          <a:off x="15290800" y="70855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56092</xdr:rowOff>
    </xdr:from>
    <xdr:to>
      <xdr:col>23</xdr:col>
      <xdr:colOff>457200</xdr:colOff>
      <xdr:row>40</xdr:row>
      <xdr:rowOff>157692</xdr:rowOff>
    </xdr:to>
    <xdr:sp macro="" textlink="">
      <xdr:nvSpPr>
        <xdr:cNvPr id="396" name="フローチャート : 判断 395"/>
        <xdr:cNvSpPr/>
      </xdr:nvSpPr>
      <xdr:spPr>
        <a:xfrm>
          <a:off x="16129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167869</xdr:rowOff>
    </xdr:from>
    <xdr:ext cx="736600" cy="259045"/>
    <xdr:sp macro="" textlink="">
      <xdr:nvSpPr>
        <xdr:cNvPr id="397" name="テキスト ボックス 396"/>
        <xdr:cNvSpPr txBox="1"/>
      </xdr:nvSpPr>
      <xdr:spPr>
        <a:xfrm>
          <a:off x="15798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43</xdr:row>
      <xdr:rowOff>75142</xdr:rowOff>
    </xdr:to>
    <xdr:cxnSp macro="">
      <xdr:nvCxnSpPr>
        <xdr:cNvPr id="398" name="直線コネクタ 397"/>
        <xdr:cNvCxnSpPr/>
      </xdr:nvCxnSpPr>
      <xdr:spPr>
        <a:xfrm flipV="1">
          <a:off x="14401800" y="722630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9" name="フローチャート : 判断 39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400" name="テキスト ボックス 39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75142</xdr:rowOff>
    </xdr:from>
    <xdr:to>
      <xdr:col>21</xdr:col>
      <xdr:colOff>0</xdr:colOff>
      <xdr:row>43</xdr:row>
      <xdr:rowOff>155575</xdr:rowOff>
    </xdr:to>
    <xdr:cxnSp macro="">
      <xdr:nvCxnSpPr>
        <xdr:cNvPr id="401" name="直線コネクタ 400"/>
        <xdr:cNvCxnSpPr/>
      </xdr:nvCxnSpPr>
      <xdr:spPr>
        <a:xfrm flipV="1">
          <a:off x="13512800" y="74474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75142</xdr:rowOff>
    </xdr:from>
    <xdr:to>
      <xdr:col>21</xdr:col>
      <xdr:colOff>50800</xdr:colOff>
      <xdr:row>43</xdr:row>
      <xdr:rowOff>5292</xdr:rowOff>
    </xdr:to>
    <xdr:sp macro="" textlink="">
      <xdr:nvSpPr>
        <xdr:cNvPr id="402" name="フローチャート : 判断 401"/>
        <xdr:cNvSpPr/>
      </xdr:nvSpPr>
      <xdr:spPr>
        <a:xfrm>
          <a:off x="14351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15469</xdr:rowOff>
    </xdr:from>
    <xdr:ext cx="762000" cy="259045"/>
    <xdr:sp macro="" textlink="">
      <xdr:nvSpPr>
        <xdr:cNvPr id="403" name="テキスト ボックス 402"/>
        <xdr:cNvSpPr txBox="1"/>
      </xdr:nvSpPr>
      <xdr:spPr>
        <a:xfrm>
          <a:off x="14020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04" name="フローチャート : 判断 403"/>
        <xdr:cNvSpPr/>
      </xdr:nvSpPr>
      <xdr:spPr>
        <a:xfrm>
          <a:off x="13462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45102</xdr:rowOff>
    </xdr:from>
    <xdr:ext cx="762000" cy="259045"/>
    <xdr:sp macro="" textlink="">
      <xdr:nvSpPr>
        <xdr:cNvPr id="405" name="テキスト ボックス 404"/>
        <xdr:cNvSpPr txBox="1"/>
      </xdr:nvSpPr>
      <xdr:spPr>
        <a:xfrm>
          <a:off x="13131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6" name="テキスト ボックス 40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7" name="テキスト ボックス 40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8" name="テキスト ボックス 40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9" name="テキスト ボックス 40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0" name="テキスト ボックス 40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136525</xdr:rowOff>
    </xdr:from>
    <xdr:to>
      <xdr:col>24</xdr:col>
      <xdr:colOff>609600</xdr:colOff>
      <xdr:row>41</xdr:row>
      <xdr:rowOff>66675</xdr:rowOff>
    </xdr:to>
    <xdr:sp macro="" textlink="">
      <xdr:nvSpPr>
        <xdr:cNvPr id="411" name="円/楕円 410"/>
        <xdr:cNvSpPr/>
      </xdr:nvSpPr>
      <xdr:spPr>
        <a:xfrm>
          <a:off x="16967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108602</xdr:rowOff>
    </xdr:from>
    <xdr:ext cx="762000" cy="259045"/>
    <xdr:sp macro="" textlink="">
      <xdr:nvSpPr>
        <xdr:cNvPr id="412" name="公債費負担の状況該当値テキスト"/>
        <xdr:cNvSpPr txBox="1"/>
      </xdr:nvSpPr>
      <xdr:spPr>
        <a:xfrm>
          <a:off x="17106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5292</xdr:rowOff>
    </xdr:from>
    <xdr:to>
      <xdr:col>23</xdr:col>
      <xdr:colOff>457200</xdr:colOff>
      <xdr:row>41</xdr:row>
      <xdr:rowOff>106892</xdr:rowOff>
    </xdr:to>
    <xdr:sp macro="" textlink="">
      <xdr:nvSpPr>
        <xdr:cNvPr id="413" name="円/楕円 412"/>
        <xdr:cNvSpPr/>
      </xdr:nvSpPr>
      <xdr:spPr>
        <a:xfrm>
          <a:off x="16129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91669</xdr:rowOff>
    </xdr:from>
    <xdr:ext cx="736600" cy="259045"/>
    <xdr:sp macro="" textlink="">
      <xdr:nvSpPr>
        <xdr:cNvPr id="414" name="テキスト ボックス 413"/>
        <xdr:cNvSpPr txBox="1"/>
      </xdr:nvSpPr>
      <xdr:spPr>
        <a:xfrm>
          <a:off x="15798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15" name="円/楕円 414"/>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16" name="テキスト ボックス 415"/>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24342</xdr:rowOff>
    </xdr:from>
    <xdr:to>
      <xdr:col>21</xdr:col>
      <xdr:colOff>50800</xdr:colOff>
      <xdr:row>43</xdr:row>
      <xdr:rowOff>125942</xdr:rowOff>
    </xdr:to>
    <xdr:sp macro="" textlink="">
      <xdr:nvSpPr>
        <xdr:cNvPr id="417" name="円/楕円 416"/>
        <xdr:cNvSpPr/>
      </xdr:nvSpPr>
      <xdr:spPr>
        <a:xfrm>
          <a:off x="14351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110719</xdr:rowOff>
    </xdr:from>
    <xdr:ext cx="762000" cy="259045"/>
    <xdr:sp macro="" textlink="">
      <xdr:nvSpPr>
        <xdr:cNvPr id="418" name="テキスト ボックス 417"/>
        <xdr:cNvSpPr txBox="1"/>
      </xdr:nvSpPr>
      <xdr:spPr>
        <a:xfrm>
          <a:off x="14020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19" name="円/楕円 418"/>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420" name="テキスト ボックス 419"/>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1" name="正方形/長方形 42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2" name="テキスト ボックス 42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3" name="テキスト ボックス 42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4" name="正方形/長方形 42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5" name="正方形/長方形 42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6" name="正方形/長方形 42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7" name="正方形/長方形 42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8" name="正方形/長方形 42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9" name="正方形/長方形 42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正方形/長方形 42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1" name="正方形/長方形 43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2" name="正方形/長方形 43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3" name="テキスト ボックス 43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将来負担比率は</a:t>
          </a:r>
          <a:r>
            <a:rPr lang="en-US" altLang="ja-JP" sz="1100">
              <a:solidFill>
                <a:sysClr val="windowText" lastClr="000000"/>
              </a:solidFill>
              <a:effectLst/>
              <a:latin typeface="+mn-lt"/>
              <a:ea typeface="+mn-ea"/>
              <a:cs typeface="+mn-cs"/>
            </a:rPr>
            <a:t>33.1</a:t>
          </a:r>
          <a:r>
            <a:rPr lang="ja-JP" altLang="ja-JP" sz="1100">
              <a:solidFill>
                <a:sysClr val="windowText" lastClr="000000"/>
              </a:solidFill>
              <a:effectLst/>
              <a:latin typeface="+mn-lt"/>
              <a:ea typeface="+mn-ea"/>
              <a:cs typeface="+mn-cs"/>
            </a:rPr>
            <a:t>％となり、前年度の</a:t>
          </a:r>
          <a:r>
            <a:rPr lang="en-US" altLang="ja-JP" sz="1100">
              <a:solidFill>
                <a:sysClr val="windowText" lastClr="000000"/>
              </a:solidFill>
              <a:effectLst/>
              <a:latin typeface="+mn-lt"/>
              <a:ea typeface="+mn-ea"/>
              <a:cs typeface="+mn-cs"/>
            </a:rPr>
            <a:t>44.2</a:t>
          </a:r>
          <a:r>
            <a:rPr lang="ja-JP" altLang="ja-JP" sz="1100">
              <a:solidFill>
                <a:sysClr val="windowText" lastClr="000000"/>
              </a:solidFill>
              <a:effectLst/>
              <a:latin typeface="+mn-lt"/>
              <a:ea typeface="+mn-ea"/>
              <a:cs typeface="+mn-cs"/>
            </a:rPr>
            <a:t>％と比較すると</a:t>
          </a:r>
          <a:r>
            <a:rPr lang="en-US" altLang="ja-JP" sz="1100">
              <a:solidFill>
                <a:sysClr val="windowText" lastClr="000000"/>
              </a:solidFill>
              <a:effectLst/>
              <a:latin typeface="+mn-lt"/>
              <a:ea typeface="+mn-ea"/>
              <a:cs typeface="+mn-cs"/>
            </a:rPr>
            <a:t>11.1</a:t>
          </a:r>
          <a:r>
            <a:rPr lang="ja-JP" altLang="ja-JP" sz="1100">
              <a:solidFill>
                <a:sysClr val="windowText" lastClr="000000"/>
              </a:solidFill>
              <a:effectLst/>
              <a:latin typeface="+mn-lt"/>
              <a:ea typeface="+mn-ea"/>
              <a:cs typeface="+mn-cs"/>
            </a:rPr>
            <a:t>％の減少で、早期健全化基準</a:t>
          </a:r>
          <a:r>
            <a:rPr lang="en-US" altLang="ja-JP" sz="1100">
              <a:solidFill>
                <a:sysClr val="windowText" lastClr="000000"/>
              </a:solidFill>
              <a:effectLst/>
              <a:latin typeface="+mn-lt"/>
              <a:ea typeface="+mn-ea"/>
              <a:cs typeface="+mn-cs"/>
            </a:rPr>
            <a:t>(350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に対し大幅に下回っている。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地方債残高については過疎債</a:t>
          </a:r>
          <a:r>
            <a:rPr lang="ja-JP" altLang="en-US" sz="1100">
              <a:solidFill>
                <a:sysClr val="windowText" lastClr="000000"/>
              </a:solidFill>
              <a:effectLst/>
              <a:latin typeface="+mn-lt"/>
              <a:ea typeface="+mn-ea"/>
              <a:cs typeface="+mn-cs"/>
            </a:rPr>
            <a:t>・義務教育債</a:t>
          </a:r>
          <a:r>
            <a:rPr lang="ja-JP" altLang="ja-JP" sz="1100">
              <a:solidFill>
                <a:sysClr val="windowText" lastClr="000000"/>
              </a:solidFill>
              <a:effectLst/>
              <a:latin typeface="+mn-lt"/>
              <a:ea typeface="+mn-ea"/>
              <a:cs typeface="+mn-cs"/>
            </a:rPr>
            <a:t>等の償還完了により前年度比</a:t>
          </a:r>
          <a:r>
            <a:rPr lang="en-US" altLang="ja-JP" sz="1100">
              <a:solidFill>
                <a:sysClr val="windowText" lastClr="000000"/>
              </a:solidFill>
              <a:effectLst/>
              <a:latin typeface="+mn-lt"/>
              <a:ea typeface="+mn-ea"/>
              <a:cs typeface="+mn-cs"/>
            </a:rPr>
            <a:t>570,023</a:t>
          </a:r>
          <a:r>
            <a:rPr lang="ja-JP" altLang="ja-JP" sz="1100">
              <a:solidFill>
                <a:sysClr val="windowText" lastClr="000000"/>
              </a:solidFill>
              <a:effectLst/>
              <a:latin typeface="+mn-lt"/>
              <a:ea typeface="+mn-ea"/>
              <a:cs typeface="+mn-cs"/>
            </a:rPr>
            <a:t>千円の減少となっているが、公営企業債の繰入見込額においては下水道事業債の新規発行等により</a:t>
          </a:r>
          <a:r>
            <a:rPr lang="en-US" altLang="ja-JP" sz="1100">
              <a:solidFill>
                <a:sysClr val="windowText" lastClr="000000"/>
              </a:solidFill>
              <a:effectLst/>
              <a:latin typeface="+mn-lt"/>
              <a:ea typeface="+mn-ea"/>
              <a:cs typeface="+mn-cs"/>
            </a:rPr>
            <a:t>762,834</a:t>
          </a:r>
          <a:r>
            <a:rPr lang="ja-JP" altLang="ja-JP" sz="1100">
              <a:solidFill>
                <a:sysClr val="windowText" lastClr="000000"/>
              </a:solidFill>
              <a:effectLst/>
              <a:latin typeface="+mn-lt"/>
              <a:ea typeface="+mn-ea"/>
              <a:cs typeface="+mn-cs"/>
            </a:rPr>
            <a:t>千円の増加となっている。また、組合等負担等見込額</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、償還完了により</a:t>
          </a:r>
          <a:r>
            <a:rPr lang="ja-JP" altLang="en-US" sz="1100">
              <a:solidFill>
                <a:sysClr val="windowText" lastClr="000000"/>
              </a:solidFill>
              <a:effectLst/>
              <a:latin typeface="+mn-lt"/>
              <a:ea typeface="+mn-ea"/>
              <a:cs typeface="+mn-cs"/>
            </a:rPr>
            <a:t>年々</a:t>
          </a:r>
          <a:r>
            <a:rPr lang="ja-JP" altLang="ja-JP" sz="1100">
              <a:solidFill>
                <a:sysClr val="windowText" lastClr="000000"/>
              </a:solidFill>
              <a:effectLst/>
              <a:latin typeface="+mn-lt"/>
              <a:ea typeface="+mn-ea"/>
              <a:cs typeface="+mn-cs"/>
            </a:rPr>
            <a:t>減少</a:t>
          </a:r>
          <a:r>
            <a:rPr lang="ja-JP" altLang="en-US" sz="1100">
              <a:solidFill>
                <a:sysClr val="windowText" lastClr="000000"/>
              </a:solidFill>
              <a:effectLst/>
              <a:latin typeface="+mn-lt"/>
              <a:ea typeface="+mn-ea"/>
              <a:cs typeface="+mn-cs"/>
            </a:rPr>
            <a:t>し平成３５年にはゼロとなる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今回は、一般会計の地方債残高の減少と</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余剰金</a:t>
          </a:r>
          <a:r>
            <a:rPr lang="ja-JP" altLang="en-US" sz="1100">
              <a:solidFill>
                <a:sysClr val="windowText" lastClr="000000"/>
              </a:solidFill>
              <a:effectLst/>
              <a:latin typeface="+mn-lt"/>
              <a:ea typeface="+mn-ea"/>
              <a:cs typeface="+mn-cs"/>
            </a:rPr>
            <a:t>の基金積立</a:t>
          </a:r>
          <a:r>
            <a:rPr lang="ja-JP" altLang="ja-JP" sz="1100">
              <a:solidFill>
                <a:sysClr val="windowText" lastClr="000000"/>
              </a:solidFill>
              <a:effectLst/>
              <a:latin typeface="+mn-lt"/>
              <a:ea typeface="+mn-ea"/>
              <a:cs typeface="+mn-cs"/>
            </a:rPr>
            <a:t>により充当可能基金が増加したため、当比率が改善されたが、今後の課題として計画的な事業の実施により地方債残高の抑制が必要であると考える。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34" name="テキスト ボックス 43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5" name="直線コネクタ 43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6" name="テキスト ボックス 43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7" name="直線コネクタ 43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8" name="テキスト ボックス 43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9" name="直線コネクタ 43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40" name="テキスト ボックス 43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41" name="直線コネクタ 44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2" name="テキスト ボックス 44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3" name="直線コネクタ 44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4" name="テキスト ボックス 44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5" name="直線コネクタ 44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6" name="テキスト ボックス 44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7" name="直線コネクタ 44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8" name="テキスト ボックス 44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9" name="直線コネクタ 44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5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156754</xdr:rowOff>
    </xdr:from>
    <xdr:to>
      <xdr:col>24</xdr:col>
      <xdr:colOff>558800</xdr:colOff>
      <xdr:row>23</xdr:row>
      <xdr:rowOff>72753</xdr:rowOff>
    </xdr:to>
    <xdr:cxnSp macro="">
      <xdr:nvCxnSpPr>
        <xdr:cNvPr id="451" name="直線コネクタ 450"/>
        <xdr:cNvCxnSpPr/>
      </xdr:nvCxnSpPr>
      <xdr:spPr>
        <a:xfrm flipV="1">
          <a:off x="17018000" y="2385604"/>
          <a:ext cx="0" cy="1630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44830</xdr:rowOff>
    </xdr:from>
    <xdr:ext cx="762000" cy="259045"/>
    <xdr:sp macro="" textlink="">
      <xdr:nvSpPr>
        <xdr:cNvPr id="452" name="将来負担の状況最小値テキスト"/>
        <xdr:cNvSpPr txBox="1"/>
      </xdr:nvSpPr>
      <xdr:spPr>
        <a:xfrm>
          <a:off x="17106900" y="39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24</xdr:col>
      <xdr:colOff>469900</xdr:colOff>
      <xdr:row>23</xdr:row>
      <xdr:rowOff>72753</xdr:rowOff>
    </xdr:from>
    <xdr:to>
      <xdr:col>24</xdr:col>
      <xdr:colOff>647700</xdr:colOff>
      <xdr:row>23</xdr:row>
      <xdr:rowOff>72753</xdr:rowOff>
    </xdr:to>
    <xdr:cxnSp macro="">
      <xdr:nvCxnSpPr>
        <xdr:cNvPr id="453" name="直線コネクタ 452"/>
        <xdr:cNvCxnSpPr/>
      </xdr:nvCxnSpPr>
      <xdr:spPr>
        <a:xfrm>
          <a:off x="16929100" y="401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71681</xdr:rowOff>
    </xdr:from>
    <xdr:ext cx="762000" cy="259045"/>
    <xdr:sp macro="" textlink="">
      <xdr:nvSpPr>
        <xdr:cNvPr id="454" name="将来負担の状況最大値テキスト"/>
        <xdr:cNvSpPr txBox="1"/>
      </xdr:nvSpPr>
      <xdr:spPr>
        <a:xfrm>
          <a:off x="17106900" y="212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13</xdr:row>
      <xdr:rowOff>156754</xdr:rowOff>
    </xdr:from>
    <xdr:to>
      <xdr:col>24</xdr:col>
      <xdr:colOff>647700</xdr:colOff>
      <xdr:row>13</xdr:row>
      <xdr:rowOff>156754</xdr:rowOff>
    </xdr:to>
    <xdr:cxnSp macro="">
      <xdr:nvCxnSpPr>
        <xdr:cNvPr id="455" name="直線コネクタ 454"/>
        <xdr:cNvCxnSpPr/>
      </xdr:nvCxnSpPr>
      <xdr:spPr>
        <a:xfrm>
          <a:off x="16929100" y="238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140516</xdr:rowOff>
    </xdr:from>
    <xdr:to>
      <xdr:col>24</xdr:col>
      <xdr:colOff>558800</xdr:colOff>
      <xdr:row>17</xdr:row>
      <xdr:rowOff>160383</xdr:rowOff>
    </xdr:to>
    <xdr:cxnSp macro="">
      <xdr:nvCxnSpPr>
        <xdr:cNvPr id="456" name="直線コネクタ 455"/>
        <xdr:cNvCxnSpPr/>
      </xdr:nvCxnSpPr>
      <xdr:spPr>
        <a:xfrm flipV="1">
          <a:off x="16179800" y="2883716"/>
          <a:ext cx="838200" cy="19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43741</xdr:rowOff>
    </xdr:from>
    <xdr:ext cx="762000" cy="259045"/>
    <xdr:sp macro="" textlink="">
      <xdr:nvSpPr>
        <xdr:cNvPr id="457" name="将来負担の状況平均値テキスト"/>
        <xdr:cNvSpPr txBox="1"/>
      </xdr:nvSpPr>
      <xdr:spPr>
        <a:xfrm>
          <a:off x="17106900" y="295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71664</xdr:rowOff>
    </xdr:from>
    <xdr:to>
      <xdr:col>24</xdr:col>
      <xdr:colOff>609600</xdr:colOff>
      <xdr:row>18</xdr:row>
      <xdr:rowOff>1814</xdr:rowOff>
    </xdr:to>
    <xdr:sp macro="" textlink="">
      <xdr:nvSpPr>
        <xdr:cNvPr id="458" name="フローチャート : 判断 457"/>
        <xdr:cNvSpPr/>
      </xdr:nvSpPr>
      <xdr:spPr>
        <a:xfrm>
          <a:off x="16967200" y="298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160383</xdr:rowOff>
    </xdr:from>
    <xdr:to>
      <xdr:col>23</xdr:col>
      <xdr:colOff>406400</xdr:colOff>
      <xdr:row>18</xdr:row>
      <xdr:rowOff>168184</xdr:rowOff>
    </xdr:to>
    <xdr:cxnSp macro="">
      <xdr:nvCxnSpPr>
        <xdr:cNvPr id="459" name="直線コネクタ 458"/>
        <xdr:cNvCxnSpPr/>
      </xdr:nvCxnSpPr>
      <xdr:spPr>
        <a:xfrm flipV="1">
          <a:off x="15290800" y="3075033"/>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116477</xdr:rowOff>
    </xdr:from>
    <xdr:to>
      <xdr:col>23</xdr:col>
      <xdr:colOff>457200</xdr:colOff>
      <xdr:row>18</xdr:row>
      <xdr:rowOff>46627</xdr:rowOff>
    </xdr:to>
    <xdr:sp macro="" textlink="">
      <xdr:nvSpPr>
        <xdr:cNvPr id="460" name="フローチャート : 判断 459"/>
        <xdr:cNvSpPr/>
      </xdr:nvSpPr>
      <xdr:spPr>
        <a:xfrm>
          <a:off x="16129000" y="303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31404</xdr:rowOff>
    </xdr:from>
    <xdr:ext cx="736600" cy="259045"/>
    <xdr:sp macro="" textlink="">
      <xdr:nvSpPr>
        <xdr:cNvPr id="461" name="テキスト ボックス 460"/>
        <xdr:cNvSpPr txBox="1"/>
      </xdr:nvSpPr>
      <xdr:spPr>
        <a:xfrm>
          <a:off x="15798800" y="311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168184</xdr:rowOff>
    </xdr:from>
    <xdr:to>
      <xdr:col>22</xdr:col>
      <xdr:colOff>203200</xdr:colOff>
      <xdr:row>20</xdr:row>
      <xdr:rowOff>20048</xdr:rowOff>
    </xdr:to>
    <xdr:cxnSp macro="">
      <xdr:nvCxnSpPr>
        <xdr:cNvPr id="462" name="直線コネクタ 461"/>
        <xdr:cNvCxnSpPr/>
      </xdr:nvCxnSpPr>
      <xdr:spPr>
        <a:xfrm flipV="1">
          <a:off x="14401800" y="3254284"/>
          <a:ext cx="889000" cy="19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156119</xdr:rowOff>
    </xdr:from>
    <xdr:to>
      <xdr:col>22</xdr:col>
      <xdr:colOff>254000</xdr:colOff>
      <xdr:row>18</xdr:row>
      <xdr:rowOff>86269</xdr:rowOff>
    </xdr:to>
    <xdr:sp macro="" textlink="">
      <xdr:nvSpPr>
        <xdr:cNvPr id="463" name="フローチャート : 判断 462"/>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96446</xdr:rowOff>
    </xdr:from>
    <xdr:ext cx="762000" cy="259045"/>
    <xdr:sp macro="" textlink="">
      <xdr:nvSpPr>
        <xdr:cNvPr id="464" name="テキスト ボックス 463"/>
        <xdr:cNvSpPr txBox="1"/>
      </xdr:nvSpPr>
      <xdr:spPr>
        <a:xfrm>
          <a:off x="14909800" y="283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20048</xdr:rowOff>
    </xdr:from>
    <xdr:to>
      <xdr:col>21</xdr:col>
      <xdr:colOff>0</xdr:colOff>
      <xdr:row>20</xdr:row>
      <xdr:rowOff>149316</xdr:rowOff>
    </xdr:to>
    <xdr:cxnSp macro="">
      <xdr:nvCxnSpPr>
        <xdr:cNvPr id="465" name="直線コネクタ 464"/>
        <xdr:cNvCxnSpPr/>
      </xdr:nvCxnSpPr>
      <xdr:spPr>
        <a:xfrm flipV="1">
          <a:off x="13512800" y="3449048"/>
          <a:ext cx="889000" cy="1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70848</xdr:rowOff>
    </xdr:from>
    <xdr:to>
      <xdr:col>21</xdr:col>
      <xdr:colOff>50800</xdr:colOff>
      <xdr:row>19</xdr:row>
      <xdr:rowOff>998</xdr:rowOff>
    </xdr:to>
    <xdr:sp macro="" textlink="">
      <xdr:nvSpPr>
        <xdr:cNvPr id="466" name="フローチャート : 判断 465"/>
        <xdr:cNvSpPr/>
      </xdr:nvSpPr>
      <xdr:spPr>
        <a:xfrm>
          <a:off x="14351000" y="315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11175</xdr:rowOff>
    </xdr:from>
    <xdr:ext cx="762000" cy="259045"/>
    <xdr:sp macro="" textlink="">
      <xdr:nvSpPr>
        <xdr:cNvPr id="467" name="テキスト ボックス 466"/>
        <xdr:cNvSpPr txBox="1"/>
      </xdr:nvSpPr>
      <xdr:spPr>
        <a:xfrm>
          <a:off x="14020800" y="292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33836</xdr:rowOff>
    </xdr:from>
    <xdr:to>
      <xdr:col>19</xdr:col>
      <xdr:colOff>533400</xdr:colOff>
      <xdr:row>19</xdr:row>
      <xdr:rowOff>135436</xdr:rowOff>
    </xdr:to>
    <xdr:sp macro="" textlink="">
      <xdr:nvSpPr>
        <xdr:cNvPr id="468" name="フローチャート : 判断 467"/>
        <xdr:cNvSpPr/>
      </xdr:nvSpPr>
      <xdr:spPr>
        <a:xfrm>
          <a:off x="13462000" y="329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145614</xdr:rowOff>
    </xdr:from>
    <xdr:ext cx="762000" cy="259045"/>
    <xdr:sp macro="" textlink="">
      <xdr:nvSpPr>
        <xdr:cNvPr id="469" name="テキスト ボックス 468"/>
        <xdr:cNvSpPr txBox="1"/>
      </xdr:nvSpPr>
      <xdr:spPr>
        <a:xfrm>
          <a:off x="13131800" y="306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70" name="テキスト ボックス 46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71" name="テキスト ボックス 47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2" name="テキスト ボックス 47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3" name="テキスト ボックス 47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4" name="テキスト ボックス 47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89716</xdr:rowOff>
    </xdr:from>
    <xdr:to>
      <xdr:col>24</xdr:col>
      <xdr:colOff>609600</xdr:colOff>
      <xdr:row>17</xdr:row>
      <xdr:rowOff>19866</xdr:rowOff>
    </xdr:to>
    <xdr:sp macro="" textlink="">
      <xdr:nvSpPr>
        <xdr:cNvPr id="475" name="円/楕円 474"/>
        <xdr:cNvSpPr/>
      </xdr:nvSpPr>
      <xdr:spPr>
        <a:xfrm>
          <a:off x="16967200" y="28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106243</xdr:rowOff>
    </xdr:from>
    <xdr:ext cx="762000" cy="259045"/>
    <xdr:sp macro="" textlink="">
      <xdr:nvSpPr>
        <xdr:cNvPr id="476" name="将来負担の状況該当値テキスト"/>
        <xdr:cNvSpPr txBox="1"/>
      </xdr:nvSpPr>
      <xdr:spPr>
        <a:xfrm>
          <a:off x="17106900" y="267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109583</xdr:rowOff>
    </xdr:from>
    <xdr:to>
      <xdr:col>23</xdr:col>
      <xdr:colOff>457200</xdr:colOff>
      <xdr:row>18</xdr:row>
      <xdr:rowOff>39733</xdr:rowOff>
    </xdr:to>
    <xdr:sp macro="" textlink="">
      <xdr:nvSpPr>
        <xdr:cNvPr id="477" name="円/楕円 476"/>
        <xdr:cNvSpPr/>
      </xdr:nvSpPr>
      <xdr:spPr>
        <a:xfrm>
          <a:off x="16129000" y="3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49910</xdr:rowOff>
    </xdr:from>
    <xdr:ext cx="736600" cy="259045"/>
    <xdr:sp macro="" textlink="">
      <xdr:nvSpPr>
        <xdr:cNvPr id="478" name="テキスト ボックス 477"/>
        <xdr:cNvSpPr txBox="1"/>
      </xdr:nvSpPr>
      <xdr:spPr>
        <a:xfrm>
          <a:off x="15798800" y="279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117384</xdr:rowOff>
    </xdr:from>
    <xdr:to>
      <xdr:col>22</xdr:col>
      <xdr:colOff>254000</xdr:colOff>
      <xdr:row>19</xdr:row>
      <xdr:rowOff>47534</xdr:rowOff>
    </xdr:to>
    <xdr:sp macro="" textlink="">
      <xdr:nvSpPr>
        <xdr:cNvPr id="479" name="円/楕円 478"/>
        <xdr:cNvSpPr/>
      </xdr:nvSpPr>
      <xdr:spPr>
        <a:xfrm>
          <a:off x="15240000" y="32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32311</xdr:rowOff>
    </xdr:from>
    <xdr:ext cx="762000" cy="259045"/>
    <xdr:sp macro="" textlink="">
      <xdr:nvSpPr>
        <xdr:cNvPr id="480" name="テキスト ボックス 479"/>
        <xdr:cNvSpPr txBox="1"/>
      </xdr:nvSpPr>
      <xdr:spPr>
        <a:xfrm>
          <a:off x="14909800" y="328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140698</xdr:rowOff>
    </xdr:from>
    <xdr:to>
      <xdr:col>21</xdr:col>
      <xdr:colOff>50800</xdr:colOff>
      <xdr:row>20</xdr:row>
      <xdr:rowOff>70848</xdr:rowOff>
    </xdr:to>
    <xdr:sp macro="" textlink="">
      <xdr:nvSpPr>
        <xdr:cNvPr id="481" name="円/楕円 480"/>
        <xdr:cNvSpPr/>
      </xdr:nvSpPr>
      <xdr:spPr>
        <a:xfrm>
          <a:off x="14351000" y="33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55625</xdr:rowOff>
    </xdr:from>
    <xdr:ext cx="762000" cy="259045"/>
    <xdr:sp macro="" textlink="">
      <xdr:nvSpPr>
        <xdr:cNvPr id="482" name="テキスト ボックス 481"/>
        <xdr:cNvSpPr txBox="1"/>
      </xdr:nvSpPr>
      <xdr:spPr>
        <a:xfrm>
          <a:off x="14020800" y="3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98516</xdr:rowOff>
    </xdr:from>
    <xdr:to>
      <xdr:col>19</xdr:col>
      <xdr:colOff>533400</xdr:colOff>
      <xdr:row>21</xdr:row>
      <xdr:rowOff>28666</xdr:rowOff>
    </xdr:to>
    <xdr:sp macro="" textlink="">
      <xdr:nvSpPr>
        <xdr:cNvPr id="483" name="円/楕円 482"/>
        <xdr:cNvSpPr/>
      </xdr:nvSpPr>
      <xdr:spPr>
        <a:xfrm>
          <a:off x="13462000" y="352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13443</xdr:rowOff>
    </xdr:from>
    <xdr:ext cx="762000" cy="259045"/>
    <xdr:sp macro="" textlink="">
      <xdr:nvSpPr>
        <xdr:cNvPr id="484" name="テキスト ボックス 483"/>
        <xdr:cNvSpPr txBox="1"/>
      </xdr:nvSpPr>
      <xdr:spPr>
        <a:xfrm>
          <a:off x="13131800" y="361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・人口千人当たりの職員数や一人あたりの決算額の水準が類似団体と比較して高いために、経常収支比率の人件費分が高くなって</a:t>
          </a:r>
          <a:r>
            <a:rPr lang="ja-JP" altLang="en-US" sz="1100" b="0" i="0" baseline="0">
              <a:solidFill>
                <a:sysClr val="windowText" lastClr="000000"/>
              </a:solidFill>
              <a:effectLst/>
              <a:latin typeface="+mn-lt"/>
              <a:ea typeface="+mn-ea"/>
              <a:cs typeface="+mn-cs"/>
            </a:rPr>
            <a:t>おり、改善を図っていく</a:t>
          </a:r>
          <a:r>
            <a:rPr lang="ja-JP" altLang="ja-JP" sz="1100" b="0" i="0" baseline="0">
              <a:solidFill>
                <a:sysClr val="windowText" lastClr="000000"/>
              </a:solidFill>
              <a:effectLst/>
              <a:latin typeface="+mn-lt"/>
              <a:ea typeface="+mn-ea"/>
              <a:cs typeface="+mn-cs"/>
            </a:rPr>
            <a:t>。具体的には、新規採用の抑制（基本は退職者の３割補充）による職員数の減、諸手当の見直し</a:t>
          </a:r>
          <a:r>
            <a:rPr lang="ja-JP" altLang="en-US" sz="1100" b="0" i="0" baseline="0">
              <a:solidFill>
                <a:sysClr val="windowText" lastClr="000000"/>
              </a:solidFill>
              <a:effectLst/>
              <a:latin typeface="+mn-lt"/>
              <a:ea typeface="+mn-ea"/>
              <a:cs typeface="+mn-cs"/>
            </a:rPr>
            <a:t>、業務の民間委託移行</a:t>
          </a:r>
          <a:r>
            <a:rPr lang="ja-JP" altLang="ja-JP" sz="1100" b="0" i="0" baseline="0">
              <a:solidFill>
                <a:sysClr val="windowText" lastClr="000000"/>
              </a:solidFill>
              <a:effectLst/>
              <a:latin typeface="+mn-lt"/>
              <a:ea typeface="+mn-ea"/>
              <a:cs typeface="+mn-cs"/>
            </a:rPr>
            <a:t>など行財政改革への取組を通じて人件費の削減に努める。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58420</xdr:rowOff>
    </xdr:from>
    <xdr:to>
      <xdr:col>7</xdr:col>
      <xdr:colOff>15875</xdr:colOff>
      <xdr:row>41</xdr:row>
      <xdr:rowOff>161290</xdr:rowOff>
    </xdr:to>
    <xdr:cxnSp macro="">
      <xdr:nvCxnSpPr>
        <xdr:cNvPr id="59" name="直線コネクタ 58"/>
        <xdr:cNvCxnSpPr/>
      </xdr:nvCxnSpPr>
      <xdr:spPr>
        <a:xfrm flipV="1">
          <a:off x="4826000" y="58877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60"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61" name="直線コネクタ 60"/>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6</xdr:col>
      <xdr:colOff>612775</xdr:colOff>
      <xdr:row>34</xdr:row>
      <xdr:rowOff>58420</xdr:rowOff>
    </xdr:from>
    <xdr:to>
      <xdr:col>7</xdr:col>
      <xdr:colOff>104775</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35560</xdr:rowOff>
    </xdr:from>
    <xdr:to>
      <xdr:col>7</xdr:col>
      <xdr:colOff>15875</xdr:colOff>
      <xdr:row>40</xdr:row>
      <xdr:rowOff>104140</xdr:rowOff>
    </xdr:to>
    <xdr:cxnSp macro="">
      <xdr:nvCxnSpPr>
        <xdr:cNvPr id="64" name="直線コネクタ 63"/>
        <xdr:cNvCxnSpPr/>
      </xdr:nvCxnSpPr>
      <xdr:spPr>
        <a:xfrm flipV="1">
          <a:off x="3987800" y="6893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161307</xdr:rowOff>
    </xdr:from>
    <xdr:ext cx="762000" cy="259045"/>
    <xdr:sp macro="" textlink="">
      <xdr:nvSpPr>
        <xdr:cNvPr id="65" name="人件費平均値テキスト"/>
        <xdr:cNvSpPr txBox="1"/>
      </xdr:nvSpPr>
      <xdr:spPr>
        <a:xfrm>
          <a:off x="4914900" y="650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66" name="フローチャート : 判断 65"/>
        <xdr:cNvSpPr/>
      </xdr:nvSpPr>
      <xdr:spPr>
        <a:xfrm>
          <a:off x="47752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104140</xdr:rowOff>
    </xdr:from>
    <xdr:to>
      <xdr:col>5</xdr:col>
      <xdr:colOff>549275</xdr:colOff>
      <xdr:row>41</xdr:row>
      <xdr:rowOff>161290</xdr:rowOff>
    </xdr:to>
    <xdr:cxnSp macro="">
      <xdr:nvCxnSpPr>
        <xdr:cNvPr id="67" name="直線コネクタ 66"/>
        <xdr:cNvCxnSpPr/>
      </xdr:nvCxnSpPr>
      <xdr:spPr>
        <a:xfrm flipV="1">
          <a:off x="3098800" y="69621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156210</xdr:rowOff>
    </xdr:from>
    <xdr:to>
      <xdr:col>5</xdr:col>
      <xdr:colOff>600075</xdr:colOff>
      <xdr:row>38</xdr:row>
      <xdr:rowOff>86360</xdr:rowOff>
    </xdr:to>
    <xdr:sp macro="" textlink="">
      <xdr:nvSpPr>
        <xdr:cNvPr id="68" name="フローチャート :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96537</xdr:rowOff>
    </xdr:from>
    <xdr:ext cx="736600" cy="259045"/>
    <xdr:sp macro="" textlink="">
      <xdr:nvSpPr>
        <xdr:cNvPr id="69" name="テキスト ボックス 68"/>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41</xdr:row>
      <xdr:rowOff>161290</xdr:rowOff>
    </xdr:to>
    <xdr:cxnSp macro="">
      <xdr:nvCxnSpPr>
        <xdr:cNvPr id="70" name="直線コネクタ 69"/>
        <xdr:cNvCxnSpPr/>
      </xdr:nvCxnSpPr>
      <xdr:spPr>
        <a:xfrm>
          <a:off x="2209800" y="67335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99060</xdr:rowOff>
    </xdr:from>
    <xdr:to>
      <xdr:col>4</xdr:col>
      <xdr:colOff>396875</xdr:colOff>
      <xdr:row>39</xdr:row>
      <xdr:rowOff>29210</xdr:rowOff>
    </xdr:to>
    <xdr:sp macro="" textlink="">
      <xdr:nvSpPr>
        <xdr:cNvPr id="71" name="フローチャート : 判断 70"/>
        <xdr:cNvSpPr/>
      </xdr:nvSpPr>
      <xdr:spPr>
        <a:xfrm>
          <a:off x="3048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39387</xdr:rowOff>
    </xdr:from>
    <xdr:ext cx="762000" cy="259045"/>
    <xdr:sp macro="" textlink="">
      <xdr:nvSpPr>
        <xdr:cNvPr id="72" name="テキスト ボックス 71"/>
        <xdr:cNvSpPr txBox="1"/>
      </xdr:nvSpPr>
      <xdr:spPr>
        <a:xfrm>
          <a:off x="2717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161290</xdr:rowOff>
    </xdr:to>
    <xdr:cxnSp macro="">
      <xdr:nvCxnSpPr>
        <xdr:cNvPr id="73" name="直線コネクタ 72"/>
        <xdr:cNvCxnSpPr/>
      </xdr:nvCxnSpPr>
      <xdr:spPr>
        <a:xfrm flipV="1">
          <a:off x="1320800" y="673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7620</xdr:rowOff>
    </xdr:from>
    <xdr:to>
      <xdr:col>3</xdr:col>
      <xdr:colOff>193675</xdr:colOff>
      <xdr:row>38</xdr:row>
      <xdr:rowOff>109220</xdr:rowOff>
    </xdr:to>
    <xdr:sp macro="" textlink="">
      <xdr:nvSpPr>
        <xdr:cNvPr id="74" name="フローチャート : 判断 73"/>
        <xdr:cNvSpPr/>
      </xdr:nvSpPr>
      <xdr:spPr>
        <a:xfrm>
          <a:off x="2159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119397</xdr:rowOff>
    </xdr:from>
    <xdr:ext cx="762000" cy="259045"/>
    <xdr:sp macro="" textlink="">
      <xdr:nvSpPr>
        <xdr:cNvPr id="75" name="テキスト ボックス 74"/>
        <xdr:cNvSpPr txBox="1"/>
      </xdr:nvSpPr>
      <xdr:spPr>
        <a:xfrm>
          <a:off x="1828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76" name="フローチャート : 判断 75"/>
        <xdr:cNvSpPr/>
      </xdr:nvSpPr>
      <xdr:spPr>
        <a:xfrm>
          <a:off x="1270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85107</xdr:rowOff>
    </xdr:from>
    <xdr:ext cx="762000" cy="259045"/>
    <xdr:sp macro="" textlink="">
      <xdr:nvSpPr>
        <xdr:cNvPr id="77" name="テキスト ボックス 76"/>
        <xdr:cNvSpPr txBox="1"/>
      </xdr:nvSpPr>
      <xdr:spPr>
        <a:xfrm>
          <a:off x="939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156210</xdr:rowOff>
    </xdr:from>
    <xdr:to>
      <xdr:col>7</xdr:col>
      <xdr:colOff>66675</xdr:colOff>
      <xdr:row>40</xdr:row>
      <xdr:rowOff>86360</xdr:rowOff>
    </xdr:to>
    <xdr:sp macro="" textlink="">
      <xdr:nvSpPr>
        <xdr:cNvPr id="83" name="円/楕円 82"/>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128287</xdr:rowOff>
    </xdr:from>
    <xdr:ext cx="762000" cy="259045"/>
    <xdr:sp macro="" textlink="">
      <xdr:nvSpPr>
        <xdr:cNvPr id="84" name="人件費該当値テキスト"/>
        <xdr:cNvSpPr txBox="1"/>
      </xdr:nvSpPr>
      <xdr:spPr>
        <a:xfrm>
          <a:off x="49149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53340</xdr:rowOff>
    </xdr:from>
    <xdr:to>
      <xdr:col>5</xdr:col>
      <xdr:colOff>600075</xdr:colOff>
      <xdr:row>40</xdr:row>
      <xdr:rowOff>154940</xdr:rowOff>
    </xdr:to>
    <xdr:sp macro="" textlink="">
      <xdr:nvSpPr>
        <xdr:cNvPr id="85" name="円/楕円 84"/>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139717</xdr:rowOff>
    </xdr:from>
    <xdr:ext cx="736600" cy="259045"/>
    <xdr:sp macro="" textlink="">
      <xdr:nvSpPr>
        <xdr:cNvPr id="86" name="テキスト ボックス 85"/>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110490</xdr:rowOff>
    </xdr:from>
    <xdr:to>
      <xdr:col>4</xdr:col>
      <xdr:colOff>396875</xdr:colOff>
      <xdr:row>42</xdr:row>
      <xdr:rowOff>40640</xdr:rowOff>
    </xdr:to>
    <xdr:sp macro="" textlink="">
      <xdr:nvSpPr>
        <xdr:cNvPr id="87" name="円/楕円 86"/>
        <xdr:cNvSpPr/>
      </xdr:nvSpPr>
      <xdr:spPr>
        <a:xfrm>
          <a:off x="3048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25417</xdr:rowOff>
    </xdr:from>
    <xdr:ext cx="762000" cy="259045"/>
    <xdr:sp macro="" textlink="">
      <xdr:nvSpPr>
        <xdr:cNvPr id="88" name="テキスト ボックス 87"/>
        <xdr:cNvSpPr txBox="1"/>
      </xdr:nvSpPr>
      <xdr:spPr>
        <a:xfrm>
          <a:off x="2717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89" name="円/楕円 88"/>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0" name="テキスト ボックス 89"/>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110490</xdr:rowOff>
    </xdr:from>
    <xdr:to>
      <xdr:col>1</xdr:col>
      <xdr:colOff>676275</xdr:colOff>
      <xdr:row>40</xdr:row>
      <xdr:rowOff>40640</xdr:rowOff>
    </xdr:to>
    <xdr:sp macro="" textlink="">
      <xdr:nvSpPr>
        <xdr:cNvPr id="91" name="円/楕円 90"/>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25417</xdr:rowOff>
    </xdr:from>
    <xdr:ext cx="762000" cy="259045"/>
    <xdr:sp macro="" textlink="">
      <xdr:nvSpPr>
        <xdr:cNvPr id="92" name="テキスト ボックス 91"/>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・物件費に係る経常収支比率は０．</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a:t>
          </a:r>
          <a:r>
            <a:rPr lang="ja-JP" altLang="en-US" sz="1100" b="0" i="0" baseline="0">
              <a:solidFill>
                <a:sysClr val="windowText" lastClr="000000"/>
              </a:solidFill>
              <a:effectLst/>
              <a:latin typeface="+mn-lt"/>
              <a:ea typeface="+mn-ea"/>
              <a:cs typeface="+mn-cs"/>
            </a:rPr>
            <a:t>給食調理業務の民間委託化を推進し、人件費から委託料（物件費）への移行などが要因である。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物件費の今後については、内部管理事務の見直しを図り、施設の統廃合も検討した上で更なる</a:t>
          </a:r>
          <a:r>
            <a:rPr lang="ja-JP" altLang="en-US" sz="1100" b="0" i="0" baseline="0">
              <a:solidFill>
                <a:sysClr val="windowText" lastClr="000000"/>
              </a:solidFill>
              <a:effectLst/>
              <a:latin typeface="+mn-lt"/>
              <a:ea typeface="+mn-ea"/>
              <a:cs typeface="+mn-cs"/>
            </a:rPr>
            <a:t>維持管理等の</a:t>
          </a:r>
          <a:r>
            <a:rPr lang="ja-JP" altLang="ja-JP" sz="1100" b="0" i="0" baseline="0">
              <a:solidFill>
                <a:sysClr val="windowText" lastClr="000000"/>
              </a:solidFill>
              <a:effectLst/>
              <a:latin typeface="+mn-lt"/>
              <a:ea typeface="+mn-ea"/>
              <a:cs typeface="+mn-cs"/>
            </a:rPr>
            <a:t>経常経費削減に努める必要がある。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102507</xdr:rowOff>
    </xdr:to>
    <xdr:cxnSp macro="">
      <xdr:nvCxnSpPr>
        <xdr:cNvPr id="122" name="直線コネクタ 121"/>
        <xdr:cNvCxnSpPr/>
      </xdr:nvCxnSpPr>
      <xdr:spPr>
        <a:xfrm flipV="1">
          <a:off x="16510000" y="2298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3"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4" name="直線コネクタ 123"/>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29029</xdr:rowOff>
    </xdr:from>
    <xdr:to>
      <xdr:col>24</xdr:col>
      <xdr:colOff>31750</xdr:colOff>
      <xdr:row>15</xdr:row>
      <xdr:rowOff>20864</xdr:rowOff>
    </xdr:to>
    <xdr:cxnSp macro="">
      <xdr:nvCxnSpPr>
        <xdr:cNvPr id="127" name="直線コネクタ 126"/>
        <xdr:cNvCxnSpPr/>
      </xdr:nvCxnSpPr>
      <xdr:spPr>
        <a:xfrm>
          <a:off x="15671800" y="242932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28"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29" name="フローチャート : 判断 128"/>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61686</xdr:rowOff>
    </xdr:to>
    <xdr:cxnSp macro="">
      <xdr:nvCxnSpPr>
        <xdr:cNvPr id="130" name="直線コネクタ 129"/>
        <xdr:cNvCxnSpPr/>
      </xdr:nvCxnSpPr>
      <xdr:spPr>
        <a:xfrm flipV="1">
          <a:off x="14782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84364</xdr:rowOff>
    </xdr:from>
    <xdr:to>
      <xdr:col>22</xdr:col>
      <xdr:colOff>615950</xdr:colOff>
      <xdr:row>18</xdr:row>
      <xdr:rowOff>14514</xdr:rowOff>
    </xdr:to>
    <xdr:sp macro="" textlink="">
      <xdr:nvSpPr>
        <xdr:cNvPr id="131" name="フローチャート : 判断 130"/>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32" name="テキスト ボックス 131"/>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14</xdr:row>
      <xdr:rowOff>94343</xdr:rowOff>
    </xdr:to>
    <xdr:cxnSp macro="">
      <xdr:nvCxnSpPr>
        <xdr:cNvPr id="133" name="直線コネクタ 132"/>
        <xdr:cNvCxnSpPr/>
      </xdr:nvCxnSpPr>
      <xdr:spPr>
        <a:xfrm flipV="1">
          <a:off x="13893800" y="246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4" name="フローチャート : 判断 133"/>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5" name="テキスト ボックス 134"/>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37193</xdr:rowOff>
    </xdr:from>
    <xdr:to>
      <xdr:col>20</xdr:col>
      <xdr:colOff>158750</xdr:colOff>
      <xdr:row>14</xdr:row>
      <xdr:rowOff>94343</xdr:rowOff>
    </xdr:to>
    <xdr:cxnSp macro="">
      <xdr:nvCxnSpPr>
        <xdr:cNvPr id="136" name="直線コネクタ 135"/>
        <xdr:cNvCxnSpPr/>
      </xdr:nvCxnSpPr>
      <xdr:spPr>
        <a:xfrm>
          <a:off x="13004800" y="22660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37" name="フローチャート : 判断 136"/>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38" name="テキスト ボックス 137"/>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6" name="円/楕円 145"/>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47"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149679</xdr:rowOff>
    </xdr:from>
    <xdr:to>
      <xdr:col>22</xdr:col>
      <xdr:colOff>615950</xdr:colOff>
      <xdr:row>14</xdr:row>
      <xdr:rowOff>79829</xdr:rowOff>
    </xdr:to>
    <xdr:sp macro="" textlink="">
      <xdr:nvSpPr>
        <xdr:cNvPr id="148" name="円/楕円 147"/>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90006</xdr:rowOff>
    </xdr:from>
    <xdr:ext cx="736600" cy="259045"/>
    <xdr:sp macro="" textlink="">
      <xdr:nvSpPr>
        <xdr:cNvPr id="149" name="テキスト ボックス 148"/>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0" name="円/楕円 149"/>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1" name="テキスト ボックス 150"/>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2" name="円/楕円 151"/>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3" name="テキスト ボックス 152"/>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157843</xdr:rowOff>
    </xdr:from>
    <xdr:to>
      <xdr:col>19</xdr:col>
      <xdr:colOff>6350</xdr:colOff>
      <xdr:row>13</xdr:row>
      <xdr:rowOff>87993</xdr:rowOff>
    </xdr:to>
    <xdr:sp macro="" textlink="">
      <xdr:nvSpPr>
        <xdr:cNvPr id="154" name="円/楕円 153"/>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98170</xdr:rowOff>
    </xdr:from>
    <xdr:ext cx="762000" cy="259045"/>
    <xdr:sp macro="" textlink="">
      <xdr:nvSpPr>
        <xdr:cNvPr id="155" name="テキスト ボックス 154"/>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・扶助費に係る経常収支比率については前年度比０．１％</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の３．</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％となっているが、年々障害者福祉サービス費が増加傾向にある。扶助費については自然増や制度の動向によるところもあるが、比率は類似団体の中で最も上位にあるため、今後もこの水準を維持していく。</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12700</xdr:rowOff>
    </xdr:to>
    <xdr:cxnSp macro="">
      <xdr:nvCxnSpPr>
        <xdr:cNvPr id="183" name="直線コネクタ 182"/>
        <xdr:cNvCxnSpPr/>
      </xdr:nvCxnSpPr>
      <xdr:spPr>
        <a:xfrm flipV="1">
          <a:off x="4826000" y="92900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4"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5" name="直線コネクタ 184"/>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6"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7" name="直線コネクタ 186"/>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31750</xdr:rowOff>
    </xdr:to>
    <xdr:cxnSp macro="">
      <xdr:nvCxnSpPr>
        <xdr:cNvPr id="188" name="直線コネクタ 187"/>
        <xdr:cNvCxnSpPr/>
      </xdr:nvCxnSpPr>
      <xdr:spPr>
        <a:xfrm>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89"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0" name="フローチャート :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91" name="直線コネクタ 190"/>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0</xdr:rowOff>
    </xdr:from>
    <xdr:to>
      <xdr:col>5</xdr:col>
      <xdr:colOff>600075</xdr:colOff>
      <xdr:row>57</xdr:row>
      <xdr:rowOff>101600</xdr:rowOff>
    </xdr:to>
    <xdr:sp macro="" textlink="">
      <xdr:nvSpPr>
        <xdr:cNvPr id="192" name="フローチャート :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4" name="直線コネクタ 193"/>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0</xdr:rowOff>
    </xdr:from>
    <xdr:to>
      <xdr:col>4</xdr:col>
      <xdr:colOff>396875</xdr:colOff>
      <xdr:row>57</xdr:row>
      <xdr:rowOff>101600</xdr:rowOff>
    </xdr:to>
    <xdr:sp macro="" textlink="">
      <xdr:nvSpPr>
        <xdr:cNvPr id="195" name="フローチャート : 判断 194"/>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196" name="テキスト ボックス 195"/>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31750</xdr:rowOff>
    </xdr:to>
    <xdr:cxnSp macro="">
      <xdr:nvCxnSpPr>
        <xdr:cNvPr id="197" name="直線コネクタ 196"/>
        <xdr:cNvCxnSpPr/>
      </xdr:nvCxnSpPr>
      <xdr:spPr>
        <a:xfrm flipV="1">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95250</xdr:rowOff>
    </xdr:from>
    <xdr:to>
      <xdr:col>3</xdr:col>
      <xdr:colOff>193675</xdr:colOff>
      <xdr:row>57</xdr:row>
      <xdr:rowOff>25400</xdr:rowOff>
    </xdr:to>
    <xdr:sp macro="" textlink="">
      <xdr:nvSpPr>
        <xdr:cNvPr id="198" name="フローチャート :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199" name="テキスト ボックス 198"/>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0" name="フローチャート :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1" name="テキスト ボックス 200"/>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7" name="円/楕円 206"/>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60977</xdr:rowOff>
    </xdr:from>
    <xdr:ext cx="762000" cy="259045"/>
    <xdr:sp macro="" textlink="">
      <xdr:nvSpPr>
        <xdr:cNvPr id="208"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9" name="円/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11" name="円/楕円 210"/>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2" name="テキスト ボックス 211"/>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3" name="円/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5" name="円/楕円 214"/>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6" name="テキスト ボックス 215"/>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・その他経常収支比率において大部分を占めているのは特別会計等に対する繰出金である。</a:t>
          </a:r>
          <a:r>
            <a:rPr lang="ja-JP" altLang="ja-JP" sz="1100" b="0" i="0" baseline="0">
              <a:solidFill>
                <a:schemeClr val="dk1"/>
              </a:solidFill>
              <a:effectLst/>
              <a:latin typeface="+mn-lt"/>
              <a:ea typeface="+mn-ea"/>
              <a:cs typeface="+mn-cs"/>
            </a:rPr>
            <a:t>経常経費決算額は増加して</a:t>
          </a:r>
          <a:r>
            <a:rPr lang="ja-JP" altLang="en-US" sz="1100" b="0" i="0" baseline="0">
              <a:solidFill>
                <a:schemeClr val="dk1"/>
              </a:solidFill>
              <a:effectLst/>
              <a:latin typeface="+mn-lt"/>
              <a:ea typeface="+mn-ea"/>
              <a:cs typeface="+mn-cs"/>
            </a:rPr>
            <a:t>いるため、</a:t>
          </a:r>
          <a:r>
            <a:rPr lang="ja-JP" altLang="ja-JP" sz="1100" b="0" i="0" baseline="0">
              <a:solidFill>
                <a:sysClr val="windowText" lastClr="000000"/>
              </a:solidFill>
              <a:effectLst/>
              <a:latin typeface="+mn-lt"/>
              <a:ea typeface="+mn-ea"/>
              <a:cs typeface="+mn-cs"/>
            </a:rPr>
            <a:t>比率</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０．</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a:t>
          </a:r>
          <a:r>
            <a:rPr lang="ja-JP" altLang="en-US" sz="1100" b="0" i="0" baseline="0">
              <a:solidFill>
                <a:sysClr val="windowText" lastClr="000000"/>
              </a:solidFill>
              <a:effectLst/>
              <a:latin typeface="+mn-lt"/>
              <a:ea typeface="+mn-ea"/>
              <a:cs typeface="+mn-cs"/>
            </a:rPr>
            <a:t>いる。</a:t>
          </a:r>
          <a:r>
            <a:rPr lang="ja-JP" altLang="ja-JP" sz="1100" b="0" i="0" baseline="0">
              <a:solidFill>
                <a:sysClr val="windowText" lastClr="000000"/>
              </a:solidFill>
              <a:effectLst/>
              <a:latin typeface="+mn-lt"/>
              <a:ea typeface="+mn-ea"/>
              <a:cs typeface="+mn-cs"/>
            </a:rPr>
            <a:t>主な要因は、公共下水道事業で現在下水道整備が進行していることにより公債費充当財源分が</a:t>
          </a:r>
          <a:r>
            <a:rPr lang="ja-JP" altLang="en-US" sz="1100" b="0" i="0" baseline="0">
              <a:solidFill>
                <a:sysClr val="windowText" lastClr="000000"/>
              </a:solidFill>
              <a:effectLst/>
              <a:latin typeface="+mn-lt"/>
              <a:ea typeface="+mn-ea"/>
              <a:cs typeface="+mn-cs"/>
            </a:rPr>
            <a:t>右肩上がりに</a:t>
          </a:r>
          <a:r>
            <a:rPr lang="ja-JP" altLang="ja-JP" sz="1100" b="0" i="0" baseline="0">
              <a:solidFill>
                <a:sysClr val="windowText" lastClr="000000"/>
              </a:solidFill>
              <a:effectLst/>
              <a:latin typeface="+mn-lt"/>
              <a:ea typeface="+mn-ea"/>
              <a:cs typeface="+mn-cs"/>
            </a:rPr>
            <a:t>増額となっている。これら</a:t>
          </a:r>
          <a:r>
            <a:rPr lang="ja-JP" altLang="en-US" sz="1100" b="0" i="0" baseline="0">
              <a:solidFill>
                <a:sysClr val="windowText" lastClr="000000"/>
              </a:solidFill>
              <a:effectLst/>
              <a:latin typeface="+mn-lt"/>
              <a:ea typeface="+mn-ea"/>
              <a:cs typeface="+mn-cs"/>
            </a:rPr>
            <a:t>特別会計への繰出金</a:t>
          </a:r>
          <a:r>
            <a:rPr lang="ja-JP" altLang="ja-JP" sz="1100" b="0" i="0" baseline="0">
              <a:solidFill>
                <a:sysClr val="windowText" lastClr="000000"/>
              </a:solidFill>
              <a:effectLst/>
              <a:latin typeface="+mn-lt"/>
              <a:ea typeface="+mn-ea"/>
              <a:cs typeface="+mn-cs"/>
            </a:rPr>
            <a:t>の普通会計が負担すべき基準繰入は元より、基準外繰入についても多額となっているため、独立採算を原則に</a:t>
          </a:r>
          <a:r>
            <a:rPr lang="ja-JP" altLang="en-US" sz="1100" b="0" i="0" baseline="0">
              <a:solidFill>
                <a:sysClr val="windowText" lastClr="000000"/>
              </a:solidFill>
              <a:effectLst/>
              <a:latin typeface="+mn-lt"/>
              <a:ea typeface="+mn-ea"/>
              <a:cs typeface="+mn-cs"/>
            </a:rPr>
            <a:t>、施設統合や</a:t>
          </a:r>
          <a:r>
            <a:rPr lang="ja-JP" altLang="ja-JP" sz="1100" b="0" i="0" baseline="0">
              <a:solidFill>
                <a:sysClr val="windowText" lastClr="000000"/>
              </a:solidFill>
              <a:effectLst/>
              <a:latin typeface="+mn-lt"/>
              <a:ea typeface="+mn-ea"/>
              <a:cs typeface="+mn-cs"/>
            </a:rPr>
            <a:t>経営改善に努め</a:t>
          </a:r>
          <a:r>
            <a:rPr lang="ja-JP" altLang="en-US" sz="1100" b="0" i="0" baseline="0">
              <a:solidFill>
                <a:sysClr val="windowText" lastClr="000000"/>
              </a:solidFill>
              <a:effectLst/>
              <a:latin typeface="+mn-lt"/>
              <a:ea typeface="+mn-ea"/>
              <a:cs typeface="+mn-cs"/>
            </a:rPr>
            <a:t>ていく</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50800</xdr:rowOff>
    </xdr:to>
    <xdr:cxnSp macro="">
      <xdr:nvCxnSpPr>
        <xdr:cNvPr id="244" name="直線コネクタ 243"/>
        <xdr:cNvCxnSpPr/>
      </xdr:nvCxnSpPr>
      <xdr:spPr>
        <a:xfrm flipV="1">
          <a:off x="16510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22877</xdr:rowOff>
    </xdr:from>
    <xdr:ext cx="762000" cy="259045"/>
    <xdr:sp macro="" textlink="">
      <xdr:nvSpPr>
        <xdr:cNvPr id="245"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628650</xdr:colOff>
      <xdr:row>61</xdr:row>
      <xdr:rowOff>50800</xdr:rowOff>
    </xdr:from>
    <xdr:to>
      <xdr:col>24</xdr:col>
      <xdr:colOff>120650</xdr:colOff>
      <xdr:row>61</xdr:row>
      <xdr:rowOff>50800</xdr:rowOff>
    </xdr:to>
    <xdr:cxnSp macro="">
      <xdr:nvCxnSpPr>
        <xdr:cNvPr id="246" name="直線コネクタ 245"/>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7"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8" name="直線コネクタ 247"/>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127000</xdr:rowOff>
    </xdr:to>
    <xdr:cxnSp macro="">
      <xdr:nvCxnSpPr>
        <xdr:cNvPr id="249" name="直線コネクタ 248"/>
        <xdr:cNvCxnSpPr/>
      </xdr:nvCxnSpPr>
      <xdr:spPr>
        <a:xfrm>
          <a:off x="15671800" y="10109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12700</xdr:rowOff>
    </xdr:to>
    <xdr:cxnSp macro="">
      <xdr:nvCxnSpPr>
        <xdr:cNvPr id="252" name="直線コネクタ 251"/>
        <xdr:cNvCxnSpPr/>
      </xdr:nvCxnSpPr>
      <xdr:spPr>
        <a:xfrm flipV="1">
          <a:off x="14782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59</xdr:row>
      <xdr:rowOff>12700</xdr:rowOff>
    </xdr:to>
    <xdr:cxnSp macro="">
      <xdr:nvCxnSpPr>
        <xdr:cNvPr id="255" name="直線コネクタ 254"/>
        <xdr:cNvCxnSpPr/>
      </xdr:nvCxnSpPr>
      <xdr:spPr>
        <a:xfrm>
          <a:off x="13893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6" name="フローチャート : 判断 255"/>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57" name="テキスト ボックス 25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69850</xdr:rowOff>
    </xdr:from>
    <xdr:to>
      <xdr:col>20</xdr:col>
      <xdr:colOff>158750</xdr:colOff>
      <xdr:row>58</xdr:row>
      <xdr:rowOff>88900</xdr:rowOff>
    </xdr:to>
    <xdr:cxnSp macro="">
      <xdr:nvCxnSpPr>
        <xdr:cNvPr id="258" name="直線コネクタ 257"/>
        <xdr:cNvCxnSpPr/>
      </xdr:nvCxnSpPr>
      <xdr:spPr>
        <a:xfrm>
          <a:off x="13004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152400</xdr:rowOff>
    </xdr:from>
    <xdr:to>
      <xdr:col>20</xdr:col>
      <xdr:colOff>209550</xdr:colOff>
      <xdr:row>55</xdr:row>
      <xdr:rowOff>82550</xdr:rowOff>
    </xdr:to>
    <xdr:sp macro="" textlink="">
      <xdr:nvSpPr>
        <xdr:cNvPr id="259" name="フローチャート : 判断 258"/>
        <xdr:cNvSpPr/>
      </xdr:nvSpPr>
      <xdr:spPr>
        <a:xfrm>
          <a:off x="13843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60" name="テキスト ボックス 259"/>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0</xdr:rowOff>
    </xdr:from>
    <xdr:to>
      <xdr:col>19</xdr:col>
      <xdr:colOff>6350</xdr:colOff>
      <xdr:row>55</xdr:row>
      <xdr:rowOff>101600</xdr:rowOff>
    </xdr:to>
    <xdr:sp macro="" textlink="">
      <xdr:nvSpPr>
        <xdr:cNvPr id="261" name="フローチャート : 判断 260"/>
        <xdr:cNvSpPr/>
      </xdr:nvSpPr>
      <xdr:spPr>
        <a:xfrm>
          <a:off x="12954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111777</xdr:rowOff>
    </xdr:from>
    <xdr:ext cx="762000" cy="259045"/>
    <xdr:sp macro="" textlink="">
      <xdr:nvSpPr>
        <xdr:cNvPr id="262" name="テキスト ボックス 261"/>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76200</xdr:rowOff>
    </xdr:from>
    <xdr:to>
      <xdr:col>24</xdr:col>
      <xdr:colOff>82550</xdr:colOff>
      <xdr:row>60</xdr:row>
      <xdr:rowOff>6350</xdr:rowOff>
    </xdr:to>
    <xdr:sp macro="" textlink="">
      <xdr:nvSpPr>
        <xdr:cNvPr id="268" name="円/楕円 267"/>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48277</xdr:rowOff>
    </xdr:from>
    <xdr:ext cx="762000" cy="259045"/>
    <xdr:sp macro="" textlink="">
      <xdr:nvSpPr>
        <xdr:cNvPr id="269" name="その他該当値テキスト"/>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0" name="円/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72" name="円/楕円 271"/>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48277</xdr:rowOff>
    </xdr:from>
    <xdr:ext cx="762000" cy="259045"/>
    <xdr:sp macro="" textlink="">
      <xdr:nvSpPr>
        <xdr:cNvPr id="273" name="テキスト ボックス 272"/>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4" name="円/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5" name="テキスト ボックス 274"/>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19050</xdr:rowOff>
    </xdr:from>
    <xdr:to>
      <xdr:col>19</xdr:col>
      <xdr:colOff>6350</xdr:colOff>
      <xdr:row>58</xdr:row>
      <xdr:rowOff>120650</xdr:rowOff>
    </xdr:to>
    <xdr:sp macro="" textlink="">
      <xdr:nvSpPr>
        <xdr:cNvPr id="276" name="円/楕円 275"/>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105427</xdr:rowOff>
    </xdr:from>
    <xdr:ext cx="762000" cy="259045"/>
    <xdr:sp macro="" textlink="">
      <xdr:nvSpPr>
        <xdr:cNvPr id="277" name="テキスト ボックス 276"/>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・補助費については昨年度より０．</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％減で、７．</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％となった。一部事務組合への負担金（有田周辺広域圏事務組合負担金（環境センター）</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年々減少している事が要因</a:t>
          </a:r>
          <a:r>
            <a:rPr lang="ja-JP" altLang="ja-JP" sz="1100" b="0" i="0" baseline="0">
              <a:solidFill>
                <a:sysClr val="windowText" lastClr="000000"/>
              </a:solidFill>
              <a:effectLst/>
              <a:latin typeface="+mn-lt"/>
              <a:ea typeface="+mn-ea"/>
              <a:cs typeface="+mn-cs"/>
            </a:rPr>
            <a:t>である。</a:t>
          </a:r>
          <a:r>
            <a:rPr lang="ja-JP" altLang="en-US" sz="1100" b="0" i="0" baseline="0">
              <a:solidFill>
                <a:sysClr val="windowText" lastClr="000000"/>
              </a:solidFill>
              <a:effectLst/>
              <a:latin typeface="+mn-lt"/>
              <a:ea typeface="+mn-ea"/>
              <a:cs typeface="+mn-cs"/>
            </a:rPr>
            <a:t>今後について、</a:t>
          </a:r>
          <a:r>
            <a:rPr lang="ja-JP" altLang="ja-JP" sz="1100" b="0" i="0" baseline="0">
              <a:solidFill>
                <a:schemeClr val="dk1"/>
              </a:solidFill>
              <a:effectLst/>
              <a:latin typeface="+mn-lt"/>
              <a:ea typeface="+mn-ea"/>
              <a:cs typeface="+mn-cs"/>
            </a:rPr>
            <a:t>比率は類似団体の中で最も上位にあるため</a:t>
          </a:r>
          <a:r>
            <a:rPr lang="ja-JP" altLang="en-US" sz="1100" b="0" i="0" baseline="0">
              <a:solidFill>
                <a:schemeClr val="dk1"/>
              </a:solidFill>
              <a:effectLst/>
              <a:latin typeface="+mn-lt"/>
              <a:ea typeface="+mn-ea"/>
              <a:cs typeface="+mn-cs"/>
            </a:rPr>
            <a:t>、</a:t>
          </a:r>
          <a:r>
            <a:rPr lang="ja-JP" altLang="ja-JP" sz="1100" b="0" i="0" baseline="0">
              <a:solidFill>
                <a:sysClr val="windowText" lastClr="000000"/>
              </a:solidFill>
              <a:effectLst/>
              <a:latin typeface="+mn-lt"/>
              <a:ea typeface="+mn-ea"/>
              <a:cs typeface="+mn-cs"/>
            </a:rPr>
            <a:t>必要不可欠なものはこの水準を維持し、改善の余地があるものについては</a:t>
          </a:r>
          <a:r>
            <a:rPr lang="ja-JP" altLang="en-US" sz="1100" b="0" i="0" baseline="0">
              <a:solidFill>
                <a:sysClr val="windowText" lastClr="000000"/>
              </a:solidFill>
              <a:effectLst/>
              <a:latin typeface="+mn-lt"/>
              <a:ea typeface="+mn-ea"/>
              <a:cs typeface="+mn-cs"/>
            </a:rPr>
            <a:t>更なる</a:t>
          </a:r>
          <a:r>
            <a:rPr lang="ja-JP" altLang="ja-JP" sz="1100" b="0" i="0" baseline="0">
              <a:solidFill>
                <a:sysClr val="windowText" lastClr="000000"/>
              </a:solidFill>
              <a:effectLst/>
              <a:latin typeface="+mn-lt"/>
              <a:ea typeface="+mn-ea"/>
              <a:cs typeface="+mn-cs"/>
            </a:rPr>
            <a:t>精査を行い、歳出決算額の抑制を図る。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12700</xdr:rowOff>
    </xdr:from>
    <xdr:to>
      <xdr:col>24</xdr:col>
      <xdr:colOff>31750</xdr:colOff>
      <xdr:row>40</xdr:row>
      <xdr:rowOff>6985</xdr:rowOff>
    </xdr:to>
    <xdr:cxnSp macro="">
      <xdr:nvCxnSpPr>
        <xdr:cNvPr id="301" name="直線コネクタ 300"/>
        <xdr:cNvCxnSpPr/>
      </xdr:nvCxnSpPr>
      <xdr:spPr>
        <a:xfrm flipV="1">
          <a:off x="16510000" y="567055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150512</xdr:rowOff>
    </xdr:from>
    <xdr:ext cx="762000" cy="259045"/>
    <xdr:sp macro="" textlink="">
      <xdr:nvSpPr>
        <xdr:cNvPr id="302" name="補助費等最小値テキスト"/>
        <xdr:cNvSpPr txBox="1"/>
      </xdr:nvSpPr>
      <xdr:spPr>
        <a:xfrm>
          <a:off x="16598900" y="683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628650</xdr:colOff>
      <xdr:row>40</xdr:row>
      <xdr:rowOff>6985</xdr:rowOff>
    </xdr:from>
    <xdr:to>
      <xdr:col>24</xdr:col>
      <xdr:colOff>120650</xdr:colOff>
      <xdr:row>40</xdr:row>
      <xdr:rowOff>6985</xdr:rowOff>
    </xdr:to>
    <xdr:cxnSp macro="">
      <xdr:nvCxnSpPr>
        <xdr:cNvPr id="303" name="直線コネクタ 302"/>
        <xdr:cNvCxnSpPr/>
      </xdr:nvCxnSpPr>
      <xdr:spPr>
        <a:xfrm>
          <a:off x="16421100" y="686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99077</xdr:rowOff>
    </xdr:from>
    <xdr:ext cx="762000" cy="259045"/>
    <xdr:sp macro="" textlink="">
      <xdr:nvSpPr>
        <xdr:cNvPr id="304"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33</xdr:row>
      <xdr:rowOff>12700</xdr:rowOff>
    </xdr:from>
    <xdr:to>
      <xdr:col>24</xdr:col>
      <xdr:colOff>120650</xdr:colOff>
      <xdr:row>33</xdr:row>
      <xdr:rowOff>12700</xdr:rowOff>
    </xdr:to>
    <xdr:cxnSp macro="">
      <xdr:nvCxnSpPr>
        <xdr:cNvPr id="305" name="直線コネクタ 304"/>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12700</xdr:rowOff>
    </xdr:from>
    <xdr:to>
      <xdr:col>24</xdr:col>
      <xdr:colOff>31750</xdr:colOff>
      <xdr:row>33</xdr:row>
      <xdr:rowOff>18415</xdr:rowOff>
    </xdr:to>
    <xdr:cxnSp macro="">
      <xdr:nvCxnSpPr>
        <xdr:cNvPr id="306" name="直線コネクタ 305"/>
        <xdr:cNvCxnSpPr/>
      </xdr:nvCxnSpPr>
      <xdr:spPr>
        <a:xfrm flipV="1">
          <a:off x="15671800" y="56705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151147</xdr:rowOff>
    </xdr:from>
    <xdr:ext cx="762000" cy="259045"/>
    <xdr:sp macro="" textlink="">
      <xdr:nvSpPr>
        <xdr:cNvPr id="307" name="補助費等平均値テキスト"/>
        <xdr:cNvSpPr txBox="1"/>
      </xdr:nvSpPr>
      <xdr:spPr>
        <a:xfrm>
          <a:off x="16598900" y="5980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7620</xdr:rowOff>
    </xdr:from>
    <xdr:to>
      <xdr:col>24</xdr:col>
      <xdr:colOff>82550</xdr:colOff>
      <xdr:row>35</xdr:row>
      <xdr:rowOff>109220</xdr:rowOff>
    </xdr:to>
    <xdr:sp macro="" textlink="">
      <xdr:nvSpPr>
        <xdr:cNvPr id="308" name="フローチャート : 判断 307"/>
        <xdr:cNvSpPr/>
      </xdr:nvSpPr>
      <xdr:spPr>
        <a:xfrm>
          <a:off x="164592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18415</xdr:rowOff>
    </xdr:from>
    <xdr:to>
      <xdr:col>22</xdr:col>
      <xdr:colOff>565150</xdr:colOff>
      <xdr:row>33</xdr:row>
      <xdr:rowOff>81280</xdr:rowOff>
    </xdr:to>
    <xdr:cxnSp macro="">
      <xdr:nvCxnSpPr>
        <xdr:cNvPr id="309" name="直線コネクタ 308"/>
        <xdr:cNvCxnSpPr/>
      </xdr:nvCxnSpPr>
      <xdr:spPr>
        <a:xfrm flipV="1">
          <a:off x="14782800" y="56762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34</xdr:row>
      <xdr:rowOff>19050</xdr:rowOff>
    </xdr:from>
    <xdr:to>
      <xdr:col>22</xdr:col>
      <xdr:colOff>615950</xdr:colOff>
      <xdr:row>34</xdr:row>
      <xdr:rowOff>120650</xdr:rowOff>
    </xdr:to>
    <xdr:sp macro="" textlink="">
      <xdr:nvSpPr>
        <xdr:cNvPr id="310" name="フローチャート : 判断 309"/>
        <xdr:cNvSpPr/>
      </xdr:nvSpPr>
      <xdr:spPr>
        <a:xfrm>
          <a:off x="15621000" y="58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105427</xdr:rowOff>
    </xdr:from>
    <xdr:ext cx="736600" cy="259045"/>
    <xdr:sp macro="" textlink="">
      <xdr:nvSpPr>
        <xdr:cNvPr id="311" name="テキスト ボックス 310"/>
        <xdr:cNvSpPr txBox="1"/>
      </xdr:nvSpPr>
      <xdr:spPr>
        <a:xfrm>
          <a:off x="15290800" y="593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81280</xdr:rowOff>
    </xdr:from>
    <xdr:to>
      <xdr:col>21</xdr:col>
      <xdr:colOff>361950</xdr:colOff>
      <xdr:row>33</xdr:row>
      <xdr:rowOff>92710</xdr:rowOff>
    </xdr:to>
    <xdr:cxnSp macro="">
      <xdr:nvCxnSpPr>
        <xdr:cNvPr id="312" name="直線コネクタ 311"/>
        <xdr:cNvCxnSpPr/>
      </xdr:nvCxnSpPr>
      <xdr:spPr>
        <a:xfrm flipV="1">
          <a:off x="13893800" y="5739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36195</xdr:rowOff>
    </xdr:from>
    <xdr:to>
      <xdr:col>21</xdr:col>
      <xdr:colOff>412750</xdr:colOff>
      <xdr:row>34</xdr:row>
      <xdr:rowOff>137795</xdr:rowOff>
    </xdr:to>
    <xdr:sp macro="" textlink="">
      <xdr:nvSpPr>
        <xdr:cNvPr id="313" name="フローチャート : 判断 312"/>
        <xdr:cNvSpPr/>
      </xdr:nvSpPr>
      <xdr:spPr>
        <a:xfrm>
          <a:off x="147320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122572</xdr:rowOff>
    </xdr:from>
    <xdr:ext cx="762000" cy="259045"/>
    <xdr:sp macro="" textlink="">
      <xdr:nvSpPr>
        <xdr:cNvPr id="314" name="テキスト ボックス 313"/>
        <xdr:cNvSpPr txBox="1"/>
      </xdr:nvSpPr>
      <xdr:spPr>
        <a:xfrm>
          <a:off x="14401800" y="595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92710</xdr:rowOff>
    </xdr:from>
    <xdr:to>
      <xdr:col>20</xdr:col>
      <xdr:colOff>158750</xdr:colOff>
      <xdr:row>33</xdr:row>
      <xdr:rowOff>98425</xdr:rowOff>
    </xdr:to>
    <xdr:cxnSp macro="">
      <xdr:nvCxnSpPr>
        <xdr:cNvPr id="315" name="直線コネクタ 314"/>
        <xdr:cNvCxnSpPr/>
      </xdr:nvCxnSpPr>
      <xdr:spPr>
        <a:xfrm flipV="1">
          <a:off x="13004800" y="5750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24765</xdr:rowOff>
    </xdr:from>
    <xdr:to>
      <xdr:col>20</xdr:col>
      <xdr:colOff>209550</xdr:colOff>
      <xdr:row>34</xdr:row>
      <xdr:rowOff>126365</xdr:rowOff>
    </xdr:to>
    <xdr:sp macro="" textlink="">
      <xdr:nvSpPr>
        <xdr:cNvPr id="316" name="フローチャート : 判断 315"/>
        <xdr:cNvSpPr/>
      </xdr:nvSpPr>
      <xdr:spPr>
        <a:xfrm>
          <a:off x="138430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111142</xdr:rowOff>
    </xdr:from>
    <xdr:ext cx="762000" cy="259045"/>
    <xdr:sp macro="" textlink="">
      <xdr:nvSpPr>
        <xdr:cNvPr id="317" name="テキスト ボックス 316"/>
        <xdr:cNvSpPr txBox="1"/>
      </xdr:nvSpPr>
      <xdr:spPr>
        <a:xfrm>
          <a:off x="13512800" y="594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18" name="フローチャート : 判断 317"/>
        <xdr:cNvSpPr/>
      </xdr:nvSpPr>
      <xdr:spPr>
        <a:xfrm>
          <a:off x="12954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116857</xdr:rowOff>
    </xdr:from>
    <xdr:ext cx="762000" cy="259045"/>
    <xdr:sp macro="" textlink="">
      <xdr:nvSpPr>
        <xdr:cNvPr id="319" name="テキスト ボックス 318"/>
        <xdr:cNvSpPr txBox="1"/>
      </xdr:nvSpPr>
      <xdr:spPr>
        <a:xfrm>
          <a:off x="12623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133350</xdr:rowOff>
    </xdr:from>
    <xdr:to>
      <xdr:col>24</xdr:col>
      <xdr:colOff>82550</xdr:colOff>
      <xdr:row>33</xdr:row>
      <xdr:rowOff>63500</xdr:rowOff>
    </xdr:to>
    <xdr:sp macro="" textlink="">
      <xdr:nvSpPr>
        <xdr:cNvPr id="325" name="円/楕円 324"/>
        <xdr:cNvSpPr/>
      </xdr:nvSpPr>
      <xdr:spPr>
        <a:xfrm>
          <a:off x="164592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41927</xdr:rowOff>
    </xdr:from>
    <xdr:ext cx="762000" cy="259045"/>
    <xdr:sp macro="" textlink="">
      <xdr:nvSpPr>
        <xdr:cNvPr id="326" name="補助費等該当値テキスト"/>
        <xdr:cNvSpPr txBox="1"/>
      </xdr:nvSpPr>
      <xdr:spPr>
        <a:xfrm>
          <a:off x="16598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139065</xdr:rowOff>
    </xdr:from>
    <xdr:to>
      <xdr:col>22</xdr:col>
      <xdr:colOff>615950</xdr:colOff>
      <xdr:row>33</xdr:row>
      <xdr:rowOff>69215</xdr:rowOff>
    </xdr:to>
    <xdr:sp macro="" textlink="">
      <xdr:nvSpPr>
        <xdr:cNvPr id="327" name="円/楕円 326"/>
        <xdr:cNvSpPr/>
      </xdr:nvSpPr>
      <xdr:spPr>
        <a:xfrm>
          <a:off x="156210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79392</xdr:rowOff>
    </xdr:from>
    <xdr:ext cx="736600" cy="259045"/>
    <xdr:sp macro="" textlink="">
      <xdr:nvSpPr>
        <xdr:cNvPr id="328" name="テキスト ボックス 327"/>
        <xdr:cNvSpPr txBox="1"/>
      </xdr:nvSpPr>
      <xdr:spPr>
        <a:xfrm>
          <a:off x="15290800" y="5394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30480</xdr:rowOff>
    </xdr:from>
    <xdr:to>
      <xdr:col>21</xdr:col>
      <xdr:colOff>412750</xdr:colOff>
      <xdr:row>33</xdr:row>
      <xdr:rowOff>132080</xdr:rowOff>
    </xdr:to>
    <xdr:sp macro="" textlink="">
      <xdr:nvSpPr>
        <xdr:cNvPr id="329" name="円/楕円 328"/>
        <xdr:cNvSpPr/>
      </xdr:nvSpPr>
      <xdr:spPr>
        <a:xfrm>
          <a:off x="147320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142257</xdr:rowOff>
    </xdr:from>
    <xdr:ext cx="762000" cy="259045"/>
    <xdr:sp macro="" textlink="">
      <xdr:nvSpPr>
        <xdr:cNvPr id="330" name="テキスト ボックス 329"/>
        <xdr:cNvSpPr txBox="1"/>
      </xdr:nvSpPr>
      <xdr:spPr>
        <a:xfrm>
          <a:off x="14401800" y="545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41910</xdr:rowOff>
    </xdr:from>
    <xdr:to>
      <xdr:col>20</xdr:col>
      <xdr:colOff>209550</xdr:colOff>
      <xdr:row>33</xdr:row>
      <xdr:rowOff>143510</xdr:rowOff>
    </xdr:to>
    <xdr:sp macro="" textlink="">
      <xdr:nvSpPr>
        <xdr:cNvPr id="331" name="円/楕円 330"/>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153687</xdr:rowOff>
    </xdr:from>
    <xdr:ext cx="762000" cy="259045"/>
    <xdr:sp macro="" textlink="">
      <xdr:nvSpPr>
        <xdr:cNvPr id="332" name="テキスト ボックス 331"/>
        <xdr:cNvSpPr txBox="1"/>
      </xdr:nvSpPr>
      <xdr:spPr>
        <a:xfrm>
          <a:off x="13512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47625</xdr:rowOff>
    </xdr:from>
    <xdr:to>
      <xdr:col>19</xdr:col>
      <xdr:colOff>6350</xdr:colOff>
      <xdr:row>33</xdr:row>
      <xdr:rowOff>149225</xdr:rowOff>
    </xdr:to>
    <xdr:sp macro="" textlink="">
      <xdr:nvSpPr>
        <xdr:cNvPr id="333" name="円/楕円 332"/>
        <xdr:cNvSpPr/>
      </xdr:nvSpPr>
      <xdr:spPr>
        <a:xfrm>
          <a:off x="12954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159402</xdr:rowOff>
    </xdr:from>
    <xdr:ext cx="762000" cy="259045"/>
    <xdr:sp macro="" textlink="">
      <xdr:nvSpPr>
        <xdr:cNvPr id="334" name="テキスト ボックス 333"/>
        <xdr:cNvSpPr txBox="1"/>
      </xdr:nvSpPr>
      <xdr:spPr>
        <a:xfrm>
          <a:off x="12623800" y="54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・過疎対策事業債</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では減少し</a:t>
          </a:r>
          <a:r>
            <a:rPr lang="ja-JP" altLang="en-US" sz="1100" b="0" i="0" baseline="0">
              <a:solidFill>
                <a:sysClr val="windowText" lastClr="000000"/>
              </a:solidFill>
              <a:effectLst/>
              <a:latin typeface="+mn-lt"/>
              <a:ea typeface="+mn-ea"/>
              <a:cs typeface="+mn-cs"/>
            </a:rPr>
            <a:t>つつも</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合併特例債や臨時財政対策債等で増加し</a:t>
          </a:r>
          <a:r>
            <a:rPr lang="ja-JP" altLang="en-US" sz="1100" b="0" i="0" baseline="0">
              <a:solidFill>
                <a:schemeClr val="dk1"/>
              </a:solidFill>
              <a:effectLst/>
              <a:latin typeface="+mn-lt"/>
              <a:ea typeface="+mn-ea"/>
              <a:cs typeface="+mn-cs"/>
            </a:rPr>
            <a:t>ているため</a:t>
          </a:r>
          <a:r>
            <a:rPr lang="ja-JP" altLang="ja-JP" sz="1100" b="0" i="0" baseline="0">
              <a:solidFill>
                <a:schemeClr val="dk1"/>
              </a:solidFill>
              <a:effectLst/>
              <a:latin typeface="+mn-lt"/>
              <a:ea typeface="+mn-ea"/>
              <a:cs typeface="+mn-cs"/>
            </a:rPr>
            <a:t>、</a:t>
          </a:r>
          <a:r>
            <a:rPr lang="ja-JP" altLang="en-US" sz="1100" b="0" i="0" baseline="0">
              <a:solidFill>
                <a:sysClr val="windowText" lastClr="000000"/>
              </a:solidFill>
              <a:effectLst/>
              <a:latin typeface="+mn-lt"/>
              <a:ea typeface="+mn-ea"/>
              <a:cs typeface="+mn-cs"/>
            </a:rPr>
            <a:t>償還額全体</a:t>
          </a:r>
          <a:r>
            <a:rPr lang="ja-JP" altLang="ja-JP" sz="1100" b="0" i="0" baseline="0">
              <a:solidFill>
                <a:sysClr val="windowText" lastClr="000000"/>
              </a:solidFill>
              <a:effectLst/>
              <a:latin typeface="+mn-lt"/>
              <a:ea typeface="+mn-ea"/>
              <a:cs typeface="+mn-cs"/>
            </a:rPr>
            <a:t>で</a:t>
          </a:r>
          <a:r>
            <a:rPr lang="ja-JP" altLang="en-US" sz="1100" b="0" i="0" baseline="0">
              <a:solidFill>
                <a:sysClr val="windowText" lastClr="000000"/>
              </a:solidFill>
              <a:effectLst/>
              <a:latin typeface="+mn-lt"/>
              <a:ea typeface="+mn-ea"/>
              <a:cs typeface="+mn-cs"/>
            </a:rPr>
            <a:t>増加しており、</a:t>
          </a:r>
          <a:r>
            <a:rPr lang="ja-JP" altLang="ja-JP"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で</a:t>
          </a:r>
          <a:r>
            <a:rPr lang="en-US" altLang="ja-JP" sz="1100" b="0" i="0" baseline="0">
              <a:solidFill>
                <a:sysClr val="windowText" lastClr="000000"/>
              </a:solidFill>
              <a:effectLst/>
              <a:latin typeface="+mn-lt"/>
              <a:ea typeface="+mn-ea"/>
              <a:cs typeface="+mn-cs"/>
            </a:rPr>
            <a:t>25.7</a:t>
          </a:r>
          <a:r>
            <a:rPr lang="ja-JP" altLang="ja-JP" sz="1100" b="0" i="0" baseline="0">
              <a:solidFill>
                <a:sysClr val="windowText" lastClr="000000"/>
              </a:solidFill>
              <a:effectLst/>
              <a:latin typeface="+mn-lt"/>
              <a:ea typeface="+mn-ea"/>
              <a:cs typeface="+mn-cs"/>
            </a:rPr>
            <a:t>％となった。平成１８年の合併以後、合併特例債を有効活用して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また、平成２６年度より地方債全般について据置なしで借入を実施していることから、現状では一時的に右肩上がりな状態が続いている。</a:t>
          </a:r>
          <a:r>
            <a:rPr lang="ja-JP" altLang="ja-JP" sz="1100" b="0" i="0" baseline="0">
              <a:solidFill>
                <a:sysClr val="windowText" lastClr="000000"/>
              </a:solidFill>
              <a:effectLst/>
              <a:latin typeface="+mn-lt"/>
              <a:ea typeface="+mn-ea"/>
              <a:cs typeface="+mn-cs"/>
            </a:rPr>
            <a:t>今後は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起債事業の見直し</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取捨選択を図り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極力起債発行額を抑制し、地方債残高の縮小を図っていく。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49" name="直線コネクタ 348"/>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0" name="テキスト ボックス 349"/>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3" name="直線コネクタ 352"/>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54" name="テキスト ボックス 353"/>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57" name="直線コネクタ 356"/>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58" name="テキスト ボックス 357"/>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9" name="直線コネクタ 358"/>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0" name="テキスト ボックス 359"/>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1" name="直線コネクタ 360"/>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2" name="テキスト ボックス 361"/>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88900</xdr:rowOff>
    </xdr:from>
    <xdr:to>
      <xdr:col>7</xdr:col>
      <xdr:colOff>15875</xdr:colOff>
      <xdr:row>81</xdr:row>
      <xdr:rowOff>117475</xdr:rowOff>
    </xdr:to>
    <xdr:cxnSp macro="">
      <xdr:nvCxnSpPr>
        <xdr:cNvPr id="366" name="直線コネクタ 365"/>
        <xdr:cNvCxnSpPr/>
      </xdr:nvCxnSpPr>
      <xdr:spPr>
        <a:xfrm flipV="1">
          <a:off x="4826000" y="12604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89552</xdr:rowOff>
    </xdr:from>
    <xdr:ext cx="762000" cy="259045"/>
    <xdr:sp macro="" textlink="">
      <xdr:nvSpPr>
        <xdr:cNvPr id="367" name="公債費最小値テキスト"/>
        <xdr:cNvSpPr txBox="1"/>
      </xdr:nvSpPr>
      <xdr:spPr>
        <a:xfrm>
          <a:off x="4914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117475</xdr:rowOff>
    </xdr:from>
    <xdr:to>
      <xdr:col>7</xdr:col>
      <xdr:colOff>104775</xdr:colOff>
      <xdr:row>81</xdr:row>
      <xdr:rowOff>117475</xdr:rowOff>
    </xdr:to>
    <xdr:cxnSp macro="">
      <xdr:nvCxnSpPr>
        <xdr:cNvPr id="368" name="直線コネクタ 367"/>
        <xdr:cNvCxnSpPr/>
      </xdr:nvCxnSpPr>
      <xdr:spPr>
        <a:xfrm>
          <a:off x="4737100" y="140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3827</xdr:rowOff>
    </xdr:from>
    <xdr:ext cx="762000" cy="259045"/>
    <xdr:sp macro="" textlink="">
      <xdr:nvSpPr>
        <xdr:cNvPr id="369" name="公債費最大値テキスト"/>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88900</xdr:rowOff>
    </xdr:from>
    <xdr:to>
      <xdr:col>7</xdr:col>
      <xdr:colOff>104775</xdr:colOff>
      <xdr:row>73</xdr:row>
      <xdr:rowOff>88900</xdr:rowOff>
    </xdr:to>
    <xdr:cxnSp macro="">
      <xdr:nvCxnSpPr>
        <xdr:cNvPr id="370" name="直線コネクタ 369"/>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41275</xdr:rowOff>
    </xdr:from>
    <xdr:to>
      <xdr:col>7</xdr:col>
      <xdr:colOff>15875</xdr:colOff>
      <xdr:row>81</xdr:row>
      <xdr:rowOff>117475</xdr:rowOff>
    </xdr:to>
    <xdr:cxnSp macro="">
      <xdr:nvCxnSpPr>
        <xdr:cNvPr id="371" name="直線コネクタ 370"/>
        <xdr:cNvCxnSpPr/>
      </xdr:nvCxnSpPr>
      <xdr:spPr>
        <a:xfrm>
          <a:off x="3987800" y="139287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168927</xdr:rowOff>
    </xdr:from>
    <xdr:ext cx="762000" cy="259045"/>
    <xdr:sp macro="" textlink="">
      <xdr:nvSpPr>
        <xdr:cNvPr id="372" name="公債費平均値テキスト"/>
        <xdr:cNvSpPr txBox="1"/>
      </xdr:nvSpPr>
      <xdr:spPr>
        <a:xfrm>
          <a:off x="4914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73" name="フローチャート : 判断 372"/>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3175</xdr:rowOff>
    </xdr:from>
    <xdr:to>
      <xdr:col>5</xdr:col>
      <xdr:colOff>549275</xdr:colOff>
      <xdr:row>81</xdr:row>
      <xdr:rowOff>41275</xdr:rowOff>
    </xdr:to>
    <xdr:cxnSp macro="">
      <xdr:nvCxnSpPr>
        <xdr:cNvPr id="374" name="直線コネクタ 373"/>
        <xdr:cNvCxnSpPr/>
      </xdr:nvCxnSpPr>
      <xdr:spPr>
        <a:xfrm>
          <a:off x="3098800" y="13890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38100</xdr:rowOff>
    </xdr:from>
    <xdr:to>
      <xdr:col>5</xdr:col>
      <xdr:colOff>600075</xdr:colOff>
      <xdr:row>78</xdr:row>
      <xdr:rowOff>139700</xdr:rowOff>
    </xdr:to>
    <xdr:sp macro="" textlink="">
      <xdr:nvSpPr>
        <xdr:cNvPr id="375" name="フローチャート : 判断 374"/>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149877</xdr:rowOff>
    </xdr:from>
    <xdr:ext cx="736600" cy="259045"/>
    <xdr:sp macro="" textlink="">
      <xdr:nvSpPr>
        <xdr:cNvPr id="376" name="テキスト ボックス 375"/>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3175</xdr:rowOff>
    </xdr:from>
    <xdr:to>
      <xdr:col>4</xdr:col>
      <xdr:colOff>346075</xdr:colOff>
      <xdr:row>81</xdr:row>
      <xdr:rowOff>107950</xdr:rowOff>
    </xdr:to>
    <xdr:cxnSp macro="">
      <xdr:nvCxnSpPr>
        <xdr:cNvPr id="377" name="直線コネクタ 376"/>
        <xdr:cNvCxnSpPr/>
      </xdr:nvCxnSpPr>
      <xdr:spPr>
        <a:xfrm flipV="1">
          <a:off x="2209800" y="138906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47625</xdr:rowOff>
    </xdr:from>
    <xdr:to>
      <xdr:col>4</xdr:col>
      <xdr:colOff>396875</xdr:colOff>
      <xdr:row>78</xdr:row>
      <xdr:rowOff>149225</xdr:rowOff>
    </xdr:to>
    <xdr:sp macro="" textlink="">
      <xdr:nvSpPr>
        <xdr:cNvPr id="378" name="フローチャート : 判断 377"/>
        <xdr:cNvSpPr/>
      </xdr:nvSpPr>
      <xdr:spPr>
        <a:xfrm>
          <a:off x="3048000" y="1342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159402</xdr:rowOff>
    </xdr:from>
    <xdr:ext cx="762000" cy="259045"/>
    <xdr:sp macro="" textlink="">
      <xdr:nvSpPr>
        <xdr:cNvPr id="379" name="テキスト ボックス 378"/>
        <xdr:cNvSpPr txBox="1"/>
      </xdr:nvSpPr>
      <xdr:spPr>
        <a:xfrm>
          <a:off x="2717800" y="1318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69850</xdr:rowOff>
    </xdr:from>
    <xdr:to>
      <xdr:col>3</xdr:col>
      <xdr:colOff>142875</xdr:colOff>
      <xdr:row>81</xdr:row>
      <xdr:rowOff>107950</xdr:rowOff>
    </xdr:to>
    <xdr:cxnSp macro="">
      <xdr:nvCxnSpPr>
        <xdr:cNvPr id="380" name="直線コネクタ 379"/>
        <xdr:cNvCxnSpPr/>
      </xdr:nvCxnSpPr>
      <xdr:spPr>
        <a:xfrm>
          <a:off x="1320800" y="1395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1" name="フローチャート : 判断 380"/>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2" name="テキスト ボックス 381"/>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83" name="フローチャート : 判断 382"/>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84" name="テキスト ボックス 383"/>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66675</xdr:rowOff>
    </xdr:from>
    <xdr:to>
      <xdr:col>7</xdr:col>
      <xdr:colOff>66675</xdr:colOff>
      <xdr:row>81</xdr:row>
      <xdr:rowOff>168275</xdr:rowOff>
    </xdr:to>
    <xdr:sp macro="" textlink="">
      <xdr:nvSpPr>
        <xdr:cNvPr id="390" name="円/楕円 389"/>
        <xdr:cNvSpPr/>
      </xdr:nvSpPr>
      <xdr:spPr>
        <a:xfrm>
          <a:off x="4775200" y="13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146702</xdr:rowOff>
    </xdr:from>
    <xdr:ext cx="762000" cy="259045"/>
    <xdr:sp macro="" textlink="">
      <xdr:nvSpPr>
        <xdr:cNvPr id="391" name="公債費該当値テキスト"/>
        <xdr:cNvSpPr txBox="1"/>
      </xdr:nvSpPr>
      <xdr:spPr>
        <a:xfrm>
          <a:off x="4914900" y="1386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161925</xdr:rowOff>
    </xdr:from>
    <xdr:to>
      <xdr:col>5</xdr:col>
      <xdr:colOff>600075</xdr:colOff>
      <xdr:row>81</xdr:row>
      <xdr:rowOff>92075</xdr:rowOff>
    </xdr:to>
    <xdr:sp macro="" textlink="">
      <xdr:nvSpPr>
        <xdr:cNvPr id="392" name="円/楕円 391"/>
        <xdr:cNvSpPr/>
      </xdr:nvSpPr>
      <xdr:spPr>
        <a:xfrm>
          <a:off x="39370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76852</xdr:rowOff>
    </xdr:from>
    <xdr:ext cx="736600" cy="259045"/>
    <xdr:sp macro="" textlink="">
      <xdr:nvSpPr>
        <xdr:cNvPr id="393" name="テキスト ボックス 392"/>
        <xdr:cNvSpPr txBox="1"/>
      </xdr:nvSpPr>
      <xdr:spPr>
        <a:xfrm>
          <a:off x="3606800" y="1396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123825</xdr:rowOff>
    </xdr:from>
    <xdr:to>
      <xdr:col>4</xdr:col>
      <xdr:colOff>396875</xdr:colOff>
      <xdr:row>81</xdr:row>
      <xdr:rowOff>53975</xdr:rowOff>
    </xdr:to>
    <xdr:sp macro="" textlink="">
      <xdr:nvSpPr>
        <xdr:cNvPr id="394" name="円/楕円 393"/>
        <xdr:cNvSpPr/>
      </xdr:nvSpPr>
      <xdr:spPr>
        <a:xfrm>
          <a:off x="3048000" y="138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38752</xdr:rowOff>
    </xdr:from>
    <xdr:ext cx="762000" cy="259045"/>
    <xdr:sp macro="" textlink="">
      <xdr:nvSpPr>
        <xdr:cNvPr id="395" name="テキスト ボックス 394"/>
        <xdr:cNvSpPr txBox="1"/>
      </xdr:nvSpPr>
      <xdr:spPr>
        <a:xfrm>
          <a:off x="2717800" y="1392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57150</xdr:rowOff>
    </xdr:from>
    <xdr:to>
      <xdr:col>3</xdr:col>
      <xdr:colOff>193675</xdr:colOff>
      <xdr:row>81</xdr:row>
      <xdr:rowOff>158750</xdr:rowOff>
    </xdr:to>
    <xdr:sp macro="" textlink="">
      <xdr:nvSpPr>
        <xdr:cNvPr id="396" name="円/楕円 395"/>
        <xdr:cNvSpPr/>
      </xdr:nvSpPr>
      <xdr:spPr>
        <a:xfrm>
          <a:off x="2159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143527</xdr:rowOff>
    </xdr:from>
    <xdr:ext cx="762000" cy="259045"/>
    <xdr:sp macro="" textlink="">
      <xdr:nvSpPr>
        <xdr:cNvPr id="397" name="テキスト ボックス 396"/>
        <xdr:cNvSpPr txBox="1"/>
      </xdr:nvSpPr>
      <xdr:spPr>
        <a:xfrm>
          <a:off x="1828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19050</xdr:rowOff>
    </xdr:from>
    <xdr:to>
      <xdr:col>1</xdr:col>
      <xdr:colOff>676275</xdr:colOff>
      <xdr:row>81</xdr:row>
      <xdr:rowOff>120650</xdr:rowOff>
    </xdr:to>
    <xdr:sp macro="" textlink="">
      <xdr:nvSpPr>
        <xdr:cNvPr id="398" name="円/楕円 397"/>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105427</xdr:rowOff>
    </xdr:from>
    <xdr:ext cx="762000" cy="259045"/>
    <xdr:sp macro="" textlink="">
      <xdr:nvSpPr>
        <xdr:cNvPr id="399" name="テキスト ボックス 398"/>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年度から徐々に増加している主な要因は</a:t>
          </a:r>
          <a:r>
            <a:rPr lang="ja-JP" altLang="en-US" sz="1100" b="0" i="0" baseline="0">
              <a:solidFill>
                <a:sysClr val="windowText" lastClr="000000"/>
              </a:solidFill>
              <a:effectLst/>
              <a:latin typeface="+mn-lt"/>
              <a:ea typeface="+mn-ea"/>
              <a:cs typeface="+mn-cs"/>
            </a:rPr>
            <a:t>物件</a:t>
          </a:r>
          <a:r>
            <a:rPr lang="ja-JP" altLang="ja-JP" sz="1100" b="0" i="0" baseline="0">
              <a:solidFill>
                <a:sysClr val="windowText" lastClr="000000"/>
              </a:solidFill>
              <a:effectLst/>
              <a:latin typeface="+mn-lt"/>
              <a:ea typeface="+mn-ea"/>
              <a:cs typeface="+mn-cs"/>
            </a:rPr>
            <a:t>費、繰出金によるもので</a:t>
          </a:r>
          <a:r>
            <a:rPr lang="ja-JP" altLang="en-US" sz="1100" b="0" i="0" baseline="0">
              <a:solidFill>
                <a:sysClr val="windowText" lastClr="000000"/>
              </a:solidFill>
              <a:effectLst/>
              <a:latin typeface="+mn-lt"/>
              <a:ea typeface="+mn-ea"/>
              <a:cs typeface="+mn-cs"/>
            </a:rPr>
            <a:t>あるが</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物件費については人件費からの経費移行もあるため、繰出金の歳出抑制が検討課題である。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類似団体、全国、県下どの平均値よりも下回っているが、平成２７年度から</a:t>
          </a:r>
          <a:r>
            <a:rPr lang="ja-JP" altLang="en-US" sz="1100" b="0" i="0" baseline="0">
              <a:solidFill>
                <a:sysClr val="windowText" lastClr="000000"/>
              </a:solidFill>
              <a:effectLst/>
              <a:latin typeface="+mn-lt"/>
              <a:ea typeface="+mn-ea"/>
              <a:cs typeface="+mn-cs"/>
            </a:rPr>
            <a:t>普通交付税の</a:t>
          </a:r>
          <a:r>
            <a:rPr lang="ja-JP" altLang="ja-JP" sz="1100" b="0" i="0" baseline="0">
              <a:solidFill>
                <a:sysClr val="windowText" lastClr="000000"/>
              </a:solidFill>
              <a:effectLst/>
              <a:latin typeface="+mn-lt"/>
              <a:ea typeface="+mn-ea"/>
              <a:cs typeface="+mn-cs"/>
            </a:rPr>
            <a:t>合併算定替えが終了し、年々経常一般財源が減少していく為、今後更なる経常経費の削減を図っていく</a:t>
          </a:r>
          <a:r>
            <a:rPr lang="ja-JP" altLang="en-US" sz="1100" b="0" i="0" baseline="0">
              <a:solidFill>
                <a:sysClr val="windowText" lastClr="000000"/>
              </a:solidFill>
              <a:effectLst/>
              <a:latin typeface="+mn-lt"/>
              <a:ea typeface="+mn-ea"/>
              <a:cs typeface="+mn-cs"/>
            </a:rPr>
            <a:t>必要がある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81</xdr:row>
      <xdr:rowOff>1270</xdr:rowOff>
    </xdr:to>
    <xdr:cxnSp macro="">
      <xdr:nvCxnSpPr>
        <xdr:cNvPr id="427" name="直線コネクタ 426"/>
        <xdr:cNvCxnSpPr/>
      </xdr:nvCxnSpPr>
      <xdr:spPr>
        <a:xfrm flipV="1">
          <a:off x="16510000" y="127076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144797</xdr:rowOff>
    </xdr:from>
    <xdr:ext cx="762000" cy="259045"/>
    <xdr:sp macro="" textlink="">
      <xdr:nvSpPr>
        <xdr:cNvPr id="42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628650</xdr:colOff>
      <xdr:row>81</xdr:row>
      <xdr:rowOff>1270</xdr:rowOff>
    </xdr:from>
    <xdr:to>
      <xdr:col>24</xdr:col>
      <xdr:colOff>120650</xdr:colOff>
      <xdr:row>81</xdr:row>
      <xdr:rowOff>1270</xdr:rowOff>
    </xdr:to>
    <xdr:cxnSp macro="">
      <xdr:nvCxnSpPr>
        <xdr:cNvPr id="429" name="直線コネクタ 42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30"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31" name="直線コネクタ 430"/>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123190</xdr:rowOff>
    </xdr:from>
    <xdr:to>
      <xdr:col>24</xdr:col>
      <xdr:colOff>31750</xdr:colOff>
      <xdr:row>74</xdr:row>
      <xdr:rowOff>20320</xdr:rowOff>
    </xdr:to>
    <xdr:cxnSp macro="">
      <xdr:nvCxnSpPr>
        <xdr:cNvPr id="432" name="直線コネクタ 431"/>
        <xdr:cNvCxnSpPr/>
      </xdr:nvCxnSpPr>
      <xdr:spPr>
        <a:xfrm>
          <a:off x="15671800" y="12639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3"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4" name="フローチャート : 判断 433"/>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123190</xdr:rowOff>
    </xdr:from>
    <xdr:to>
      <xdr:col>22</xdr:col>
      <xdr:colOff>565150</xdr:colOff>
      <xdr:row>74</xdr:row>
      <xdr:rowOff>134620</xdr:rowOff>
    </xdr:to>
    <xdr:cxnSp macro="">
      <xdr:nvCxnSpPr>
        <xdr:cNvPr id="435" name="直線コネクタ 434"/>
        <xdr:cNvCxnSpPr/>
      </xdr:nvCxnSpPr>
      <xdr:spPr>
        <a:xfrm flipV="1">
          <a:off x="14782800" y="126390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102870</xdr:rowOff>
    </xdr:from>
    <xdr:to>
      <xdr:col>22</xdr:col>
      <xdr:colOff>615950</xdr:colOff>
      <xdr:row>76</xdr:row>
      <xdr:rowOff>33020</xdr:rowOff>
    </xdr:to>
    <xdr:sp macro="" textlink="">
      <xdr:nvSpPr>
        <xdr:cNvPr id="436" name="フローチャート : 判断 435"/>
        <xdr:cNvSpPr/>
      </xdr:nvSpPr>
      <xdr:spPr>
        <a:xfrm>
          <a:off x="15621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17797</xdr:rowOff>
    </xdr:from>
    <xdr:ext cx="736600" cy="259045"/>
    <xdr:sp macro="" textlink="">
      <xdr:nvSpPr>
        <xdr:cNvPr id="437" name="テキスト ボックス 436"/>
        <xdr:cNvSpPr txBox="1"/>
      </xdr:nvSpPr>
      <xdr:spPr>
        <a:xfrm>
          <a:off x="15290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130810</xdr:rowOff>
    </xdr:from>
    <xdr:to>
      <xdr:col>21</xdr:col>
      <xdr:colOff>361950</xdr:colOff>
      <xdr:row>74</xdr:row>
      <xdr:rowOff>134620</xdr:rowOff>
    </xdr:to>
    <xdr:cxnSp macro="">
      <xdr:nvCxnSpPr>
        <xdr:cNvPr id="438" name="直線コネクタ 437"/>
        <xdr:cNvCxnSpPr/>
      </xdr:nvCxnSpPr>
      <xdr:spPr>
        <a:xfrm>
          <a:off x="13893800" y="12646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148589</xdr:rowOff>
    </xdr:from>
    <xdr:to>
      <xdr:col>21</xdr:col>
      <xdr:colOff>412750</xdr:colOff>
      <xdr:row>76</xdr:row>
      <xdr:rowOff>78739</xdr:rowOff>
    </xdr:to>
    <xdr:sp macro="" textlink="">
      <xdr:nvSpPr>
        <xdr:cNvPr id="439" name="フローチャート : 判断 438"/>
        <xdr:cNvSpPr/>
      </xdr:nvSpPr>
      <xdr:spPr>
        <a:xfrm>
          <a:off x="14732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63516</xdr:rowOff>
    </xdr:from>
    <xdr:ext cx="762000" cy="259045"/>
    <xdr:sp macro="" textlink="">
      <xdr:nvSpPr>
        <xdr:cNvPr id="440" name="テキスト ボックス 439"/>
        <xdr:cNvSpPr txBox="1"/>
      </xdr:nvSpPr>
      <xdr:spPr>
        <a:xfrm>
          <a:off x="14401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73</xdr:row>
      <xdr:rowOff>130810</xdr:rowOff>
    </xdr:to>
    <xdr:cxnSp macro="">
      <xdr:nvCxnSpPr>
        <xdr:cNvPr id="441" name="直線コネクタ 440"/>
        <xdr:cNvCxnSpPr/>
      </xdr:nvCxnSpPr>
      <xdr:spPr>
        <a:xfrm>
          <a:off x="13004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129540</xdr:rowOff>
    </xdr:from>
    <xdr:to>
      <xdr:col>20</xdr:col>
      <xdr:colOff>209550</xdr:colOff>
      <xdr:row>75</xdr:row>
      <xdr:rowOff>59690</xdr:rowOff>
    </xdr:to>
    <xdr:sp macro="" textlink="">
      <xdr:nvSpPr>
        <xdr:cNvPr id="442" name="フローチャート : 判断 441"/>
        <xdr:cNvSpPr/>
      </xdr:nvSpPr>
      <xdr:spPr>
        <a:xfrm>
          <a:off x="13843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44467</xdr:rowOff>
    </xdr:from>
    <xdr:ext cx="762000" cy="259045"/>
    <xdr:sp macro="" textlink="">
      <xdr:nvSpPr>
        <xdr:cNvPr id="443" name="テキスト ボックス 442"/>
        <xdr:cNvSpPr txBox="1"/>
      </xdr:nvSpPr>
      <xdr:spPr>
        <a:xfrm>
          <a:off x="13512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4" name="フローチャート : 判断 443"/>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5" name="テキスト ボックス 444"/>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140970</xdr:rowOff>
    </xdr:from>
    <xdr:to>
      <xdr:col>24</xdr:col>
      <xdr:colOff>82550</xdr:colOff>
      <xdr:row>74</xdr:row>
      <xdr:rowOff>71120</xdr:rowOff>
    </xdr:to>
    <xdr:sp macro="" textlink="">
      <xdr:nvSpPr>
        <xdr:cNvPr id="451" name="円/楕円 450"/>
        <xdr:cNvSpPr/>
      </xdr:nvSpPr>
      <xdr:spPr>
        <a:xfrm>
          <a:off x="164592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49547</xdr:rowOff>
    </xdr:from>
    <xdr:ext cx="762000" cy="259045"/>
    <xdr:sp macro="" textlink="">
      <xdr:nvSpPr>
        <xdr:cNvPr id="452" name="公債費以外該当値テキスト"/>
        <xdr:cNvSpPr txBox="1"/>
      </xdr:nvSpPr>
      <xdr:spPr>
        <a:xfrm>
          <a:off x="16598900" y="1256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72390</xdr:rowOff>
    </xdr:from>
    <xdr:to>
      <xdr:col>22</xdr:col>
      <xdr:colOff>615950</xdr:colOff>
      <xdr:row>74</xdr:row>
      <xdr:rowOff>2540</xdr:rowOff>
    </xdr:to>
    <xdr:sp macro="" textlink="">
      <xdr:nvSpPr>
        <xdr:cNvPr id="453" name="円/楕円 452"/>
        <xdr:cNvSpPr/>
      </xdr:nvSpPr>
      <xdr:spPr>
        <a:xfrm>
          <a:off x="15621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12717</xdr:rowOff>
    </xdr:from>
    <xdr:ext cx="736600" cy="259045"/>
    <xdr:sp macro="" textlink="">
      <xdr:nvSpPr>
        <xdr:cNvPr id="454" name="テキスト ボックス 453"/>
        <xdr:cNvSpPr txBox="1"/>
      </xdr:nvSpPr>
      <xdr:spPr>
        <a:xfrm>
          <a:off x="15290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83820</xdr:rowOff>
    </xdr:from>
    <xdr:to>
      <xdr:col>21</xdr:col>
      <xdr:colOff>412750</xdr:colOff>
      <xdr:row>75</xdr:row>
      <xdr:rowOff>13970</xdr:rowOff>
    </xdr:to>
    <xdr:sp macro="" textlink="">
      <xdr:nvSpPr>
        <xdr:cNvPr id="455" name="円/楕円 454"/>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24147</xdr:rowOff>
    </xdr:from>
    <xdr:ext cx="762000" cy="259045"/>
    <xdr:sp macro="" textlink="">
      <xdr:nvSpPr>
        <xdr:cNvPr id="456" name="テキスト ボックス 455"/>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80010</xdr:rowOff>
    </xdr:from>
    <xdr:to>
      <xdr:col>20</xdr:col>
      <xdr:colOff>209550</xdr:colOff>
      <xdr:row>74</xdr:row>
      <xdr:rowOff>10160</xdr:rowOff>
    </xdr:to>
    <xdr:sp macro="" textlink="">
      <xdr:nvSpPr>
        <xdr:cNvPr id="457" name="円/楕円 456"/>
        <xdr:cNvSpPr/>
      </xdr:nvSpPr>
      <xdr:spPr>
        <a:xfrm>
          <a:off x="13843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20337</xdr:rowOff>
    </xdr:from>
    <xdr:ext cx="762000" cy="259045"/>
    <xdr:sp macro="" textlink="">
      <xdr:nvSpPr>
        <xdr:cNvPr id="458" name="テキスト ボックス 457"/>
        <xdr:cNvSpPr txBox="1"/>
      </xdr:nvSpPr>
      <xdr:spPr>
        <a:xfrm>
          <a:off x="13512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72390</xdr:rowOff>
    </xdr:from>
    <xdr:to>
      <xdr:col>19</xdr:col>
      <xdr:colOff>6350</xdr:colOff>
      <xdr:row>74</xdr:row>
      <xdr:rowOff>2540</xdr:rowOff>
    </xdr:to>
    <xdr:sp macro="" textlink="">
      <xdr:nvSpPr>
        <xdr:cNvPr id="459" name="円/楕円 458"/>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12717</xdr:rowOff>
    </xdr:from>
    <xdr:ext cx="762000" cy="259045"/>
    <xdr:sp macro="" textlink="">
      <xdr:nvSpPr>
        <xdr:cNvPr id="460" name="テキスト ボックス 459"/>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和歌山県有田川町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31959</xdr:rowOff>
    </xdr:from>
    <xdr:to>
      <xdr:col>4</xdr:col>
      <xdr:colOff>1117600</xdr:colOff>
      <xdr:row>19</xdr:row>
      <xdr:rowOff>75127</xdr:rowOff>
    </xdr:to>
    <xdr:cxnSp macro="">
      <xdr:nvCxnSpPr>
        <xdr:cNvPr id="45" name="直線コネクタ 44"/>
        <xdr:cNvCxnSpPr/>
      </xdr:nvCxnSpPr>
      <xdr:spPr bwMode="auto">
        <a:xfrm flipV="1">
          <a:off x="5651500" y="1965534"/>
          <a:ext cx="0" cy="14147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47204</xdr:rowOff>
    </xdr:from>
    <xdr:ext cx="762000" cy="259045"/>
    <xdr:sp macro="" textlink="">
      <xdr:nvSpPr>
        <xdr:cNvPr id="46" name="人口1人当たり決算額の推移最小値テキスト130"/>
        <xdr:cNvSpPr txBox="1"/>
      </xdr:nvSpPr>
      <xdr:spPr>
        <a:xfrm>
          <a:off x="5740400" y="335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69,223</a:t>
          </a:r>
          <a:endParaRPr kumimoji="1" lang="ja-JP" altLang="en-US" sz="1000" b="1">
            <a:latin typeface="ＭＳ Ｐゴシック"/>
          </a:endParaRPr>
        </a:p>
      </xdr:txBody>
    </xdr:sp>
    <xdr:clientData/>
  </xdr:oneCellAnchor>
  <xdr:twoCellAnchor>
    <xdr:from>
      <xdr:col>4</xdr:col>
      <xdr:colOff>1028700</xdr:colOff>
      <xdr:row>19</xdr:row>
      <xdr:rowOff>75127</xdr:rowOff>
    </xdr:from>
    <xdr:to>
      <xdr:col>5</xdr:col>
      <xdr:colOff>73025</xdr:colOff>
      <xdr:row>19</xdr:row>
      <xdr:rowOff>75127</xdr:rowOff>
    </xdr:to>
    <xdr:cxnSp macro="">
      <xdr:nvCxnSpPr>
        <xdr:cNvPr id="47" name="直線コネクタ 46"/>
        <xdr:cNvCxnSpPr/>
      </xdr:nvCxnSpPr>
      <xdr:spPr bwMode="auto">
        <a:xfrm>
          <a:off x="5562600" y="3380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118336</xdr:rowOff>
    </xdr:from>
    <xdr:ext cx="762000" cy="259045"/>
    <xdr:sp macro="" textlink="">
      <xdr:nvSpPr>
        <xdr:cNvPr id="48" name="人口1人当たり決算額の推移最大値テキスト130"/>
        <xdr:cNvSpPr txBox="1"/>
      </xdr:nvSpPr>
      <xdr:spPr>
        <a:xfrm>
          <a:off x="5740400" y="170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143,489</a:t>
          </a:r>
          <a:endParaRPr kumimoji="1" lang="ja-JP" altLang="en-US" sz="1000" b="1">
            <a:latin typeface="ＭＳ Ｐゴシック"/>
          </a:endParaRPr>
        </a:p>
      </xdr:txBody>
    </xdr:sp>
    <xdr:clientData/>
  </xdr:oneCellAnchor>
  <xdr:twoCellAnchor>
    <xdr:from>
      <xdr:col>4</xdr:col>
      <xdr:colOff>1028700</xdr:colOff>
      <xdr:row>11</xdr:row>
      <xdr:rowOff>31959</xdr:rowOff>
    </xdr:from>
    <xdr:to>
      <xdr:col>5</xdr:col>
      <xdr:colOff>73025</xdr:colOff>
      <xdr:row>11</xdr:row>
      <xdr:rowOff>31959</xdr:rowOff>
    </xdr:to>
    <xdr:cxnSp macro="">
      <xdr:nvCxnSpPr>
        <xdr:cNvPr id="49" name="直線コネクタ 48"/>
        <xdr:cNvCxnSpPr/>
      </xdr:nvCxnSpPr>
      <xdr:spPr bwMode="auto">
        <a:xfrm>
          <a:off x="5562600" y="1965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83547</xdr:rowOff>
    </xdr:from>
    <xdr:to>
      <xdr:col>4</xdr:col>
      <xdr:colOff>1117600</xdr:colOff>
      <xdr:row>14</xdr:row>
      <xdr:rowOff>107626</xdr:rowOff>
    </xdr:to>
    <xdr:cxnSp macro="">
      <xdr:nvCxnSpPr>
        <xdr:cNvPr id="50" name="直線コネクタ 49"/>
        <xdr:cNvCxnSpPr/>
      </xdr:nvCxnSpPr>
      <xdr:spPr bwMode="auto">
        <a:xfrm>
          <a:off x="5003800" y="2531472"/>
          <a:ext cx="6477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92403</xdr:rowOff>
    </xdr:from>
    <xdr:ext cx="762000" cy="259045"/>
    <xdr:sp macro="" textlink="">
      <xdr:nvSpPr>
        <xdr:cNvPr id="51" name="人口1人当たり決算額の推移平均値テキスト130"/>
        <xdr:cNvSpPr txBox="1"/>
      </xdr:nvSpPr>
      <xdr:spPr>
        <a:xfrm>
          <a:off x="5740400" y="254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111,526</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75705</xdr:rowOff>
    </xdr:from>
    <xdr:to>
      <xdr:col>5</xdr:col>
      <xdr:colOff>34925</xdr:colOff>
      <xdr:row>15</xdr:row>
      <xdr:rowOff>5855</xdr:rowOff>
    </xdr:to>
    <xdr:sp macro="" textlink="">
      <xdr:nvSpPr>
        <xdr:cNvPr id="52" name="フローチャート : 判断 51"/>
        <xdr:cNvSpPr/>
      </xdr:nvSpPr>
      <xdr:spPr bwMode="auto">
        <a:xfrm>
          <a:off x="5600700" y="2523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29159</xdr:rowOff>
    </xdr:from>
    <xdr:to>
      <xdr:col>4</xdr:col>
      <xdr:colOff>469900</xdr:colOff>
      <xdr:row>14</xdr:row>
      <xdr:rowOff>83547</xdr:rowOff>
    </xdr:to>
    <xdr:cxnSp macro="">
      <xdr:nvCxnSpPr>
        <xdr:cNvPr id="53" name="直線コネクタ 52"/>
        <xdr:cNvCxnSpPr/>
      </xdr:nvCxnSpPr>
      <xdr:spPr bwMode="auto">
        <a:xfrm>
          <a:off x="4305300" y="2477084"/>
          <a:ext cx="698500" cy="5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105023</xdr:rowOff>
    </xdr:from>
    <xdr:to>
      <xdr:col>4</xdr:col>
      <xdr:colOff>520700</xdr:colOff>
      <xdr:row>15</xdr:row>
      <xdr:rowOff>35173</xdr:rowOff>
    </xdr:to>
    <xdr:sp macro="" textlink="">
      <xdr:nvSpPr>
        <xdr:cNvPr id="54" name="フローチャート : 判断 53"/>
        <xdr:cNvSpPr/>
      </xdr:nvSpPr>
      <xdr:spPr bwMode="auto">
        <a:xfrm>
          <a:off x="4953000" y="2552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19950</xdr:rowOff>
    </xdr:from>
    <xdr:ext cx="736600" cy="259045"/>
    <xdr:sp macro="" textlink="">
      <xdr:nvSpPr>
        <xdr:cNvPr id="55" name="テキスト ボックス 54"/>
        <xdr:cNvSpPr txBox="1"/>
      </xdr:nvSpPr>
      <xdr:spPr>
        <a:xfrm>
          <a:off x="4622800" y="263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29159</xdr:rowOff>
    </xdr:from>
    <xdr:to>
      <xdr:col>3</xdr:col>
      <xdr:colOff>904875</xdr:colOff>
      <xdr:row>14</xdr:row>
      <xdr:rowOff>114941</xdr:rowOff>
    </xdr:to>
    <xdr:cxnSp macro="">
      <xdr:nvCxnSpPr>
        <xdr:cNvPr id="56" name="直線コネクタ 55"/>
        <xdr:cNvCxnSpPr/>
      </xdr:nvCxnSpPr>
      <xdr:spPr bwMode="auto">
        <a:xfrm flipV="1">
          <a:off x="3606800" y="2477084"/>
          <a:ext cx="698500" cy="85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47663</xdr:rowOff>
    </xdr:from>
    <xdr:to>
      <xdr:col>3</xdr:col>
      <xdr:colOff>955675</xdr:colOff>
      <xdr:row>15</xdr:row>
      <xdr:rowOff>149263</xdr:rowOff>
    </xdr:to>
    <xdr:sp macro="" textlink="">
      <xdr:nvSpPr>
        <xdr:cNvPr id="57" name="フローチャート : 判断 56"/>
        <xdr:cNvSpPr/>
      </xdr:nvSpPr>
      <xdr:spPr bwMode="auto">
        <a:xfrm>
          <a:off x="42545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134040</xdr:rowOff>
    </xdr:from>
    <xdr:ext cx="762000" cy="259045"/>
    <xdr:sp macro="" textlink="">
      <xdr:nvSpPr>
        <xdr:cNvPr id="58" name="テキスト ボックス 57"/>
        <xdr:cNvSpPr txBox="1"/>
      </xdr:nvSpPr>
      <xdr:spPr>
        <a:xfrm>
          <a:off x="3924300" y="275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98597</xdr:rowOff>
    </xdr:from>
    <xdr:to>
      <xdr:col>3</xdr:col>
      <xdr:colOff>206375</xdr:colOff>
      <xdr:row>14</xdr:row>
      <xdr:rowOff>114941</xdr:rowOff>
    </xdr:to>
    <xdr:cxnSp macro="">
      <xdr:nvCxnSpPr>
        <xdr:cNvPr id="59" name="直線コネクタ 58"/>
        <xdr:cNvCxnSpPr/>
      </xdr:nvCxnSpPr>
      <xdr:spPr bwMode="auto">
        <a:xfrm>
          <a:off x="2908300" y="2546522"/>
          <a:ext cx="6985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123787</xdr:rowOff>
    </xdr:from>
    <xdr:to>
      <xdr:col>3</xdr:col>
      <xdr:colOff>257175</xdr:colOff>
      <xdr:row>16</xdr:row>
      <xdr:rowOff>53937</xdr:rowOff>
    </xdr:to>
    <xdr:sp macro="" textlink="">
      <xdr:nvSpPr>
        <xdr:cNvPr id="60" name="フローチャート : 判断 59"/>
        <xdr:cNvSpPr/>
      </xdr:nvSpPr>
      <xdr:spPr bwMode="auto">
        <a:xfrm>
          <a:off x="35560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38714</xdr:rowOff>
    </xdr:from>
    <xdr:ext cx="762000" cy="259045"/>
    <xdr:sp macro="" textlink="">
      <xdr:nvSpPr>
        <xdr:cNvPr id="61" name="テキスト ボックス 60"/>
        <xdr:cNvSpPr txBox="1"/>
      </xdr:nvSpPr>
      <xdr:spPr>
        <a:xfrm>
          <a:off x="3225800" y="282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85687</xdr:rowOff>
    </xdr:from>
    <xdr:to>
      <xdr:col>2</xdr:col>
      <xdr:colOff>692150</xdr:colOff>
      <xdr:row>16</xdr:row>
      <xdr:rowOff>15837</xdr:rowOff>
    </xdr:to>
    <xdr:sp macro="" textlink="">
      <xdr:nvSpPr>
        <xdr:cNvPr id="62" name="フローチャート : 判断 61"/>
        <xdr:cNvSpPr/>
      </xdr:nvSpPr>
      <xdr:spPr bwMode="auto">
        <a:xfrm>
          <a:off x="28575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56826</xdr:rowOff>
    </xdr:from>
    <xdr:to>
      <xdr:col>5</xdr:col>
      <xdr:colOff>34925</xdr:colOff>
      <xdr:row>14</xdr:row>
      <xdr:rowOff>158426</xdr:rowOff>
    </xdr:to>
    <xdr:sp macro="" textlink="">
      <xdr:nvSpPr>
        <xdr:cNvPr id="69" name="円/楕円 68"/>
        <xdr:cNvSpPr/>
      </xdr:nvSpPr>
      <xdr:spPr bwMode="auto">
        <a:xfrm>
          <a:off x="5600700" y="250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73353</xdr:rowOff>
    </xdr:from>
    <xdr:ext cx="762000" cy="259045"/>
    <xdr:sp macro="" textlink="">
      <xdr:nvSpPr>
        <xdr:cNvPr id="70" name="人口1人当たり決算額の推移該当値テキスト130"/>
        <xdr:cNvSpPr txBox="1"/>
      </xdr:nvSpPr>
      <xdr:spPr>
        <a:xfrm>
          <a:off x="5740400" y="234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112,517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32747</xdr:rowOff>
    </xdr:from>
    <xdr:to>
      <xdr:col>4</xdr:col>
      <xdr:colOff>520700</xdr:colOff>
      <xdr:row>14</xdr:row>
      <xdr:rowOff>134347</xdr:rowOff>
    </xdr:to>
    <xdr:sp macro="" textlink="">
      <xdr:nvSpPr>
        <xdr:cNvPr id="71" name="円/楕円 70"/>
        <xdr:cNvSpPr/>
      </xdr:nvSpPr>
      <xdr:spPr bwMode="auto">
        <a:xfrm>
          <a:off x="4953000" y="248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144524</xdr:rowOff>
    </xdr:from>
    <xdr:ext cx="736600" cy="259045"/>
    <xdr:sp macro="" textlink="">
      <xdr:nvSpPr>
        <xdr:cNvPr id="72" name="テキスト ボックス 71"/>
        <xdr:cNvSpPr txBox="1"/>
      </xdr:nvSpPr>
      <xdr:spPr>
        <a:xfrm>
          <a:off x="4622800" y="224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113,781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149809</xdr:rowOff>
    </xdr:from>
    <xdr:to>
      <xdr:col>3</xdr:col>
      <xdr:colOff>955675</xdr:colOff>
      <xdr:row>14</xdr:row>
      <xdr:rowOff>79959</xdr:rowOff>
    </xdr:to>
    <xdr:sp macro="" textlink="">
      <xdr:nvSpPr>
        <xdr:cNvPr id="73" name="円/楕円 72"/>
        <xdr:cNvSpPr/>
      </xdr:nvSpPr>
      <xdr:spPr bwMode="auto">
        <a:xfrm>
          <a:off x="4254500" y="242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90136</xdr:rowOff>
    </xdr:from>
    <xdr:ext cx="762000" cy="259045"/>
    <xdr:sp macro="" textlink="">
      <xdr:nvSpPr>
        <xdr:cNvPr id="74" name="テキスト ボックス 73"/>
        <xdr:cNvSpPr txBox="1"/>
      </xdr:nvSpPr>
      <xdr:spPr>
        <a:xfrm>
          <a:off x="3924300" y="219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116,636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64141</xdr:rowOff>
    </xdr:from>
    <xdr:to>
      <xdr:col>3</xdr:col>
      <xdr:colOff>257175</xdr:colOff>
      <xdr:row>14</xdr:row>
      <xdr:rowOff>165741</xdr:rowOff>
    </xdr:to>
    <xdr:sp macro="" textlink="">
      <xdr:nvSpPr>
        <xdr:cNvPr id="75" name="円/楕円 74"/>
        <xdr:cNvSpPr/>
      </xdr:nvSpPr>
      <xdr:spPr bwMode="auto">
        <a:xfrm>
          <a:off x="3556000" y="251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4468</xdr:rowOff>
    </xdr:from>
    <xdr:ext cx="762000" cy="259045"/>
    <xdr:sp macro="" textlink="">
      <xdr:nvSpPr>
        <xdr:cNvPr id="76" name="テキスト ボックス 75"/>
        <xdr:cNvSpPr txBox="1"/>
      </xdr:nvSpPr>
      <xdr:spPr>
        <a:xfrm>
          <a:off x="3225800" y="228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112,133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47797</xdr:rowOff>
    </xdr:from>
    <xdr:to>
      <xdr:col>2</xdr:col>
      <xdr:colOff>692150</xdr:colOff>
      <xdr:row>14</xdr:row>
      <xdr:rowOff>149397</xdr:rowOff>
    </xdr:to>
    <xdr:sp macro="" textlink="">
      <xdr:nvSpPr>
        <xdr:cNvPr id="77" name="円/楕円 76"/>
        <xdr:cNvSpPr/>
      </xdr:nvSpPr>
      <xdr:spPr bwMode="auto">
        <a:xfrm>
          <a:off x="2857500" y="24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159574</xdr:rowOff>
    </xdr:from>
    <xdr:ext cx="762000" cy="259045"/>
    <xdr:sp macro="" textlink="">
      <xdr:nvSpPr>
        <xdr:cNvPr id="78" name="テキスト ボックス 77"/>
        <xdr:cNvSpPr txBox="1"/>
      </xdr:nvSpPr>
      <xdr:spPr>
        <a:xfrm>
          <a:off x="2527300" y="22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208229</xdr:rowOff>
    </xdr:from>
    <xdr:to>
      <xdr:col>4</xdr:col>
      <xdr:colOff>1117600</xdr:colOff>
      <xdr:row>37</xdr:row>
      <xdr:rowOff>299288</xdr:rowOff>
    </xdr:to>
    <xdr:cxnSp macro="">
      <xdr:nvCxnSpPr>
        <xdr:cNvPr id="108" name="直線コネクタ 107"/>
        <xdr:cNvCxnSpPr/>
      </xdr:nvCxnSpPr>
      <xdr:spPr bwMode="auto">
        <a:xfrm flipV="1">
          <a:off x="5651500" y="6132779"/>
          <a:ext cx="0" cy="12912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271365</xdr:rowOff>
    </xdr:from>
    <xdr:ext cx="762000" cy="259045"/>
    <xdr:sp macro="" textlink="">
      <xdr:nvSpPr>
        <xdr:cNvPr id="109" name="人口1人当たり決算額の推移最小値テキスト445"/>
        <xdr:cNvSpPr txBox="1"/>
      </xdr:nvSpPr>
      <xdr:spPr>
        <a:xfrm>
          <a:off x="5740400" y="739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299288</xdr:rowOff>
    </xdr:from>
    <xdr:to>
      <xdr:col>5</xdr:col>
      <xdr:colOff>73025</xdr:colOff>
      <xdr:row>37</xdr:row>
      <xdr:rowOff>299288</xdr:rowOff>
    </xdr:to>
    <xdr:cxnSp macro="">
      <xdr:nvCxnSpPr>
        <xdr:cNvPr id="110" name="直線コネクタ 109"/>
        <xdr:cNvCxnSpPr/>
      </xdr:nvCxnSpPr>
      <xdr:spPr bwMode="auto">
        <a:xfrm>
          <a:off x="5562600" y="74239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123156</xdr:rowOff>
    </xdr:from>
    <xdr:ext cx="762000" cy="259045"/>
    <xdr:sp macro="" textlink="">
      <xdr:nvSpPr>
        <xdr:cNvPr id="111" name="人口1人当たり決算額の推移最大値テキスト445"/>
        <xdr:cNvSpPr txBox="1"/>
      </xdr:nvSpPr>
      <xdr:spPr>
        <a:xfrm>
          <a:off x="5740400" y="587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47,368</a:t>
          </a:r>
          <a:endParaRPr kumimoji="1" lang="ja-JP" altLang="en-US" sz="1000" b="1">
            <a:latin typeface="ＭＳ Ｐゴシック"/>
          </a:endParaRPr>
        </a:p>
      </xdr:txBody>
    </xdr:sp>
    <xdr:clientData/>
  </xdr:oneCellAnchor>
  <xdr:twoCellAnchor>
    <xdr:from>
      <xdr:col>4</xdr:col>
      <xdr:colOff>1028700</xdr:colOff>
      <xdr:row>33</xdr:row>
      <xdr:rowOff>208229</xdr:rowOff>
    </xdr:from>
    <xdr:to>
      <xdr:col>5</xdr:col>
      <xdr:colOff>73025</xdr:colOff>
      <xdr:row>33</xdr:row>
      <xdr:rowOff>208229</xdr:rowOff>
    </xdr:to>
    <xdr:cxnSp macro="">
      <xdr:nvCxnSpPr>
        <xdr:cNvPr id="112" name="直線コネクタ 111"/>
        <xdr:cNvCxnSpPr/>
      </xdr:nvCxnSpPr>
      <xdr:spPr bwMode="auto">
        <a:xfrm>
          <a:off x="5562600" y="61327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164909</xdr:rowOff>
    </xdr:from>
    <xdr:to>
      <xdr:col>4</xdr:col>
      <xdr:colOff>1117600</xdr:colOff>
      <xdr:row>35</xdr:row>
      <xdr:rowOff>233070</xdr:rowOff>
    </xdr:to>
    <xdr:cxnSp macro="">
      <xdr:nvCxnSpPr>
        <xdr:cNvPr id="113" name="直線コネクタ 112"/>
        <xdr:cNvCxnSpPr/>
      </xdr:nvCxnSpPr>
      <xdr:spPr bwMode="auto">
        <a:xfrm flipV="1">
          <a:off x="5003800" y="6775259"/>
          <a:ext cx="647700" cy="6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223880</xdr:rowOff>
    </xdr:from>
    <xdr:ext cx="762000" cy="259045"/>
    <xdr:sp macro="" textlink="">
      <xdr:nvSpPr>
        <xdr:cNvPr id="114" name="人口1人当たり決算額の推移平均値テキスト445"/>
        <xdr:cNvSpPr txBox="1"/>
      </xdr:nvSpPr>
      <xdr:spPr>
        <a:xfrm>
          <a:off x="5740400" y="6834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26,891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251803</xdr:rowOff>
    </xdr:from>
    <xdr:to>
      <xdr:col>5</xdr:col>
      <xdr:colOff>34925</xdr:colOff>
      <xdr:row>36</xdr:row>
      <xdr:rowOff>10503</xdr:rowOff>
    </xdr:to>
    <xdr:sp macro="" textlink="">
      <xdr:nvSpPr>
        <xdr:cNvPr id="115" name="フローチャート : 判断 114"/>
        <xdr:cNvSpPr/>
      </xdr:nvSpPr>
      <xdr:spPr bwMode="auto">
        <a:xfrm>
          <a:off x="5600700" y="6862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233070</xdr:rowOff>
    </xdr:from>
    <xdr:to>
      <xdr:col>4</xdr:col>
      <xdr:colOff>469900</xdr:colOff>
      <xdr:row>35</xdr:row>
      <xdr:rowOff>274980</xdr:rowOff>
    </xdr:to>
    <xdr:cxnSp macro="">
      <xdr:nvCxnSpPr>
        <xdr:cNvPr id="116" name="直線コネクタ 115"/>
        <xdr:cNvCxnSpPr/>
      </xdr:nvCxnSpPr>
      <xdr:spPr bwMode="auto">
        <a:xfrm flipV="1">
          <a:off x="4305300" y="6843420"/>
          <a:ext cx="698500" cy="4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261556</xdr:rowOff>
    </xdr:from>
    <xdr:to>
      <xdr:col>4</xdr:col>
      <xdr:colOff>520700</xdr:colOff>
      <xdr:row>36</xdr:row>
      <xdr:rowOff>20256</xdr:rowOff>
    </xdr:to>
    <xdr:sp macro="" textlink="">
      <xdr:nvSpPr>
        <xdr:cNvPr id="117" name="フローチャート : 判断 116"/>
        <xdr:cNvSpPr/>
      </xdr:nvSpPr>
      <xdr:spPr bwMode="auto">
        <a:xfrm>
          <a:off x="4953000" y="6871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5033</xdr:rowOff>
    </xdr:from>
    <xdr:ext cx="736600" cy="259045"/>
    <xdr:sp macro="" textlink="">
      <xdr:nvSpPr>
        <xdr:cNvPr id="118" name="テキスト ボックス 117"/>
        <xdr:cNvSpPr txBox="1"/>
      </xdr:nvSpPr>
      <xdr:spPr>
        <a:xfrm>
          <a:off x="4622800" y="695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87719</xdr:rowOff>
    </xdr:from>
    <xdr:to>
      <xdr:col>3</xdr:col>
      <xdr:colOff>904875</xdr:colOff>
      <xdr:row>35</xdr:row>
      <xdr:rowOff>274980</xdr:rowOff>
    </xdr:to>
    <xdr:cxnSp macro="">
      <xdr:nvCxnSpPr>
        <xdr:cNvPr id="119" name="直線コネクタ 118"/>
        <xdr:cNvCxnSpPr/>
      </xdr:nvCxnSpPr>
      <xdr:spPr bwMode="auto">
        <a:xfrm>
          <a:off x="3606800" y="6698069"/>
          <a:ext cx="698500" cy="187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315544</xdr:rowOff>
    </xdr:from>
    <xdr:to>
      <xdr:col>3</xdr:col>
      <xdr:colOff>955675</xdr:colOff>
      <xdr:row>36</xdr:row>
      <xdr:rowOff>74244</xdr:rowOff>
    </xdr:to>
    <xdr:sp macro="" textlink="">
      <xdr:nvSpPr>
        <xdr:cNvPr id="120" name="フローチャート : 判断 119"/>
        <xdr:cNvSpPr/>
      </xdr:nvSpPr>
      <xdr:spPr bwMode="auto">
        <a:xfrm>
          <a:off x="4254500" y="692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59021</xdr:rowOff>
    </xdr:from>
    <xdr:ext cx="762000" cy="259045"/>
    <xdr:sp macro="" textlink="">
      <xdr:nvSpPr>
        <xdr:cNvPr id="121" name="テキスト ボックス 120"/>
        <xdr:cNvSpPr txBox="1"/>
      </xdr:nvSpPr>
      <xdr:spPr>
        <a:xfrm>
          <a:off x="3924300" y="70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7862</xdr:rowOff>
    </xdr:from>
    <xdr:to>
      <xdr:col>3</xdr:col>
      <xdr:colOff>206375</xdr:colOff>
      <xdr:row>35</xdr:row>
      <xdr:rowOff>87719</xdr:rowOff>
    </xdr:to>
    <xdr:cxnSp macro="">
      <xdr:nvCxnSpPr>
        <xdr:cNvPr id="122" name="直線コネクタ 121"/>
        <xdr:cNvCxnSpPr/>
      </xdr:nvCxnSpPr>
      <xdr:spPr bwMode="auto">
        <a:xfrm>
          <a:off x="2908300" y="6618212"/>
          <a:ext cx="698500" cy="7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159830</xdr:rowOff>
    </xdr:from>
    <xdr:to>
      <xdr:col>3</xdr:col>
      <xdr:colOff>257175</xdr:colOff>
      <xdr:row>35</xdr:row>
      <xdr:rowOff>261430</xdr:rowOff>
    </xdr:to>
    <xdr:sp macro="" textlink="">
      <xdr:nvSpPr>
        <xdr:cNvPr id="123" name="フローチャート : 判断 122"/>
        <xdr:cNvSpPr/>
      </xdr:nvSpPr>
      <xdr:spPr bwMode="auto">
        <a:xfrm>
          <a:off x="35560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246207</xdr:rowOff>
    </xdr:from>
    <xdr:ext cx="762000" cy="259045"/>
    <xdr:sp macro="" textlink="">
      <xdr:nvSpPr>
        <xdr:cNvPr id="124" name="テキスト ボックス 123"/>
        <xdr:cNvSpPr txBox="1"/>
      </xdr:nvSpPr>
      <xdr:spPr>
        <a:xfrm>
          <a:off x="3225800" y="68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40005</xdr:rowOff>
    </xdr:from>
    <xdr:to>
      <xdr:col>2</xdr:col>
      <xdr:colOff>692150</xdr:colOff>
      <xdr:row>35</xdr:row>
      <xdr:rowOff>141605</xdr:rowOff>
    </xdr:to>
    <xdr:sp macro="" textlink="">
      <xdr:nvSpPr>
        <xdr:cNvPr id="125" name="フローチャート : 判断 124"/>
        <xdr:cNvSpPr/>
      </xdr:nvSpPr>
      <xdr:spPr bwMode="auto">
        <a:xfrm>
          <a:off x="28575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126382</xdr:rowOff>
    </xdr:from>
    <xdr:ext cx="762000" cy="259045"/>
    <xdr:sp macro="" textlink="">
      <xdr:nvSpPr>
        <xdr:cNvPr id="126" name="テキスト ボックス 125"/>
        <xdr:cNvSpPr txBox="1"/>
      </xdr:nvSpPr>
      <xdr:spPr>
        <a:xfrm>
          <a:off x="2527300" y="673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114109</xdr:rowOff>
    </xdr:from>
    <xdr:to>
      <xdr:col>5</xdr:col>
      <xdr:colOff>34925</xdr:colOff>
      <xdr:row>35</xdr:row>
      <xdr:rowOff>215709</xdr:rowOff>
    </xdr:to>
    <xdr:sp macro="" textlink="">
      <xdr:nvSpPr>
        <xdr:cNvPr id="132" name="円/楕円 131"/>
        <xdr:cNvSpPr/>
      </xdr:nvSpPr>
      <xdr:spPr bwMode="auto">
        <a:xfrm>
          <a:off x="5600700" y="672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302086</xdr:rowOff>
    </xdr:from>
    <xdr:ext cx="762000" cy="259045"/>
    <xdr:sp macro="" textlink="">
      <xdr:nvSpPr>
        <xdr:cNvPr id="133" name="人口1人当たり決算額の推移該当値テキスト445"/>
        <xdr:cNvSpPr txBox="1"/>
      </xdr:nvSpPr>
      <xdr:spPr>
        <a:xfrm>
          <a:off x="5740400" y="656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182270</xdr:rowOff>
    </xdr:from>
    <xdr:to>
      <xdr:col>4</xdr:col>
      <xdr:colOff>520700</xdr:colOff>
      <xdr:row>35</xdr:row>
      <xdr:rowOff>283870</xdr:rowOff>
    </xdr:to>
    <xdr:sp macro="" textlink="">
      <xdr:nvSpPr>
        <xdr:cNvPr id="134" name="円/楕円 133"/>
        <xdr:cNvSpPr/>
      </xdr:nvSpPr>
      <xdr:spPr bwMode="auto">
        <a:xfrm>
          <a:off x="4953000" y="679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294047</xdr:rowOff>
    </xdr:from>
    <xdr:ext cx="736600" cy="259045"/>
    <xdr:sp macro="" textlink="">
      <xdr:nvSpPr>
        <xdr:cNvPr id="135" name="テキスト ボックス 134"/>
        <xdr:cNvSpPr txBox="1"/>
      </xdr:nvSpPr>
      <xdr:spPr>
        <a:xfrm>
          <a:off x="4622800" y="65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224180</xdr:rowOff>
    </xdr:from>
    <xdr:to>
      <xdr:col>3</xdr:col>
      <xdr:colOff>955675</xdr:colOff>
      <xdr:row>35</xdr:row>
      <xdr:rowOff>325780</xdr:rowOff>
    </xdr:to>
    <xdr:sp macro="" textlink="">
      <xdr:nvSpPr>
        <xdr:cNvPr id="136" name="円/楕円 135"/>
        <xdr:cNvSpPr/>
      </xdr:nvSpPr>
      <xdr:spPr bwMode="auto">
        <a:xfrm>
          <a:off x="4254500" y="683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335957</xdr:rowOff>
    </xdr:from>
    <xdr:ext cx="762000" cy="259045"/>
    <xdr:sp macro="" textlink="">
      <xdr:nvSpPr>
        <xdr:cNvPr id="137" name="テキスト ボックス 136"/>
        <xdr:cNvSpPr txBox="1"/>
      </xdr:nvSpPr>
      <xdr:spPr>
        <a:xfrm>
          <a:off x="3924300" y="66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36919</xdr:rowOff>
    </xdr:from>
    <xdr:to>
      <xdr:col>3</xdr:col>
      <xdr:colOff>257175</xdr:colOff>
      <xdr:row>35</xdr:row>
      <xdr:rowOff>138519</xdr:rowOff>
    </xdr:to>
    <xdr:sp macro="" textlink="">
      <xdr:nvSpPr>
        <xdr:cNvPr id="138" name="円/楕円 137"/>
        <xdr:cNvSpPr/>
      </xdr:nvSpPr>
      <xdr:spPr bwMode="auto">
        <a:xfrm>
          <a:off x="3556000" y="664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148696</xdr:rowOff>
    </xdr:from>
    <xdr:ext cx="762000" cy="259045"/>
    <xdr:sp macro="" textlink="">
      <xdr:nvSpPr>
        <xdr:cNvPr id="139" name="テキスト ボックス 138"/>
        <xdr:cNvSpPr txBox="1"/>
      </xdr:nvSpPr>
      <xdr:spPr>
        <a:xfrm>
          <a:off x="3225800" y="64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299962</xdr:rowOff>
    </xdr:from>
    <xdr:to>
      <xdr:col>2</xdr:col>
      <xdr:colOff>692150</xdr:colOff>
      <xdr:row>35</xdr:row>
      <xdr:rowOff>58662</xdr:rowOff>
    </xdr:to>
    <xdr:sp macro="" textlink="">
      <xdr:nvSpPr>
        <xdr:cNvPr id="140" name="円/楕円 139"/>
        <xdr:cNvSpPr/>
      </xdr:nvSpPr>
      <xdr:spPr bwMode="auto">
        <a:xfrm>
          <a:off x="2857500" y="656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68838</xdr:rowOff>
    </xdr:from>
    <xdr:ext cx="762000" cy="259045"/>
    <xdr:sp macro="" textlink="">
      <xdr:nvSpPr>
        <xdr:cNvPr id="141" name="テキスト ボックス 140"/>
        <xdr:cNvSpPr txBox="1"/>
      </xdr:nvSpPr>
      <xdr:spPr>
        <a:xfrm>
          <a:off x="2527300" y="633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135737</xdr:rowOff>
    </xdr:from>
    <xdr:to>
      <xdr:col>6</xdr:col>
      <xdr:colOff>510540</xdr:colOff>
      <xdr:row>37</xdr:row>
      <xdr:rowOff>113583</xdr:rowOff>
    </xdr:to>
    <xdr:cxnSp macro="">
      <xdr:nvCxnSpPr>
        <xdr:cNvPr id="56" name="直線コネクタ 55"/>
        <xdr:cNvCxnSpPr/>
      </xdr:nvCxnSpPr>
      <xdr:spPr>
        <a:xfrm flipV="1">
          <a:off x="4633595" y="5107787"/>
          <a:ext cx="1270" cy="1349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117410</xdr:rowOff>
    </xdr:from>
    <xdr:ext cx="534377" cy="259045"/>
    <xdr:sp macro="" textlink="">
      <xdr:nvSpPr>
        <xdr:cNvPr id="57" name="人件費最小値テキスト"/>
        <xdr:cNvSpPr txBox="1"/>
      </xdr:nvSpPr>
      <xdr:spPr>
        <a:xfrm>
          <a:off x="4686300" y="64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54,371</a:t>
          </a:r>
          <a:endParaRPr kumimoji="1" lang="ja-JP" altLang="en-US" sz="1000" b="1">
            <a:latin typeface="ＭＳ Ｐゴシック"/>
          </a:endParaRPr>
        </a:p>
      </xdr:txBody>
    </xdr:sp>
    <xdr:clientData/>
  </xdr:oneCellAnchor>
  <xdr:twoCellAnchor>
    <xdr:from>
      <xdr:col>6</xdr:col>
      <xdr:colOff>422275</xdr:colOff>
      <xdr:row>37</xdr:row>
      <xdr:rowOff>113583</xdr:rowOff>
    </xdr:from>
    <xdr:to>
      <xdr:col>6</xdr:col>
      <xdr:colOff>600075</xdr:colOff>
      <xdr:row>37</xdr:row>
      <xdr:rowOff>113583</xdr:rowOff>
    </xdr:to>
    <xdr:cxnSp macro="">
      <xdr:nvCxnSpPr>
        <xdr:cNvPr id="58" name="直線コネクタ 57"/>
        <xdr:cNvCxnSpPr/>
      </xdr:nvCxnSpPr>
      <xdr:spPr>
        <a:xfrm>
          <a:off x="4546600" y="645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82414</xdr:rowOff>
    </xdr:from>
    <xdr:ext cx="599010" cy="259045"/>
    <xdr:sp macro="" textlink="">
      <xdr:nvSpPr>
        <xdr:cNvPr id="59" name="人件費最大値テキスト"/>
        <xdr:cNvSpPr txBox="1"/>
      </xdr:nvSpPr>
      <xdr:spPr>
        <a:xfrm>
          <a:off x="4686300" y="488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125,208</a:t>
          </a:r>
          <a:endParaRPr kumimoji="1" lang="ja-JP" altLang="en-US" sz="1000" b="1">
            <a:latin typeface="ＭＳ Ｐゴシック"/>
          </a:endParaRPr>
        </a:p>
      </xdr:txBody>
    </xdr:sp>
    <xdr:clientData/>
  </xdr:oneCellAnchor>
  <xdr:twoCellAnchor>
    <xdr:from>
      <xdr:col>6</xdr:col>
      <xdr:colOff>422275</xdr:colOff>
      <xdr:row>29</xdr:row>
      <xdr:rowOff>135737</xdr:rowOff>
    </xdr:from>
    <xdr:to>
      <xdr:col>6</xdr:col>
      <xdr:colOff>600075</xdr:colOff>
      <xdr:row>29</xdr:row>
      <xdr:rowOff>135737</xdr:rowOff>
    </xdr:to>
    <xdr:cxnSp macro="">
      <xdr:nvCxnSpPr>
        <xdr:cNvPr id="60" name="直線コネクタ 59"/>
        <xdr:cNvCxnSpPr/>
      </xdr:nvCxnSpPr>
      <xdr:spPr>
        <a:xfrm>
          <a:off x="4546600" y="51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160884</xdr:rowOff>
    </xdr:from>
    <xdr:to>
      <xdr:col>6</xdr:col>
      <xdr:colOff>511175</xdr:colOff>
      <xdr:row>32</xdr:row>
      <xdr:rowOff>21380</xdr:rowOff>
    </xdr:to>
    <xdr:cxnSp macro="">
      <xdr:nvCxnSpPr>
        <xdr:cNvPr id="61" name="直線コネクタ 60"/>
        <xdr:cNvCxnSpPr/>
      </xdr:nvCxnSpPr>
      <xdr:spPr>
        <a:xfrm>
          <a:off x="3797300" y="5475834"/>
          <a:ext cx="838200" cy="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111828</xdr:rowOff>
    </xdr:from>
    <xdr:ext cx="534377" cy="259045"/>
    <xdr:sp macro="" textlink="">
      <xdr:nvSpPr>
        <xdr:cNvPr id="62" name="人件費平均値テキスト"/>
        <xdr:cNvSpPr txBox="1"/>
      </xdr:nvSpPr>
      <xdr:spPr>
        <a:xfrm>
          <a:off x="4686300" y="5598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95,664</a:t>
          </a:r>
          <a:endParaRPr kumimoji="1" lang="ja-JP" altLang="en-US" sz="1000" b="1">
            <a:solidFill>
              <a:srgbClr val="000080"/>
            </a:solidFill>
            <a:latin typeface="ＭＳ Ｐゴシック"/>
          </a:endParaRPr>
        </a:p>
      </xdr:txBody>
    </xdr:sp>
    <xdr:clientData/>
  </xdr:oneCellAnchor>
  <xdr:twoCellAnchor>
    <xdr:from>
      <xdr:col>6</xdr:col>
      <xdr:colOff>460375</xdr:colOff>
      <xdr:row>32</xdr:row>
      <xdr:rowOff>133401</xdr:rowOff>
    </xdr:from>
    <xdr:to>
      <xdr:col>6</xdr:col>
      <xdr:colOff>561975</xdr:colOff>
      <xdr:row>33</xdr:row>
      <xdr:rowOff>63551</xdr:rowOff>
    </xdr:to>
    <xdr:sp macro="" textlink="">
      <xdr:nvSpPr>
        <xdr:cNvPr id="63" name="フローチャート : 判断 62"/>
        <xdr:cNvSpPr/>
      </xdr:nvSpPr>
      <xdr:spPr>
        <a:xfrm>
          <a:off x="4584700" y="56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125146</xdr:rowOff>
    </xdr:from>
    <xdr:to>
      <xdr:col>5</xdr:col>
      <xdr:colOff>358775</xdr:colOff>
      <xdr:row>31</xdr:row>
      <xdr:rowOff>160884</xdr:rowOff>
    </xdr:to>
    <xdr:cxnSp macro="">
      <xdr:nvCxnSpPr>
        <xdr:cNvPr id="64" name="直線コネクタ 63"/>
        <xdr:cNvCxnSpPr/>
      </xdr:nvCxnSpPr>
      <xdr:spPr>
        <a:xfrm>
          <a:off x="2908300" y="5440096"/>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142373</xdr:rowOff>
    </xdr:from>
    <xdr:to>
      <xdr:col>5</xdr:col>
      <xdr:colOff>409575</xdr:colOff>
      <xdr:row>33</xdr:row>
      <xdr:rowOff>72523</xdr:rowOff>
    </xdr:to>
    <xdr:sp macro="" textlink="">
      <xdr:nvSpPr>
        <xdr:cNvPr id="65" name="フローチャート : 判断 64"/>
        <xdr:cNvSpPr/>
      </xdr:nvSpPr>
      <xdr:spPr>
        <a:xfrm>
          <a:off x="3746500" y="56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63650</xdr:rowOff>
    </xdr:from>
    <xdr:ext cx="534377" cy="259045"/>
    <xdr:sp macro="" textlink="">
      <xdr:nvSpPr>
        <xdr:cNvPr id="66" name="テキスト ボックス 65"/>
        <xdr:cNvSpPr txBox="1"/>
      </xdr:nvSpPr>
      <xdr:spPr>
        <a:xfrm>
          <a:off x="3530111" y="57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125146</xdr:rowOff>
    </xdr:from>
    <xdr:to>
      <xdr:col>4</xdr:col>
      <xdr:colOff>155575</xdr:colOff>
      <xdr:row>32</xdr:row>
      <xdr:rowOff>5931</xdr:rowOff>
    </xdr:to>
    <xdr:cxnSp macro="">
      <xdr:nvCxnSpPr>
        <xdr:cNvPr id="67" name="直線コネクタ 66"/>
        <xdr:cNvCxnSpPr/>
      </xdr:nvCxnSpPr>
      <xdr:spPr>
        <a:xfrm flipV="1">
          <a:off x="2019300" y="5440096"/>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85795</xdr:rowOff>
    </xdr:from>
    <xdr:to>
      <xdr:col>4</xdr:col>
      <xdr:colOff>206375</xdr:colOff>
      <xdr:row>34</xdr:row>
      <xdr:rowOff>15945</xdr:rowOff>
    </xdr:to>
    <xdr:sp macro="" textlink="">
      <xdr:nvSpPr>
        <xdr:cNvPr id="68" name="フローチャート : 判断 67"/>
        <xdr:cNvSpPr/>
      </xdr:nvSpPr>
      <xdr:spPr>
        <a:xfrm>
          <a:off x="2857500" y="574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7072</xdr:rowOff>
    </xdr:from>
    <xdr:ext cx="534377" cy="259045"/>
    <xdr:sp macro="" textlink="">
      <xdr:nvSpPr>
        <xdr:cNvPr id="69" name="テキスト ボックス 68"/>
        <xdr:cNvSpPr txBox="1"/>
      </xdr:nvSpPr>
      <xdr:spPr>
        <a:xfrm>
          <a:off x="2641111" y="58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136690</xdr:rowOff>
    </xdr:from>
    <xdr:to>
      <xdr:col>2</xdr:col>
      <xdr:colOff>638175</xdr:colOff>
      <xdr:row>32</xdr:row>
      <xdr:rowOff>5931</xdr:rowOff>
    </xdr:to>
    <xdr:cxnSp macro="">
      <xdr:nvCxnSpPr>
        <xdr:cNvPr id="70" name="直線コネクタ 69"/>
        <xdr:cNvCxnSpPr/>
      </xdr:nvCxnSpPr>
      <xdr:spPr>
        <a:xfrm>
          <a:off x="1130300" y="5451640"/>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115970</xdr:rowOff>
    </xdr:from>
    <xdr:to>
      <xdr:col>3</xdr:col>
      <xdr:colOff>3175</xdr:colOff>
      <xdr:row>34</xdr:row>
      <xdr:rowOff>46120</xdr:rowOff>
    </xdr:to>
    <xdr:sp macro="" textlink="">
      <xdr:nvSpPr>
        <xdr:cNvPr id="71" name="フローチャート : 判断 70"/>
        <xdr:cNvSpPr/>
      </xdr:nvSpPr>
      <xdr:spPr>
        <a:xfrm>
          <a:off x="1968500" y="577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37247</xdr:rowOff>
    </xdr:from>
    <xdr:ext cx="534377" cy="259045"/>
    <xdr:sp macro="" textlink="">
      <xdr:nvSpPr>
        <xdr:cNvPr id="72" name="テキスト ボックス 71"/>
        <xdr:cNvSpPr txBox="1"/>
      </xdr:nvSpPr>
      <xdr:spPr>
        <a:xfrm>
          <a:off x="1752111" y="58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81680</xdr:rowOff>
    </xdr:from>
    <xdr:to>
      <xdr:col>1</xdr:col>
      <xdr:colOff>485775</xdr:colOff>
      <xdr:row>34</xdr:row>
      <xdr:rowOff>11830</xdr:rowOff>
    </xdr:to>
    <xdr:sp macro="" textlink="">
      <xdr:nvSpPr>
        <xdr:cNvPr id="73" name="フローチャート : 判断 72"/>
        <xdr:cNvSpPr/>
      </xdr:nvSpPr>
      <xdr:spPr>
        <a:xfrm>
          <a:off x="1079500" y="573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2957</xdr:rowOff>
    </xdr:from>
    <xdr:ext cx="534377" cy="259045"/>
    <xdr:sp macro="" textlink="">
      <xdr:nvSpPr>
        <xdr:cNvPr id="74" name="テキスト ボックス 73"/>
        <xdr:cNvSpPr txBox="1"/>
      </xdr:nvSpPr>
      <xdr:spPr>
        <a:xfrm>
          <a:off x="863111" y="58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142030</xdr:rowOff>
    </xdr:from>
    <xdr:to>
      <xdr:col>6</xdr:col>
      <xdr:colOff>561975</xdr:colOff>
      <xdr:row>32</xdr:row>
      <xdr:rowOff>72180</xdr:rowOff>
    </xdr:to>
    <xdr:sp macro="" textlink="">
      <xdr:nvSpPr>
        <xdr:cNvPr id="80" name="円/楕円 79"/>
        <xdr:cNvSpPr/>
      </xdr:nvSpPr>
      <xdr:spPr>
        <a:xfrm>
          <a:off x="4584700" y="54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164907</xdr:rowOff>
    </xdr:from>
    <xdr:ext cx="599010" cy="259045"/>
    <xdr:sp macro="" textlink="">
      <xdr:nvSpPr>
        <xdr:cNvPr id="81" name="人件費該当値テキスト"/>
        <xdr:cNvSpPr txBox="1"/>
      </xdr:nvSpPr>
      <xdr:spPr>
        <a:xfrm>
          <a:off x="4686300" y="530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104,211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110084</xdr:rowOff>
    </xdr:from>
    <xdr:to>
      <xdr:col>5</xdr:col>
      <xdr:colOff>409575</xdr:colOff>
      <xdr:row>32</xdr:row>
      <xdr:rowOff>40234</xdr:rowOff>
    </xdr:to>
    <xdr:sp macro="" textlink="">
      <xdr:nvSpPr>
        <xdr:cNvPr id="82" name="円/楕円 81"/>
        <xdr:cNvSpPr/>
      </xdr:nvSpPr>
      <xdr:spPr>
        <a:xfrm>
          <a:off x="3746500" y="542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56761</xdr:rowOff>
    </xdr:from>
    <xdr:ext cx="599010" cy="259045"/>
    <xdr:sp macro="" textlink="">
      <xdr:nvSpPr>
        <xdr:cNvPr id="83" name="テキスト ボックス 82"/>
        <xdr:cNvSpPr txBox="1"/>
      </xdr:nvSpPr>
      <xdr:spPr>
        <a:xfrm>
          <a:off x="3497794" y="52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74346</xdr:rowOff>
    </xdr:from>
    <xdr:to>
      <xdr:col>4</xdr:col>
      <xdr:colOff>206375</xdr:colOff>
      <xdr:row>32</xdr:row>
      <xdr:rowOff>4496</xdr:rowOff>
    </xdr:to>
    <xdr:sp macro="" textlink="">
      <xdr:nvSpPr>
        <xdr:cNvPr id="84" name="円/楕円 83"/>
        <xdr:cNvSpPr/>
      </xdr:nvSpPr>
      <xdr:spPr>
        <a:xfrm>
          <a:off x="2857500" y="538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21023</xdr:rowOff>
    </xdr:from>
    <xdr:ext cx="599010" cy="259045"/>
    <xdr:sp macro="" textlink="">
      <xdr:nvSpPr>
        <xdr:cNvPr id="85" name="テキスト ボックス 84"/>
        <xdr:cNvSpPr txBox="1"/>
      </xdr:nvSpPr>
      <xdr:spPr>
        <a:xfrm>
          <a:off x="2608794" y="516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107,764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126581</xdr:rowOff>
    </xdr:from>
    <xdr:to>
      <xdr:col>3</xdr:col>
      <xdr:colOff>3175</xdr:colOff>
      <xdr:row>32</xdr:row>
      <xdr:rowOff>56731</xdr:rowOff>
    </xdr:to>
    <xdr:sp macro="" textlink="">
      <xdr:nvSpPr>
        <xdr:cNvPr id="86" name="円/楕円 85"/>
        <xdr:cNvSpPr/>
      </xdr:nvSpPr>
      <xdr:spPr>
        <a:xfrm>
          <a:off x="1968500" y="54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73258</xdr:rowOff>
    </xdr:from>
    <xdr:ext cx="599010" cy="259045"/>
    <xdr:sp macro="" textlink="">
      <xdr:nvSpPr>
        <xdr:cNvPr id="87" name="テキスト ボックス 86"/>
        <xdr:cNvSpPr txBox="1"/>
      </xdr:nvSpPr>
      <xdr:spPr>
        <a:xfrm>
          <a:off x="1719794" y="521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105,022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85890</xdr:rowOff>
    </xdr:from>
    <xdr:to>
      <xdr:col>1</xdr:col>
      <xdr:colOff>485775</xdr:colOff>
      <xdr:row>32</xdr:row>
      <xdr:rowOff>16040</xdr:rowOff>
    </xdr:to>
    <xdr:sp macro="" textlink="">
      <xdr:nvSpPr>
        <xdr:cNvPr id="88" name="円/楕円 87"/>
        <xdr:cNvSpPr/>
      </xdr:nvSpPr>
      <xdr:spPr>
        <a:xfrm>
          <a:off x="1079500" y="54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32567</xdr:rowOff>
    </xdr:from>
    <xdr:ext cx="599010" cy="259045"/>
    <xdr:sp macro="" textlink="">
      <xdr:nvSpPr>
        <xdr:cNvPr id="89" name="テキスト ボックス 88"/>
        <xdr:cNvSpPr txBox="1"/>
      </xdr:nvSpPr>
      <xdr:spPr>
        <a:xfrm>
          <a:off x="830794" y="51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114459</xdr:rowOff>
    </xdr:from>
    <xdr:to>
      <xdr:col>6</xdr:col>
      <xdr:colOff>510540</xdr:colOff>
      <xdr:row>58</xdr:row>
      <xdr:rowOff>160655</xdr:rowOff>
    </xdr:to>
    <xdr:cxnSp macro="">
      <xdr:nvCxnSpPr>
        <xdr:cNvPr id="114" name="直線コネクタ 113"/>
        <xdr:cNvCxnSpPr/>
      </xdr:nvCxnSpPr>
      <xdr:spPr>
        <a:xfrm flipV="1">
          <a:off x="4633595" y="8858409"/>
          <a:ext cx="1270" cy="1246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164482</xdr:rowOff>
    </xdr:from>
    <xdr:ext cx="534377" cy="259045"/>
    <xdr:sp macro="" textlink="">
      <xdr:nvSpPr>
        <xdr:cNvPr id="115" name="物件費最小値テキスト"/>
        <xdr:cNvSpPr txBox="1"/>
      </xdr:nvSpPr>
      <xdr:spPr>
        <a:xfrm>
          <a:off x="4686300" y="101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42,900</a:t>
          </a:r>
          <a:endParaRPr kumimoji="1" lang="ja-JP" altLang="en-US" sz="1000" b="1">
            <a:latin typeface="ＭＳ Ｐゴシック"/>
          </a:endParaRPr>
        </a:p>
      </xdr:txBody>
    </xdr:sp>
    <xdr:clientData/>
  </xdr:oneCellAnchor>
  <xdr:twoCellAnchor>
    <xdr:from>
      <xdr:col>6</xdr:col>
      <xdr:colOff>422275</xdr:colOff>
      <xdr:row>58</xdr:row>
      <xdr:rowOff>160655</xdr:rowOff>
    </xdr:from>
    <xdr:to>
      <xdr:col>6</xdr:col>
      <xdr:colOff>600075</xdr:colOff>
      <xdr:row>58</xdr:row>
      <xdr:rowOff>160655</xdr:rowOff>
    </xdr:to>
    <xdr:cxnSp macro="">
      <xdr:nvCxnSpPr>
        <xdr:cNvPr id="116" name="直線コネクタ 115"/>
        <xdr:cNvCxnSpPr/>
      </xdr:nvCxnSpPr>
      <xdr:spPr>
        <a:xfrm>
          <a:off x="4546600" y="1010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61136</xdr:rowOff>
    </xdr:from>
    <xdr:ext cx="599010" cy="259045"/>
    <xdr:sp macro="" textlink="">
      <xdr:nvSpPr>
        <xdr:cNvPr id="117" name="物件費最大値テキスト"/>
        <xdr:cNvSpPr txBox="1"/>
      </xdr:nvSpPr>
      <xdr:spPr>
        <a:xfrm>
          <a:off x="4686300" y="863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108,325</a:t>
          </a:r>
          <a:endParaRPr kumimoji="1" lang="ja-JP" altLang="en-US" sz="1000" b="1">
            <a:latin typeface="ＭＳ Ｐゴシック"/>
          </a:endParaRPr>
        </a:p>
      </xdr:txBody>
    </xdr:sp>
    <xdr:clientData/>
  </xdr:oneCellAnchor>
  <xdr:twoCellAnchor>
    <xdr:from>
      <xdr:col>6</xdr:col>
      <xdr:colOff>422275</xdr:colOff>
      <xdr:row>51</xdr:row>
      <xdr:rowOff>114459</xdr:rowOff>
    </xdr:from>
    <xdr:to>
      <xdr:col>6</xdr:col>
      <xdr:colOff>600075</xdr:colOff>
      <xdr:row>51</xdr:row>
      <xdr:rowOff>114459</xdr:rowOff>
    </xdr:to>
    <xdr:cxnSp macro="">
      <xdr:nvCxnSpPr>
        <xdr:cNvPr id="118" name="直線コネクタ 117"/>
        <xdr:cNvCxnSpPr/>
      </xdr:nvCxnSpPr>
      <xdr:spPr>
        <a:xfrm>
          <a:off x="4546600" y="885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88836</xdr:rowOff>
    </xdr:from>
    <xdr:to>
      <xdr:col>6</xdr:col>
      <xdr:colOff>511175</xdr:colOff>
      <xdr:row>55</xdr:row>
      <xdr:rowOff>8769</xdr:rowOff>
    </xdr:to>
    <xdr:cxnSp macro="">
      <xdr:nvCxnSpPr>
        <xdr:cNvPr id="119" name="直線コネクタ 118"/>
        <xdr:cNvCxnSpPr/>
      </xdr:nvCxnSpPr>
      <xdr:spPr>
        <a:xfrm flipV="1">
          <a:off x="3797300" y="9347136"/>
          <a:ext cx="838200" cy="9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97883</xdr:rowOff>
    </xdr:from>
    <xdr:ext cx="534377" cy="259045"/>
    <xdr:sp macro="" textlink="">
      <xdr:nvSpPr>
        <xdr:cNvPr id="120" name="物件費平均値テキスト"/>
        <xdr:cNvSpPr txBox="1"/>
      </xdr:nvSpPr>
      <xdr:spPr>
        <a:xfrm>
          <a:off x="4686300" y="9356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78,396</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119456</xdr:rowOff>
    </xdr:from>
    <xdr:to>
      <xdr:col>6</xdr:col>
      <xdr:colOff>561975</xdr:colOff>
      <xdr:row>55</xdr:row>
      <xdr:rowOff>49606</xdr:rowOff>
    </xdr:to>
    <xdr:sp macro="" textlink="">
      <xdr:nvSpPr>
        <xdr:cNvPr id="121" name="フローチャート : 判断 120"/>
        <xdr:cNvSpPr/>
      </xdr:nvSpPr>
      <xdr:spPr>
        <a:xfrm>
          <a:off x="4584700" y="937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8769</xdr:rowOff>
    </xdr:from>
    <xdr:to>
      <xdr:col>5</xdr:col>
      <xdr:colOff>358775</xdr:colOff>
      <xdr:row>55</xdr:row>
      <xdr:rowOff>92646</xdr:rowOff>
    </xdr:to>
    <xdr:cxnSp macro="">
      <xdr:nvCxnSpPr>
        <xdr:cNvPr id="122" name="直線コネクタ 121"/>
        <xdr:cNvCxnSpPr/>
      </xdr:nvCxnSpPr>
      <xdr:spPr>
        <a:xfrm flipV="1">
          <a:off x="2908300" y="9438519"/>
          <a:ext cx="889000" cy="8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69755</xdr:rowOff>
    </xdr:from>
    <xdr:to>
      <xdr:col>5</xdr:col>
      <xdr:colOff>409575</xdr:colOff>
      <xdr:row>55</xdr:row>
      <xdr:rowOff>171355</xdr:rowOff>
    </xdr:to>
    <xdr:sp macro="" textlink="">
      <xdr:nvSpPr>
        <xdr:cNvPr id="123" name="フローチャート : 判断 122"/>
        <xdr:cNvSpPr/>
      </xdr:nvSpPr>
      <xdr:spPr>
        <a:xfrm>
          <a:off x="3746500" y="94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162482</xdr:rowOff>
    </xdr:from>
    <xdr:ext cx="534377" cy="259045"/>
    <xdr:sp macro="" textlink="">
      <xdr:nvSpPr>
        <xdr:cNvPr id="124" name="テキスト ボックス 123"/>
        <xdr:cNvSpPr txBox="1"/>
      </xdr:nvSpPr>
      <xdr:spPr>
        <a:xfrm>
          <a:off x="3530111" y="9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92646</xdr:rowOff>
    </xdr:from>
    <xdr:to>
      <xdr:col>4</xdr:col>
      <xdr:colOff>155575</xdr:colOff>
      <xdr:row>55</xdr:row>
      <xdr:rowOff>97866</xdr:rowOff>
    </xdr:to>
    <xdr:cxnSp macro="">
      <xdr:nvCxnSpPr>
        <xdr:cNvPr id="125" name="直線コネクタ 124"/>
        <xdr:cNvCxnSpPr/>
      </xdr:nvCxnSpPr>
      <xdr:spPr>
        <a:xfrm flipV="1">
          <a:off x="2019300" y="952239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154013</xdr:rowOff>
    </xdr:from>
    <xdr:to>
      <xdr:col>4</xdr:col>
      <xdr:colOff>206375</xdr:colOff>
      <xdr:row>56</xdr:row>
      <xdr:rowOff>84163</xdr:rowOff>
    </xdr:to>
    <xdr:sp macro="" textlink="">
      <xdr:nvSpPr>
        <xdr:cNvPr id="126" name="フローチャート : 判断 125"/>
        <xdr:cNvSpPr/>
      </xdr:nvSpPr>
      <xdr:spPr>
        <a:xfrm>
          <a:off x="2857500" y="958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75290</xdr:rowOff>
    </xdr:from>
    <xdr:ext cx="534377" cy="259045"/>
    <xdr:sp macro="" textlink="">
      <xdr:nvSpPr>
        <xdr:cNvPr id="127" name="テキスト ボックス 126"/>
        <xdr:cNvSpPr txBox="1"/>
      </xdr:nvSpPr>
      <xdr:spPr>
        <a:xfrm>
          <a:off x="2641111" y="96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97866</xdr:rowOff>
    </xdr:from>
    <xdr:to>
      <xdr:col>2</xdr:col>
      <xdr:colOff>638175</xdr:colOff>
      <xdr:row>55</xdr:row>
      <xdr:rowOff>121774</xdr:rowOff>
    </xdr:to>
    <xdr:cxnSp macro="">
      <xdr:nvCxnSpPr>
        <xdr:cNvPr id="128" name="直線コネクタ 127"/>
        <xdr:cNvCxnSpPr/>
      </xdr:nvCxnSpPr>
      <xdr:spPr>
        <a:xfrm flipV="1">
          <a:off x="1130300" y="9527616"/>
          <a:ext cx="8890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87547</xdr:rowOff>
    </xdr:from>
    <xdr:to>
      <xdr:col>3</xdr:col>
      <xdr:colOff>3175</xdr:colOff>
      <xdr:row>57</xdr:row>
      <xdr:rowOff>17697</xdr:rowOff>
    </xdr:to>
    <xdr:sp macro="" textlink="">
      <xdr:nvSpPr>
        <xdr:cNvPr id="129" name="フローチャート : 判断 128"/>
        <xdr:cNvSpPr/>
      </xdr:nvSpPr>
      <xdr:spPr>
        <a:xfrm>
          <a:off x="1968500" y="968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8824</xdr:rowOff>
    </xdr:from>
    <xdr:ext cx="534377" cy="259045"/>
    <xdr:sp macro="" textlink="">
      <xdr:nvSpPr>
        <xdr:cNvPr id="130" name="テキスト ボックス 129"/>
        <xdr:cNvSpPr txBox="1"/>
      </xdr:nvSpPr>
      <xdr:spPr>
        <a:xfrm>
          <a:off x="1752111" y="97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106102</xdr:rowOff>
    </xdr:from>
    <xdr:to>
      <xdr:col>1</xdr:col>
      <xdr:colOff>485775</xdr:colOff>
      <xdr:row>57</xdr:row>
      <xdr:rowOff>36252</xdr:rowOff>
    </xdr:to>
    <xdr:sp macro="" textlink="">
      <xdr:nvSpPr>
        <xdr:cNvPr id="131" name="フローチャート : 判断 130"/>
        <xdr:cNvSpPr/>
      </xdr:nvSpPr>
      <xdr:spPr>
        <a:xfrm>
          <a:off x="1079500" y="97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27379</xdr:rowOff>
    </xdr:from>
    <xdr:ext cx="534377" cy="259045"/>
    <xdr:sp macro="" textlink="">
      <xdr:nvSpPr>
        <xdr:cNvPr id="132" name="テキスト ボックス 131"/>
        <xdr:cNvSpPr txBox="1"/>
      </xdr:nvSpPr>
      <xdr:spPr>
        <a:xfrm>
          <a:off x="863111" y="980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38036</xdr:rowOff>
    </xdr:from>
    <xdr:to>
      <xdr:col>6</xdr:col>
      <xdr:colOff>561975</xdr:colOff>
      <xdr:row>54</xdr:row>
      <xdr:rowOff>139636</xdr:rowOff>
    </xdr:to>
    <xdr:sp macro="" textlink="">
      <xdr:nvSpPr>
        <xdr:cNvPr id="138" name="円/楕円 137"/>
        <xdr:cNvSpPr/>
      </xdr:nvSpPr>
      <xdr:spPr>
        <a:xfrm>
          <a:off x="4584700" y="92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60913</xdr:rowOff>
    </xdr:from>
    <xdr:ext cx="534377" cy="259045"/>
    <xdr:sp macro="" textlink="">
      <xdr:nvSpPr>
        <xdr:cNvPr id="139" name="物件費該当値テキスト"/>
        <xdr:cNvSpPr txBox="1"/>
      </xdr:nvSpPr>
      <xdr:spPr>
        <a:xfrm>
          <a:off x="4686300" y="91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82,670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129419</xdr:rowOff>
    </xdr:from>
    <xdr:to>
      <xdr:col>5</xdr:col>
      <xdr:colOff>409575</xdr:colOff>
      <xdr:row>55</xdr:row>
      <xdr:rowOff>59569</xdr:rowOff>
    </xdr:to>
    <xdr:sp macro="" textlink="">
      <xdr:nvSpPr>
        <xdr:cNvPr id="140" name="円/楕円 139"/>
        <xdr:cNvSpPr/>
      </xdr:nvSpPr>
      <xdr:spPr>
        <a:xfrm>
          <a:off x="3746500" y="93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76096</xdr:rowOff>
    </xdr:from>
    <xdr:ext cx="534377" cy="259045"/>
    <xdr:sp macro="" textlink="">
      <xdr:nvSpPr>
        <xdr:cNvPr id="141" name="テキスト ボックス 140"/>
        <xdr:cNvSpPr txBox="1"/>
      </xdr:nvSpPr>
      <xdr:spPr>
        <a:xfrm>
          <a:off x="3530111" y="91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77,873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41846</xdr:rowOff>
    </xdr:from>
    <xdr:to>
      <xdr:col>4</xdr:col>
      <xdr:colOff>206375</xdr:colOff>
      <xdr:row>55</xdr:row>
      <xdr:rowOff>143446</xdr:rowOff>
    </xdr:to>
    <xdr:sp macro="" textlink="">
      <xdr:nvSpPr>
        <xdr:cNvPr id="142" name="円/楕円 141"/>
        <xdr:cNvSpPr/>
      </xdr:nvSpPr>
      <xdr:spPr>
        <a:xfrm>
          <a:off x="2857500" y="94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159973</xdr:rowOff>
    </xdr:from>
    <xdr:ext cx="534377" cy="259045"/>
    <xdr:sp macro="" textlink="">
      <xdr:nvSpPr>
        <xdr:cNvPr id="143" name="テキスト ボックス 142"/>
        <xdr:cNvSpPr txBox="1"/>
      </xdr:nvSpPr>
      <xdr:spPr>
        <a:xfrm>
          <a:off x="2641111" y="92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47066</xdr:rowOff>
    </xdr:from>
    <xdr:to>
      <xdr:col>3</xdr:col>
      <xdr:colOff>3175</xdr:colOff>
      <xdr:row>55</xdr:row>
      <xdr:rowOff>148666</xdr:rowOff>
    </xdr:to>
    <xdr:sp macro="" textlink="">
      <xdr:nvSpPr>
        <xdr:cNvPr id="144" name="円/楕円 143"/>
        <xdr:cNvSpPr/>
      </xdr:nvSpPr>
      <xdr:spPr>
        <a:xfrm>
          <a:off x="1968500" y="94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165193</xdr:rowOff>
    </xdr:from>
    <xdr:ext cx="534377" cy="259045"/>
    <xdr:sp macro="" textlink="">
      <xdr:nvSpPr>
        <xdr:cNvPr id="145" name="テキスト ボックス 144"/>
        <xdr:cNvSpPr txBox="1"/>
      </xdr:nvSpPr>
      <xdr:spPr>
        <a:xfrm>
          <a:off x="1752111" y="925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70974</xdr:rowOff>
    </xdr:from>
    <xdr:to>
      <xdr:col>1</xdr:col>
      <xdr:colOff>485775</xdr:colOff>
      <xdr:row>56</xdr:row>
      <xdr:rowOff>1124</xdr:rowOff>
    </xdr:to>
    <xdr:sp macro="" textlink="">
      <xdr:nvSpPr>
        <xdr:cNvPr id="146" name="円/楕円 145"/>
        <xdr:cNvSpPr/>
      </xdr:nvSpPr>
      <xdr:spPr>
        <a:xfrm>
          <a:off x="1079500" y="95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17651</xdr:rowOff>
    </xdr:from>
    <xdr:ext cx="534377" cy="259045"/>
    <xdr:sp macro="" textlink="">
      <xdr:nvSpPr>
        <xdr:cNvPr id="147" name="テキスト ボックス 146"/>
        <xdr:cNvSpPr txBox="1"/>
      </xdr:nvSpPr>
      <xdr:spPr>
        <a:xfrm>
          <a:off x="863111" y="92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80</xdr:row>
      <xdr:rowOff>111777</xdr:rowOff>
    </xdr:from>
    <xdr:ext cx="467179" cy="259045"/>
    <xdr:sp macro="" textlink="">
      <xdr:nvSpPr>
        <xdr:cNvPr id="158" name="テキスト ボックス 157"/>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79</xdr:row>
      <xdr:rowOff>139700</xdr:rowOff>
    </xdr:from>
    <xdr:to>
      <xdr:col>7</xdr:col>
      <xdr:colOff>638175</xdr:colOff>
      <xdr:row>79</xdr:row>
      <xdr:rowOff>139700</xdr:rowOff>
    </xdr:to>
    <xdr:cxnSp macro="">
      <xdr:nvCxnSpPr>
        <xdr:cNvPr id="159" name="直線コネクタ 158"/>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168927</xdr:rowOff>
    </xdr:from>
    <xdr:ext cx="467179" cy="259045"/>
    <xdr:sp macro="" textlink="">
      <xdr:nvSpPr>
        <xdr:cNvPr id="160" name="テキスト ボックス 159"/>
        <xdr:cNvSpPr txBox="1"/>
      </xdr:nvSpPr>
      <xdr:spPr>
        <a:xfrm>
          <a:off x="2948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1" name="直線コネクタ 160"/>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62" name="テキスト ボックス 161"/>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3" name="直線コネクタ 162"/>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4" name="テキスト ボックス 163"/>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7" name="直線コネクタ 166"/>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72</xdr:row>
      <xdr:rowOff>54627</xdr:rowOff>
    </xdr:from>
    <xdr:ext cx="467179" cy="259045"/>
    <xdr:sp macro="" textlink="">
      <xdr:nvSpPr>
        <xdr:cNvPr id="168" name="テキスト ボックス 167"/>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9" name="直線コネクタ 16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70</xdr:row>
      <xdr:rowOff>111777</xdr:rowOff>
    </xdr:from>
    <xdr:ext cx="467179" cy="259045"/>
    <xdr:sp macro="" textlink="">
      <xdr:nvSpPr>
        <xdr:cNvPr id="170" name="テキスト ボックス 169"/>
        <xdr:cNvSpPr txBox="1"/>
      </xdr:nvSpPr>
      <xdr:spPr>
        <a:xfrm>
          <a:off x="294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1" name="直線コネクタ 170"/>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68</xdr:row>
      <xdr:rowOff>168927</xdr:rowOff>
    </xdr:from>
    <xdr:ext cx="467179" cy="259045"/>
    <xdr:sp macro="" textlink="">
      <xdr:nvSpPr>
        <xdr:cNvPr id="172" name="テキスト ボックス 171"/>
        <xdr:cNvSpPr txBox="1"/>
      </xdr:nvSpPr>
      <xdr:spPr>
        <a:xfrm>
          <a:off x="294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74" name="テキスト ボックス 173"/>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100838</xdr:rowOff>
    </xdr:from>
    <xdr:to>
      <xdr:col>6</xdr:col>
      <xdr:colOff>510540</xdr:colOff>
      <xdr:row>78</xdr:row>
      <xdr:rowOff>151701</xdr:rowOff>
    </xdr:to>
    <xdr:cxnSp macro="">
      <xdr:nvCxnSpPr>
        <xdr:cNvPr id="176" name="直線コネクタ 175"/>
        <xdr:cNvCxnSpPr/>
      </xdr:nvCxnSpPr>
      <xdr:spPr>
        <a:xfrm flipV="1">
          <a:off x="4633595" y="12102338"/>
          <a:ext cx="1270" cy="1422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155528</xdr:rowOff>
    </xdr:from>
    <xdr:ext cx="469744" cy="259045"/>
    <xdr:sp macro="" textlink="">
      <xdr:nvSpPr>
        <xdr:cNvPr id="177" name="維持補修費最小値テキスト"/>
        <xdr:cNvSpPr txBox="1"/>
      </xdr:nvSpPr>
      <xdr:spPr>
        <a:xfrm>
          <a:off x="4686300" y="135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a:t>
          </a:r>
          <a:endParaRPr kumimoji="1" lang="ja-JP" altLang="en-US" sz="1000" b="1">
            <a:latin typeface="ＭＳ Ｐゴシック"/>
          </a:endParaRPr>
        </a:p>
      </xdr:txBody>
    </xdr:sp>
    <xdr:clientData/>
  </xdr:oneCellAnchor>
  <xdr:twoCellAnchor>
    <xdr:from>
      <xdr:col>6</xdr:col>
      <xdr:colOff>422275</xdr:colOff>
      <xdr:row>78</xdr:row>
      <xdr:rowOff>151701</xdr:rowOff>
    </xdr:from>
    <xdr:to>
      <xdr:col>6</xdr:col>
      <xdr:colOff>600075</xdr:colOff>
      <xdr:row>78</xdr:row>
      <xdr:rowOff>151701</xdr:rowOff>
    </xdr:to>
    <xdr:cxnSp macro="">
      <xdr:nvCxnSpPr>
        <xdr:cNvPr id="178" name="直線コネクタ 177"/>
        <xdr:cNvCxnSpPr/>
      </xdr:nvCxnSpPr>
      <xdr:spPr>
        <a:xfrm>
          <a:off x="4546600" y="1352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47515</xdr:rowOff>
    </xdr:from>
    <xdr:ext cx="469744" cy="259045"/>
    <xdr:sp macro="" textlink="">
      <xdr:nvSpPr>
        <xdr:cNvPr id="179" name="維持補修費最大値テキスト"/>
        <xdr:cNvSpPr txBox="1"/>
      </xdr:nvSpPr>
      <xdr:spPr>
        <a:xfrm>
          <a:off x="4686300" y="118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7,536</a:t>
          </a:r>
          <a:endParaRPr kumimoji="1" lang="ja-JP" altLang="en-US" sz="1000" b="1">
            <a:latin typeface="ＭＳ Ｐゴシック"/>
          </a:endParaRPr>
        </a:p>
      </xdr:txBody>
    </xdr:sp>
    <xdr:clientData/>
  </xdr:oneCellAnchor>
  <xdr:twoCellAnchor>
    <xdr:from>
      <xdr:col>6</xdr:col>
      <xdr:colOff>422275</xdr:colOff>
      <xdr:row>70</xdr:row>
      <xdr:rowOff>100838</xdr:rowOff>
    </xdr:from>
    <xdr:to>
      <xdr:col>6</xdr:col>
      <xdr:colOff>600075</xdr:colOff>
      <xdr:row>70</xdr:row>
      <xdr:rowOff>100838</xdr:rowOff>
    </xdr:to>
    <xdr:cxnSp macro="">
      <xdr:nvCxnSpPr>
        <xdr:cNvPr id="180" name="直線コネクタ 179"/>
        <xdr:cNvCxnSpPr/>
      </xdr:nvCxnSpPr>
      <xdr:spPr>
        <a:xfrm>
          <a:off x="4546600" y="121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110268</xdr:rowOff>
    </xdr:from>
    <xdr:to>
      <xdr:col>6</xdr:col>
      <xdr:colOff>511175</xdr:colOff>
      <xdr:row>71</xdr:row>
      <xdr:rowOff>166846</xdr:rowOff>
    </xdr:to>
    <xdr:cxnSp macro="">
      <xdr:nvCxnSpPr>
        <xdr:cNvPr id="181" name="直線コネクタ 180"/>
        <xdr:cNvCxnSpPr/>
      </xdr:nvCxnSpPr>
      <xdr:spPr>
        <a:xfrm>
          <a:off x="3797300" y="12283218"/>
          <a:ext cx="8382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111047</xdr:rowOff>
    </xdr:from>
    <xdr:ext cx="469744" cy="259045"/>
    <xdr:sp macro="" textlink="">
      <xdr:nvSpPr>
        <xdr:cNvPr id="182" name="維持補修費平均値テキスト"/>
        <xdr:cNvSpPr txBox="1"/>
      </xdr:nvSpPr>
      <xdr:spPr>
        <a:xfrm>
          <a:off x="4686300" y="12626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5,447</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132620</xdr:rowOff>
    </xdr:from>
    <xdr:to>
      <xdr:col>6</xdr:col>
      <xdr:colOff>561975</xdr:colOff>
      <xdr:row>74</xdr:row>
      <xdr:rowOff>62770</xdr:rowOff>
    </xdr:to>
    <xdr:sp macro="" textlink="">
      <xdr:nvSpPr>
        <xdr:cNvPr id="183" name="フローチャート : 判断 182"/>
        <xdr:cNvSpPr/>
      </xdr:nvSpPr>
      <xdr:spPr>
        <a:xfrm>
          <a:off x="4584700" y="126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110268</xdr:rowOff>
    </xdr:from>
    <xdr:to>
      <xdr:col>5</xdr:col>
      <xdr:colOff>358775</xdr:colOff>
      <xdr:row>71</xdr:row>
      <xdr:rowOff>113411</xdr:rowOff>
    </xdr:to>
    <xdr:cxnSp macro="">
      <xdr:nvCxnSpPr>
        <xdr:cNvPr id="184" name="直線コネクタ 183"/>
        <xdr:cNvCxnSpPr/>
      </xdr:nvCxnSpPr>
      <xdr:spPr>
        <a:xfrm flipV="1">
          <a:off x="2908300" y="12283218"/>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32</xdr:rowOff>
    </xdr:from>
    <xdr:to>
      <xdr:col>5</xdr:col>
      <xdr:colOff>409575</xdr:colOff>
      <xdr:row>71</xdr:row>
      <xdr:rowOff>101632</xdr:rowOff>
    </xdr:to>
    <xdr:sp macro="" textlink="">
      <xdr:nvSpPr>
        <xdr:cNvPr id="185" name="フローチャート : 判断 184"/>
        <xdr:cNvSpPr/>
      </xdr:nvSpPr>
      <xdr:spPr>
        <a:xfrm>
          <a:off x="3746500" y="1217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69</xdr:row>
      <xdr:rowOff>118159</xdr:rowOff>
    </xdr:from>
    <xdr:ext cx="469744" cy="259045"/>
    <xdr:sp macro="" textlink="">
      <xdr:nvSpPr>
        <xdr:cNvPr id="186" name="テキスト ボックス 185"/>
        <xdr:cNvSpPr txBox="1"/>
      </xdr:nvSpPr>
      <xdr:spPr>
        <a:xfrm>
          <a:off x="3562427" y="1194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136843</xdr:rowOff>
    </xdr:from>
    <xdr:to>
      <xdr:col>4</xdr:col>
      <xdr:colOff>155575</xdr:colOff>
      <xdr:row>71</xdr:row>
      <xdr:rowOff>113411</xdr:rowOff>
    </xdr:to>
    <xdr:cxnSp macro="">
      <xdr:nvCxnSpPr>
        <xdr:cNvPr id="187" name="直線コネクタ 186"/>
        <xdr:cNvCxnSpPr/>
      </xdr:nvCxnSpPr>
      <xdr:spPr>
        <a:xfrm>
          <a:off x="2019300" y="12138343"/>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162623</xdr:rowOff>
    </xdr:from>
    <xdr:to>
      <xdr:col>4</xdr:col>
      <xdr:colOff>206375</xdr:colOff>
      <xdr:row>72</xdr:row>
      <xdr:rowOff>92773</xdr:rowOff>
    </xdr:to>
    <xdr:sp macro="" textlink="">
      <xdr:nvSpPr>
        <xdr:cNvPr id="188" name="フローチャート : 判断 187"/>
        <xdr:cNvSpPr/>
      </xdr:nvSpPr>
      <xdr:spPr>
        <a:xfrm>
          <a:off x="2857500" y="1233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83900</xdr:rowOff>
    </xdr:from>
    <xdr:ext cx="469744" cy="259045"/>
    <xdr:sp macro="" textlink="">
      <xdr:nvSpPr>
        <xdr:cNvPr id="189" name="テキスト ボックス 188"/>
        <xdr:cNvSpPr txBox="1"/>
      </xdr:nvSpPr>
      <xdr:spPr>
        <a:xfrm>
          <a:off x="2673427" y="124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111982</xdr:rowOff>
    </xdr:from>
    <xdr:to>
      <xdr:col>2</xdr:col>
      <xdr:colOff>638175</xdr:colOff>
      <xdr:row>70</xdr:row>
      <xdr:rowOff>136843</xdr:rowOff>
    </xdr:to>
    <xdr:cxnSp macro="">
      <xdr:nvCxnSpPr>
        <xdr:cNvPr id="190" name="直線コネクタ 189"/>
        <xdr:cNvCxnSpPr/>
      </xdr:nvCxnSpPr>
      <xdr:spPr>
        <a:xfrm>
          <a:off x="1130300" y="12113482"/>
          <a:ext cx="8890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69469</xdr:rowOff>
    </xdr:from>
    <xdr:to>
      <xdr:col>3</xdr:col>
      <xdr:colOff>3175</xdr:colOff>
      <xdr:row>74</xdr:row>
      <xdr:rowOff>171069</xdr:rowOff>
    </xdr:to>
    <xdr:sp macro="" textlink="">
      <xdr:nvSpPr>
        <xdr:cNvPr id="191" name="フローチャート : 判断 190"/>
        <xdr:cNvSpPr/>
      </xdr:nvSpPr>
      <xdr:spPr>
        <a:xfrm>
          <a:off x="1968500" y="1275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162196</xdr:rowOff>
    </xdr:from>
    <xdr:ext cx="469744" cy="259045"/>
    <xdr:sp macro="" textlink="">
      <xdr:nvSpPr>
        <xdr:cNvPr id="192" name="テキスト ボックス 191"/>
        <xdr:cNvSpPr txBox="1"/>
      </xdr:nvSpPr>
      <xdr:spPr>
        <a:xfrm>
          <a:off x="1784427" y="1284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155766</xdr:rowOff>
    </xdr:from>
    <xdr:to>
      <xdr:col>1</xdr:col>
      <xdr:colOff>485775</xdr:colOff>
      <xdr:row>74</xdr:row>
      <xdr:rowOff>85916</xdr:rowOff>
    </xdr:to>
    <xdr:sp macro="" textlink="">
      <xdr:nvSpPr>
        <xdr:cNvPr id="193" name="フローチャート : 判断 192"/>
        <xdr:cNvSpPr/>
      </xdr:nvSpPr>
      <xdr:spPr>
        <a:xfrm>
          <a:off x="1079500" y="1267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77043</xdr:rowOff>
    </xdr:from>
    <xdr:ext cx="469744" cy="259045"/>
    <xdr:sp macro="" textlink="">
      <xdr:nvSpPr>
        <xdr:cNvPr id="194" name="テキスト ボックス 193"/>
        <xdr:cNvSpPr txBox="1"/>
      </xdr:nvSpPr>
      <xdr:spPr>
        <a:xfrm>
          <a:off x="895427" y="1276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116046</xdr:rowOff>
    </xdr:from>
    <xdr:to>
      <xdr:col>6</xdr:col>
      <xdr:colOff>561975</xdr:colOff>
      <xdr:row>72</xdr:row>
      <xdr:rowOff>46196</xdr:rowOff>
    </xdr:to>
    <xdr:sp macro="" textlink="">
      <xdr:nvSpPr>
        <xdr:cNvPr id="200" name="円/楕円 199"/>
        <xdr:cNvSpPr/>
      </xdr:nvSpPr>
      <xdr:spPr>
        <a:xfrm>
          <a:off x="4584700" y="1228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138923</xdr:rowOff>
    </xdr:from>
    <xdr:ext cx="469744" cy="259045"/>
    <xdr:sp macro="" textlink="">
      <xdr:nvSpPr>
        <xdr:cNvPr id="201" name="維持補修費該当値テキスト"/>
        <xdr:cNvSpPr txBox="1"/>
      </xdr:nvSpPr>
      <xdr:spPr>
        <a:xfrm>
          <a:off x="4686300" y="12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6,705</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59468</xdr:rowOff>
    </xdr:from>
    <xdr:to>
      <xdr:col>5</xdr:col>
      <xdr:colOff>409575</xdr:colOff>
      <xdr:row>71</xdr:row>
      <xdr:rowOff>161068</xdr:rowOff>
    </xdr:to>
    <xdr:sp macro="" textlink="">
      <xdr:nvSpPr>
        <xdr:cNvPr id="202" name="円/楕円 201"/>
        <xdr:cNvSpPr/>
      </xdr:nvSpPr>
      <xdr:spPr>
        <a:xfrm>
          <a:off x="3746500" y="1223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152195</xdr:rowOff>
    </xdr:from>
    <xdr:ext cx="469744" cy="259045"/>
    <xdr:sp macro="" textlink="">
      <xdr:nvSpPr>
        <xdr:cNvPr id="203" name="テキスト ボックス 202"/>
        <xdr:cNvSpPr txBox="1"/>
      </xdr:nvSpPr>
      <xdr:spPr>
        <a:xfrm>
          <a:off x="3562427" y="1232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62611</xdr:rowOff>
    </xdr:from>
    <xdr:to>
      <xdr:col>4</xdr:col>
      <xdr:colOff>206375</xdr:colOff>
      <xdr:row>71</xdr:row>
      <xdr:rowOff>164211</xdr:rowOff>
    </xdr:to>
    <xdr:sp macro="" textlink="">
      <xdr:nvSpPr>
        <xdr:cNvPr id="204" name="円/楕円 203"/>
        <xdr:cNvSpPr/>
      </xdr:nvSpPr>
      <xdr:spPr>
        <a:xfrm>
          <a:off x="2857500" y="122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9288</xdr:rowOff>
    </xdr:from>
    <xdr:ext cx="469744" cy="259045"/>
    <xdr:sp macro="" textlink="">
      <xdr:nvSpPr>
        <xdr:cNvPr id="205" name="テキスト ボックス 204"/>
        <xdr:cNvSpPr txBox="1"/>
      </xdr:nvSpPr>
      <xdr:spPr>
        <a:xfrm>
          <a:off x="2673427" y="1201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86043</xdr:rowOff>
    </xdr:from>
    <xdr:to>
      <xdr:col>3</xdr:col>
      <xdr:colOff>3175</xdr:colOff>
      <xdr:row>71</xdr:row>
      <xdr:rowOff>16193</xdr:rowOff>
    </xdr:to>
    <xdr:sp macro="" textlink="">
      <xdr:nvSpPr>
        <xdr:cNvPr id="206" name="円/楕円 205"/>
        <xdr:cNvSpPr/>
      </xdr:nvSpPr>
      <xdr:spPr>
        <a:xfrm>
          <a:off x="1968500" y="120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69</xdr:row>
      <xdr:rowOff>32720</xdr:rowOff>
    </xdr:from>
    <xdr:ext cx="469744" cy="259045"/>
    <xdr:sp macro="" textlink="">
      <xdr:nvSpPr>
        <xdr:cNvPr id="207" name="テキスト ボックス 206"/>
        <xdr:cNvSpPr txBox="1"/>
      </xdr:nvSpPr>
      <xdr:spPr>
        <a:xfrm>
          <a:off x="1784427" y="1186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61182</xdr:rowOff>
    </xdr:from>
    <xdr:to>
      <xdr:col>1</xdr:col>
      <xdr:colOff>485775</xdr:colOff>
      <xdr:row>70</xdr:row>
      <xdr:rowOff>162782</xdr:rowOff>
    </xdr:to>
    <xdr:sp macro="" textlink="">
      <xdr:nvSpPr>
        <xdr:cNvPr id="208" name="円/楕円 207"/>
        <xdr:cNvSpPr/>
      </xdr:nvSpPr>
      <xdr:spPr>
        <a:xfrm>
          <a:off x="1079500" y="120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69</xdr:row>
      <xdr:rowOff>7859</xdr:rowOff>
    </xdr:from>
    <xdr:ext cx="469744" cy="259045"/>
    <xdr:sp macro="" textlink="">
      <xdr:nvSpPr>
        <xdr:cNvPr id="209" name="テキスト ボックス 208"/>
        <xdr:cNvSpPr txBox="1"/>
      </xdr:nvSpPr>
      <xdr:spPr>
        <a:xfrm>
          <a:off x="895427" y="1183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93317</xdr:rowOff>
    </xdr:from>
    <xdr:to>
      <xdr:col>6</xdr:col>
      <xdr:colOff>510540</xdr:colOff>
      <xdr:row>98</xdr:row>
      <xdr:rowOff>39436</xdr:rowOff>
    </xdr:to>
    <xdr:cxnSp macro="">
      <xdr:nvCxnSpPr>
        <xdr:cNvPr id="232" name="直線コネクタ 231"/>
        <xdr:cNvCxnSpPr/>
      </xdr:nvCxnSpPr>
      <xdr:spPr>
        <a:xfrm flipV="1">
          <a:off x="4633595" y="15695267"/>
          <a:ext cx="1270" cy="1146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43263</xdr:rowOff>
    </xdr:from>
    <xdr:ext cx="534377" cy="259045"/>
    <xdr:sp macro="" textlink="">
      <xdr:nvSpPr>
        <xdr:cNvPr id="233" name="扶助費最小値テキスト"/>
        <xdr:cNvSpPr txBox="1"/>
      </xdr:nvSpPr>
      <xdr:spPr>
        <a:xfrm>
          <a:off x="4686300" y="168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44,386</a:t>
          </a:r>
          <a:endParaRPr kumimoji="1" lang="ja-JP" altLang="en-US" sz="1000" b="1">
            <a:latin typeface="ＭＳ Ｐゴシック"/>
          </a:endParaRPr>
        </a:p>
      </xdr:txBody>
    </xdr:sp>
    <xdr:clientData/>
  </xdr:oneCellAnchor>
  <xdr:twoCellAnchor>
    <xdr:from>
      <xdr:col>6</xdr:col>
      <xdr:colOff>422275</xdr:colOff>
      <xdr:row>98</xdr:row>
      <xdr:rowOff>39436</xdr:rowOff>
    </xdr:from>
    <xdr:to>
      <xdr:col>6</xdr:col>
      <xdr:colOff>600075</xdr:colOff>
      <xdr:row>98</xdr:row>
      <xdr:rowOff>39436</xdr:rowOff>
    </xdr:to>
    <xdr:cxnSp macro="">
      <xdr:nvCxnSpPr>
        <xdr:cNvPr id="234" name="直線コネクタ 233"/>
        <xdr:cNvCxnSpPr/>
      </xdr:nvCxnSpPr>
      <xdr:spPr>
        <a:xfrm>
          <a:off x="4546600" y="1684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39994</xdr:rowOff>
    </xdr:from>
    <xdr:ext cx="534377" cy="259045"/>
    <xdr:sp macro="" textlink="">
      <xdr:nvSpPr>
        <xdr:cNvPr id="235" name="扶助費最大値テキスト"/>
        <xdr:cNvSpPr txBox="1"/>
      </xdr:nvSpPr>
      <xdr:spPr>
        <a:xfrm>
          <a:off x="4686300" y="154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94,529</a:t>
          </a:r>
          <a:endParaRPr kumimoji="1" lang="ja-JP" altLang="en-US" sz="1000" b="1">
            <a:latin typeface="ＭＳ Ｐゴシック"/>
          </a:endParaRPr>
        </a:p>
      </xdr:txBody>
    </xdr:sp>
    <xdr:clientData/>
  </xdr:oneCellAnchor>
  <xdr:twoCellAnchor>
    <xdr:from>
      <xdr:col>6</xdr:col>
      <xdr:colOff>422275</xdr:colOff>
      <xdr:row>91</xdr:row>
      <xdr:rowOff>93317</xdr:rowOff>
    </xdr:from>
    <xdr:to>
      <xdr:col>6</xdr:col>
      <xdr:colOff>600075</xdr:colOff>
      <xdr:row>91</xdr:row>
      <xdr:rowOff>93317</xdr:rowOff>
    </xdr:to>
    <xdr:cxnSp macro="">
      <xdr:nvCxnSpPr>
        <xdr:cNvPr id="236" name="直線コネクタ 235"/>
        <xdr:cNvCxnSpPr/>
      </xdr:nvCxnSpPr>
      <xdr:spPr>
        <a:xfrm>
          <a:off x="4546600" y="1569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55324</xdr:rowOff>
    </xdr:from>
    <xdr:to>
      <xdr:col>6</xdr:col>
      <xdr:colOff>511175</xdr:colOff>
      <xdr:row>98</xdr:row>
      <xdr:rowOff>42179</xdr:rowOff>
    </xdr:to>
    <xdr:cxnSp macro="">
      <xdr:nvCxnSpPr>
        <xdr:cNvPr id="237" name="直線コネクタ 236"/>
        <xdr:cNvCxnSpPr/>
      </xdr:nvCxnSpPr>
      <xdr:spPr>
        <a:xfrm flipV="1">
          <a:off x="3797300" y="16685974"/>
          <a:ext cx="8382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18074</xdr:rowOff>
    </xdr:from>
    <xdr:ext cx="534377" cy="259045"/>
    <xdr:sp macro="" textlink="">
      <xdr:nvSpPr>
        <xdr:cNvPr id="238" name="扶助費平均値テキスト"/>
        <xdr:cNvSpPr txBox="1"/>
      </xdr:nvSpPr>
      <xdr:spPr>
        <a:xfrm>
          <a:off x="4686300" y="1613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66,599</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166647</xdr:rowOff>
    </xdr:from>
    <xdr:to>
      <xdr:col>6</xdr:col>
      <xdr:colOff>561975</xdr:colOff>
      <xdr:row>95</xdr:row>
      <xdr:rowOff>96797</xdr:rowOff>
    </xdr:to>
    <xdr:sp macro="" textlink="">
      <xdr:nvSpPr>
        <xdr:cNvPr id="239" name="フローチャート : 判断 238"/>
        <xdr:cNvSpPr/>
      </xdr:nvSpPr>
      <xdr:spPr>
        <a:xfrm>
          <a:off x="45847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167977</xdr:rowOff>
    </xdr:from>
    <xdr:to>
      <xdr:col>5</xdr:col>
      <xdr:colOff>358775</xdr:colOff>
      <xdr:row>98</xdr:row>
      <xdr:rowOff>42179</xdr:rowOff>
    </xdr:to>
    <xdr:cxnSp macro="">
      <xdr:nvCxnSpPr>
        <xdr:cNvPr id="240" name="直線コネクタ 239"/>
        <xdr:cNvCxnSpPr/>
      </xdr:nvCxnSpPr>
      <xdr:spPr>
        <a:xfrm>
          <a:off x="2908300" y="16798627"/>
          <a:ext cx="8890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161663</xdr:rowOff>
    </xdr:from>
    <xdr:to>
      <xdr:col>5</xdr:col>
      <xdr:colOff>409575</xdr:colOff>
      <xdr:row>95</xdr:row>
      <xdr:rowOff>91813</xdr:rowOff>
    </xdr:to>
    <xdr:sp macro="" textlink="">
      <xdr:nvSpPr>
        <xdr:cNvPr id="241" name="フローチャート : 判断 240"/>
        <xdr:cNvSpPr/>
      </xdr:nvSpPr>
      <xdr:spPr>
        <a:xfrm>
          <a:off x="3746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108340</xdr:rowOff>
    </xdr:from>
    <xdr:ext cx="534377" cy="259045"/>
    <xdr:sp macro="" textlink="">
      <xdr:nvSpPr>
        <xdr:cNvPr id="242" name="テキスト ボックス 241"/>
        <xdr:cNvSpPr txBox="1"/>
      </xdr:nvSpPr>
      <xdr:spPr>
        <a:xfrm>
          <a:off x="3530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167977</xdr:rowOff>
    </xdr:from>
    <xdr:to>
      <xdr:col>4</xdr:col>
      <xdr:colOff>155575</xdr:colOff>
      <xdr:row>98</xdr:row>
      <xdr:rowOff>125161</xdr:rowOff>
    </xdr:to>
    <xdr:cxnSp macro="">
      <xdr:nvCxnSpPr>
        <xdr:cNvPr id="243" name="直線コネクタ 242"/>
        <xdr:cNvCxnSpPr/>
      </xdr:nvCxnSpPr>
      <xdr:spPr>
        <a:xfrm flipV="1">
          <a:off x="2019300" y="16798627"/>
          <a:ext cx="889000" cy="12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27110</xdr:rowOff>
    </xdr:from>
    <xdr:to>
      <xdr:col>4</xdr:col>
      <xdr:colOff>206375</xdr:colOff>
      <xdr:row>95</xdr:row>
      <xdr:rowOff>128710</xdr:rowOff>
    </xdr:to>
    <xdr:sp macro="" textlink="">
      <xdr:nvSpPr>
        <xdr:cNvPr id="244" name="フローチャート : 判断 243"/>
        <xdr:cNvSpPr/>
      </xdr:nvSpPr>
      <xdr:spPr>
        <a:xfrm>
          <a:off x="2857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145237</xdr:rowOff>
    </xdr:from>
    <xdr:ext cx="534377" cy="259045"/>
    <xdr:sp macro="" textlink="">
      <xdr:nvSpPr>
        <xdr:cNvPr id="245" name="テキスト ボックス 244"/>
        <xdr:cNvSpPr txBox="1"/>
      </xdr:nvSpPr>
      <xdr:spPr>
        <a:xfrm>
          <a:off x="2641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125161</xdr:rowOff>
    </xdr:from>
    <xdr:to>
      <xdr:col>2</xdr:col>
      <xdr:colOff>638175</xdr:colOff>
      <xdr:row>98</xdr:row>
      <xdr:rowOff>141666</xdr:rowOff>
    </xdr:to>
    <xdr:cxnSp macro="">
      <xdr:nvCxnSpPr>
        <xdr:cNvPr id="246" name="直線コネクタ 245"/>
        <xdr:cNvCxnSpPr/>
      </xdr:nvCxnSpPr>
      <xdr:spPr>
        <a:xfrm flipV="1">
          <a:off x="1130300" y="16927261"/>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169619</xdr:rowOff>
    </xdr:from>
    <xdr:to>
      <xdr:col>3</xdr:col>
      <xdr:colOff>3175</xdr:colOff>
      <xdr:row>96</xdr:row>
      <xdr:rowOff>99769</xdr:rowOff>
    </xdr:to>
    <xdr:sp macro="" textlink="">
      <xdr:nvSpPr>
        <xdr:cNvPr id="247" name="フローチャート : 判断 246"/>
        <xdr:cNvSpPr/>
      </xdr:nvSpPr>
      <xdr:spPr>
        <a:xfrm>
          <a:off x="1968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116296</xdr:rowOff>
    </xdr:from>
    <xdr:ext cx="534377" cy="259045"/>
    <xdr:sp macro="" textlink="">
      <xdr:nvSpPr>
        <xdr:cNvPr id="248" name="テキスト ボックス 247"/>
        <xdr:cNvSpPr txBox="1"/>
      </xdr:nvSpPr>
      <xdr:spPr>
        <a:xfrm>
          <a:off x="1752111" y="16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36643</xdr:rowOff>
    </xdr:from>
    <xdr:to>
      <xdr:col>1</xdr:col>
      <xdr:colOff>485775</xdr:colOff>
      <xdr:row>96</xdr:row>
      <xdr:rowOff>138243</xdr:rowOff>
    </xdr:to>
    <xdr:sp macro="" textlink="">
      <xdr:nvSpPr>
        <xdr:cNvPr id="249" name="フローチャート : 判断 248"/>
        <xdr:cNvSpPr/>
      </xdr:nvSpPr>
      <xdr:spPr>
        <a:xfrm>
          <a:off x="1079500" y="1649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154770</xdr:rowOff>
    </xdr:from>
    <xdr:ext cx="534377" cy="259045"/>
    <xdr:sp macro="" textlink="">
      <xdr:nvSpPr>
        <xdr:cNvPr id="250" name="テキスト ボックス 249"/>
        <xdr:cNvSpPr txBox="1"/>
      </xdr:nvSpPr>
      <xdr:spPr>
        <a:xfrm>
          <a:off x="863111" y="16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4524</xdr:rowOff>
    </xdr:from>
    <xdr:to>
      <xdr:col>6</xdr:col>
      <xdr:colOff>561975</xdr:colOff>
      <xdr:row>97</xdr:row>
      <xdr:rowOff>106124</xdr:rowOff>
    </xdr:to>
    <xdr:sp macro="" textlink="">
      <xdr:nvSpPr>
        <xdr:cNvPr id="256" name="円/楕円 255"/>
        <xdr:cNvSpPr/>
      </xdr:nvSpPr>
      <xdr:spPr>
        <a:xfrm>
          <a:off x="4584700" y="166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154401</xdr:rowOff>
    </xdr:from>
    <xdr:ext cx="534377" cy="259045"/>
    <xdr:sp macro="" textlink="">
      <xdr:nvSpPr>
        <xdr:cNvPr id="257" name="扶助費該当値テキスト"/>
        <xdr:cNvSpPr txBox="1"/>
      </xdr:nvSpPr>
      <xdr:spPr>
        <a:xfrm>
          <a:off x="4686300" y="166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162829</xdr:rowOff>
    </xdr:from>
    <xdr:to>
      <xdr:col>5</xdr:col>
      <xdr:colOff>409575</xdr:colOff>
      <xdr:row>98</xdr:row>
      <xdr:rowOff>92979</xdr:rowOff>
    </xdr:to>
    <xdr:sp macro="" textlink="">
      <xdr:nvSpPr>
        <xdr:cNvPr id="258" name="円/楕円 257"/>
        <xdr:cNvSpPr/>
      </xdr:nvSpPr>
      <xdr:spPr>
        <a:xfrm>
          <a:off x="3746500" y="167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84106</xdr:rowOff>
    </xdr:from>
    <xdr:ext cx="534377" cy="259045"/>
    <xdr:sp macro="" textlink="">
      <xdr:nvSpPr>
        <xdr:cNvPr id="259" name="テキスト ボックス 258"/>
        <xdr:cNvSpPr txBox="1"/>
      </xdr:nvSpPr>
      <xdr:spPr>
        <a:xfrm>
          <a:off x="3530111" y="168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117177</xdr:rowOff>
    </xdr:from>
    <xdr:to>
      <xdr:col>4</xdr:col>
      <xdr:colOff>206375</xdr:colOff>
      <xdr:row>98</xdr:row>
      <xdr:rowOff>47327</xdr:rowOff>
    </xdr:to>
    <xdr:sp macro="" textlink="">
      <xdr:nvSpPr>
        <xdr:cNvPr id="260" name="円/楕円 259"/>
        <xdr:cNvSpPr/>
      </xdr:nvSpPr>
      <xdr:spPr>
        <a:xfrm>
          <a:off x="2857500" y="167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38454</xdr:rowOff>
    </xdr:from>
    <xdr:ext cx="534377" cy="259045"/>
    <xdr:sp macro="" textlink="">
      <xdr:nvSpPr>
        <xdr:cNvPr id="261" name="テキスト ボックス 260"/>
        <xdr:cNvSpPr txBox="1"/>
      </xdr:nvSpPr>
      <xdr:spPr>
        <a:xfrm>
          <a:off x="2641111" y="16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74361</xdr:rowOff>
    </xdr:from>
    <xdr:to>
      <xdr:col>3</xdr:col>
      <xdr:colOff>3175</xdr:colOff>
      <xdr:row>99</xdr:row>
      <xdr:rowOff>4511</xdr:rowOff>
    </xdr:to>
    <xdr:sp macro="" textlink="">
      <xdr:nvSpPr>
        <xdr:cNvPr id="262" name="円/楕円 261"/>
        <xdr:cNvSpPr/>
      </xdr:nvSpPr>
      <xdr:spPr>
        <a:xfrm>
          <a:off x="19685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167088</xdr:rowOff>
    </xdr:from>
    <xdr:ext cx="534377" cy="259045"/>
    <xdr:sp macro="" textlink="">
      <xdr:nvSpPr>
        <xdr:cNvPr id="263" name="テキスト ボックス 262"/>
        <xdr:cNvSpPr txBox="1"/>
      </xdr:nvSpPr>
      <xdr:spPr>
        <a:xfrm>
          <a:off x="1752111" y="169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90866</xdr:rowOff>
    </xdr:from>
    <xdr:to>
      <xdr:col>1</xdr:col>
      <xdr:colOff>485775</xdr:colOff>
      <xdr:row>99</xdr:row>
      <xdr:rowOff>21016</xdr:rowOff>
    </xdr:to>
    <xdr:sp macro="" textlink="">
      <xdr:nvSpPr>
        <xdr:cNvPr id="264" name="円/楕円 263"/>
        <xdr:cNvSpPr/>
      </xdr:nvSpPr>
      <xdr:spPr>
        <a:xfrm>
          <a:off x="1079500" y="16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12143</xdr:rowOff>
    </xdr:from>
    <xdr:ext cx="534377" cy="259045"/>
    <xdr:sp macro="" textlink="">
      <xdr:nvSpPr>
        <xdr:cNvPr id="265" name="テキスト ボックス 264"/>
        <xdr:cNvSpPr txBox="1"/>
      </xdr:nvSpPr>
      <xdr:spPr>
        <a:xfrm>
          <a:off x="863111" y="1698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149771</xdr:rowOff>
    </xdr:from>
    <xdr:to>
      <xdr:col>15</xdr:col>
      <xdr:colOff>180340</xdr:colOff>
      <xdr:row>38</xdr:row>
      <xdr:rowOff>29807</xdr:rowOff>
    </xdr:to>
    <xdr:cxnSp macro="">
      <xdr:nvCxnSpPr>
        <xdr:cNvPr id="290" name="直線コネクタ 289"/>
        <xdr:cNvCxnSpPr/>
      </xdr:nvCxnSpPr>
      <xdr:spPr>
        <a:xfrm flipV="1">
          <a:off x="10475595" y="5293271"/>
          <a:ext cx="1270" cy="12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33634</xdr:rowOff>
    </xdr:from>
    <xdr:ext cx="534377" cy="259045"/>
    <xdr:sp macro="" textlink="">
      <xdr:nvSpPr>
        <xdr:cNvPr id="291" name="補助費等最小値テキスト"/>
        <xdr:cNvSpPr txBox="1"/>
      </xdr:nvSpPr>
      <xdr:spPr>
        <a:xfrm>
          <a:off x="10528300" y="65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44,653</a:t>
          </a:r>
          <a:endParaRPr kumimoji="1" lang="ja-JP" altLang="en-US" sz="1000" b="1">
            <a:latin typeface="ＭＳ Ｐゴシック"/>
          </a:endParaRPr>
        </a:p>
      </xdr:txBody>
    </xdr:sp>
    <xdr:clientData/>
  </xdr:oneCellAnchor>
  <xdr:twoCellAnchor>
    <xdr:from>
      <xdr:col>15</xdr:col>
      <xdr:colOff>92075</xdr:colOff>
      <xdr:row>38</xdr:row>
      <xdr:rowOff>29807</xdr:rowOff>
    </xdr:from>
    <xdr:to>
      <xdr:col>15</xdr:col>
      <xdr:colOff>269875</xdr:colOff>
      <xdr:row>38</xdr:row>
      <xdr:rowOff>29807</xdr:rowOff>
    </xdr:to>
    <xdr:cxnSp macro="">
      <xdr:nvCxnSpPr>
        <xdr:cNvPr id="292" name="直線コネクタ 291"/>
        <xdr:cNvCxnSpPr/>
      </xdr:nvCxnSpPr>
      <xdr:spPr>
        <a:xfrm>
          <a:off x="10388600" y="654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96448</xdr:rowOff>
    </xdr:from>
    <xdr:ext cx="599010" cy="259045"/>
    <xdr:sp macro="" textlink="">
      <xdr:nvSpPr>
        <xdr:cNvPr id="293" name="補助費等最大値テキスト"/>
        <xdr:cNvSpPr txBox="1"/>
      </xdr:nvSpPr>
      <xdr:spPr>
        <a:xfrm>
          <a:off x="10528300" y="506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143,207</a:t>
          </a:r>
          <a:endParaRPr kumimoji="1" lang="ja-JP" altLang="en-US" sz="1000" b="1">
            <a:latin typeface="ＭＳ Ｐゴシック"/>
          </a:endParaRPr>
        </a:p>
      </xdr:txBody>
    </xdr:sp>
    <xdr:clientData/>
  </xdr:oneCellAnchor>
  <xdr:twoCellAnchor>
    <xdr:from>
      <xdr:col>15</xdr:col>
      <xdr:colOff>92075</xdr:colOff>
      <xdr:row>30</xdr:row>
      <xdr:rowOff>149771</xdr:rowOff>
    </xdr:from>
    <xdr:to>
      <xdr:col>15</xdr:col>
      <xdr:colOff>269875</xdr:colOff>
      <xdr:row>30</xdr:row>
      <xdr:rowOff>149771</xdr:rowOff>
    </xdr:to>
    <xdr:cxnSp macro="">
      <xdr:nvCxnSpPr>
        <xdr:cNvPr id="294" name="直線コネクタ 293"/>
        <xdr:cNvCxnSpPr/>
      </xdr:nvCxnSpPr>
      <xdr:spPr>
        <a:xfrm>
          <a:off x="10388600" y="529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17780</xdr:rowOff>
    </xdr:from>
    <xdr:to>
      <xdr:col>15</xdr:col>
      <xdr:colOff>180975</xdr:colOff>
      <xdr:row>38</xdr:row>
      <xdr:rowOff>29807</xdr:rowOff>
    </xdr:to>
    <xdr:cxnSp macro="">
      <xdr:nvCxnSpPr>
        <xdr:cNvPr id="295" name="直線コネクタ 294"/>
        <xdr:cNvCxnSpPr/>
      </xdr:nvCxnSpPr>
      <xdr:spPr>
        <a:xfrm>
          <a:off x="9639300" y="6532880"/>
          <a:ext cx="8382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30815</xdr:rowOff>
    </xdr:from>
    <xdr:ext cx="534377" cy="259045"/>
    <xdr:sp macro="" textlink="">
      <xdr:nvSpPr>
        <xdr:cNvPr id="296" name="補助費等平均値テキスト"/>
        <xdr:cNvSpPr txBox="1"/>
      </xdr:nvSpPr>
      <xdr:spPr>
        <a:xfrm>
          <a:off x="10528300" y="586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82,875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7938</xdr:rowOff>
    </xdr:from>
    <xdr:to>
      <xdr:col>15</xdr:col>
      <xdr:colOff>231775</xdr:colOff>
      <xdr:row>35</xdr:row>
      <xdr:rowOff>109538</xdr:rowOff>
    </xdr:to>
    <xdr:sp macro="" textlink="">
      <xdr:nvSpPr>
        <xdr:cNvPr id="297" name="フローチャート : 判断 296"/>
        <xdr:cNvSpPr/>
      </xdr:nvSpPr>
      <xdr:spPr>
        <a:xfrm>
          <a:off x="104267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17780</xdr:rowOff>
    </xdr:from>
    <xdr:to>
      <xdr:col>14</xdr:col>
      <xdr:colOff>28575</xdr:colOff>
      <xdr:row>38</xdr:row>
      <xdr:rowOff>56693</xdr:rowOff>
    </xdr:to>
    <xdr:cxnSp macro="">
      <xdr:nvCxnSpPr>
        <xdr:cNvPr id="298" name="直線コネクタ 297"/>
        <xdr:cNvCxnSpPr/>
      </xdr:nvCxnSpPr>
      <xdr:spPr>
        <a:xfrm flipV="1">
          <a:off x="8750300" y="6532880"/>
          <a:ext cx="889000" cy="3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135077</xdr:rowOff>
    </xdr:from>
    <xdr:to>
      <xdr:col>14</xdr:col>
      <xdr:colOff>79375</xdr:colOff>
      <xdr:row>35</xdr:row>
      <xdr:rowOff>65227</xdr:rowOff>
    </xdr:to>
    <xdr:sp macro="" textlink="">
      <xdr:nvSpPr>
        <xdr:cNvPr id="299" name="フローチャート : 判断 298"/>
        <xdr:cNvSpPr/>
      </xdr:nvSpPr>
      <xdr:spPr>
        <a:xfrm>
          <a:off x="9588500" y="596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81754</xdr:rowOff>
    </xdr:from>
    <xdr:ext cx="534377" cy="259045"/>
    <xdr:sp macro="" textlink="">
      <xdr:nvSpPr>
        <xdr:cNvPr id="300" name="テキスト ボックス 299"/>
        <xdr:cNvSpPr txBox="1"/>
      </xdr:nvSpPr>
      <xdr:spPr>
        <a:xfrm>
          <a:off x="9372111" y="57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23699</xdr:rowOff>
    </xdr:from>
    <xdr:to>
      <xdr:col>12</xdr:col>
      <xdr:colOff>511175</xdr:colOff>
      <xdr:row>38</xdr:row>
      <xdr:rowOff>56693</xdr:rowOff>
    </xdr:to>
    <xdr:cxnSp macro="">
      <xdr:nvCxnSpPr>
        <xdr:cNvPr id="301" name="直線コネクタ 300"/>
        <xdr:cNvCxnSpPr/>
      </xdr:nvCxnSpPr>
      <xdr:spPr>
        <a:xfrm>
          <a:off x="7861300" y="6538799"/>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136385</xdr:rowOff>
    </xdr:from>
    <xdr:to>
      <xdr:col>12</xdr:col>
      <xdr:colOff>561975</xdr:colOff>
      <xdr:row>37</xdr:row>
      <xdr:rowOff>66535</xdr:rowOff>
    </xdr:to>
    <xdr:sp macro="" textlink="">
      <xdr:nvSpPr>
        <xdr:cNvPr id="302" name="フローチャート : 判断 301"/>
        <xdr:cNvSpPr/>
      </xdr:nvSpPr>
      <xdr:spPr>
        <a:xfrm>
          <a:off x="8699500" y="630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83062</xdr:rowOff>
    </xdr:from>
    <xdr:ext cx="534377" cy="259045"/>
    <xdr:sp macro="" textlink="">
      <xdr:nvSpPr>
        <xdr:cNvPr id="303" name="テキスト ボックス 302"/>
        <xdr:cNvSpPr txBox="1"/>
      </xdr:nvSpPr>
      <xdr:spPr>
        <a:xfrm>
          <a:off x="8483111" y="60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19698</xdr:rowOff>
    </xdr:from>
    <xdr:to>
      <xdr:col>11</xdr:col>
      <xdr:colOff>307975</xdr:colOff>
      <xdr:row>38</xdr:row>
      <xdr:rowOff>23699</xdr:rowOff>
    </xdr:to>
    <xdr:cxnSp macro="">
      <xdr:nvCxnSpPr>
        <xdr:cNvPr id="304" name="直線コネクタ 303"/>
        <xdr:cNvCxnSpPr/>
      </xdr:nvCxnSpPr>
      <xdr:spPr>
        <a:xfrm>
          <a:off x="6972300" y="653479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11150</xdr:rowOff>
    </xdr:from>
    <xdr:to>
      <xdr:col>11</xdr:col>
      <xdr:colOff>358775</xdr:colOff>
      <xdr:row>37</xdr:row>
      <xdr:rowOff>112750</xdr:rowOff>
    </xdr:to>
    <xdr:sp macro="" textlink="">
      <xdr:nvSpPr>
        <xdr:cNvPr id="305" name="フローチャート : 判断 304"/>
        <xdr:cNvSpPr/>
      </xdr:nvSpPr>
      <xdr:spPr>
        <a:xfrm>
          <a:off x="7810500" y="63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129277</xdr:rowOff>
    </xdr:from>
    <xdr:ext cx="534377" cy="259045"/>
    <xdr:sp macro="" textlink="">
      <xdr:nvSpPr>
        <xdr:cNvPr id="306" name="テキスト ボックス 305"/>
        <xdr:cNvSpPr txBox="1"/>
      </xdr:nvSpPr>
      <xdr:spPr>
        <a:xfrm>
          <a:off x="7594111" y="61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116662</xdr:rowOff>
    </xdr:from>
    <xdr:to>
      <xdr:col>10</xdr:col>
      <xdr:colOff>155575</xdr:colOff>
      <xdr:row>37</xdr:row>
      <xdr:rowOff>46812</xdr:rowOff>
    </xdr:to>
    <xdr:sp macro="" textlink="">
      <xdr:nvSpPr>
        <xdr:cNvPr id="307" name="フローチャート : 判断 306"/>
        <xdr:cNvSpPr/>
      </xdr:nvSpPr>
      <xdr:spPr>
        <a:xfrm>
          <a:off x="6921500" y="62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63339</xdr:rowOff>
    </xdr:from>
    <xdr:ext cx="534377" cy="259045"/>
    <xdr:sp macro="" textlink="">
      <xdr:nvSpPr>
        <xdr:cNvPr id="308" name="テキスト ボックス 307"/>
        <xdr:cNvSpPr txBox="1"/>
      </xdr:nvSpPr>
      <xdr:spPr>
        <a:xfrm>
          <a:off x="6705111" y="60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150457</xdr:rowOff>
    </xdr:from>
    <xdr:to>
      <xdr:col>15</xdr:col>
      <xdr:colOff>231775</xdr:colOff>
      <xdr:row>38</xdr:row>
      <xdr:rowOff>80607</xdr:rowOff>
    </xdr:to>
    <xdr:sp macro="" textlink="">
      <xdr:nvSpPr>
        <xdr:cNvPr id="314" name="円/楕円 313"/>
        <xdr:cNvSpPr/>
      </xdr:nvSpPr>
      <xdr:spPr>
        <a:xfrm>
          <a:off x="10426700" y="64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65384</xdr:rowOff>
    </xdr:from>
    <xdr:ext cx="534377" cy="259045"/>
    <xdr:sp macro="" textlink="">
      <xdr:nvSpPr>
        <xdr:cNvPr id="315" name="補助費等該当値テキスト"/>
        <xdr:cNvSpPr txBox="1"/>
      </xdr:nvSpPr>
      <xdr:spPr>
        <a:xfrm>
          <a:off x="10528300" y="64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138430</xdr:rowOff>
    </xdr:from>
    <xdr:to>
      <xdr:col>14</xdr:col>
      <xdr:colOff>79375</xdr:colOff>
      <xdr:row>38</xdr:row>
      <xdr:rowOff>68580</xdr:rowOff>
    </xdr:to>
    <xdr:sp macro="" textlink="">
      <xdr:nvSpPr>
        <xdr:cNvPr id="316" name="円/楕円 315"/>
        <xdr:cNvSpPr/>
      </xdr:nvSpPr>
      <xdr:spPr>
        <a:xfrm>
          <a:off x="9588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59707</xdr:rowOff>
    </xdr:from>
    <xdr:ext cx="534377" cy="259045"/>
    <xdr:sp macro="" textlink="">
      <xdr:nvSpPr>
        <xdr:cNvPr id="317" name="テキスト ボックス 316"/>
        <xdr:cNvSpPr txBox="1"/>
      </xdr:nvSpPr>
      <xdr:spPr>
        <a:xfrm>
          <a:off x="9372111" y="65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5893</xdr:rowOff>
    </xdr:from>
    <xdr:to>
      <xdr:col>12</xdr:col>
      <xdr:colOff>561975</xdr:colOff>
      <xdr:row>38</xdr:row>
      <xdr:rowOff>107493</xdr:rowOff>
    </xdr:to>
    <xdr:sp macro="" textlink="">
      <xdr:nvSpPr>
        <xdr:cNvPr id="318" name="円/楕円 317"/>
        <xdr:cNvSpPr/>
      </xdr:nvSpPr>
      <xdr:spPr>
        <a:xfrm>
          <a:off x="8699500" y="65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98620</xdr:rowOff>
    </xdr:from>
    <xdr:ext cx="534377" cy="259045"/>
    <xdr:sp macro="" textlink="">
      <xdr:nvSpPr>
        <xdr:cNvPr id="319" name="テキスト ボックス 318"/>
        <xdr:cNvSpPr txBox="1"/>
      </xdr:nvSpPr>
      <xdr:spPr>
        <a:xfrm>
          <a:off x="8483111" y="66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144348</xdr:rowOff>
    </xdr:from>
    <xdr:to>
      <xdr:col>11</xdr:col>
      <xdr:colOff>358775</xdr:colOff>
      <xdr:row>38</xdr:row>
      <xdr:rowOff>74498</xdr:rowOff>
    </xdr:to>
    <xdr:sp macro="" textlink="">
      <xdr:nvSpPr>
        <xdr:cNvPr id="320" name="円/楕円 319"/>
        <xdr:cNvSpPr/>
      </xdr:nvSpPr>
      <xdr:spPr>
        <a:xfrm>
          <a:off x="7810500" y="64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65626</xdr:rowOff>
    </xdr:from>
    <xdr:ext cx="534377" cy="259045"/>
    <xdr:sp macro="" textlink="">
      <xdr:nvSpPr>
        <xdr:cNvPr id="321" name="テキスト ボックス 320"/>
        <xdr:cNvSpPr txBox="1"/>
      </xdr:nvSpPr>
      <xdr:spPr>
        <a:xfrm>
          <a:off x="7594111" y="658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140348</xdr:rowOff>
    </xdr:from>
    <xdr:to>
      <xdr:col>10</xdr:col>
      <xdr:colOff>155575</xdr:colOff>
      <xdr:row>38</xdr:row>
      <xdr:rowOff>70498</xdr:rowOff>
    </xdr:to>
    <xdr:sp macro="" textlink="">
      <xdr:nvSpPr>
        <xdr:cNvPr id="322" name="円/楕円 321"/>
        <xdr:cNvSpPr/>
      </xdr:nvSpPr>
      <xdr:spPr>
        <a:xfrm>
          <a:off x="6921500" y="64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61625</xdr:rowOff>
    </xdr:from>
    <xdr:ext cx="534377" cy="259045"/>
    <xdr:sp macro="" textlink="">
      <xdr:nvSpPr>
        <xdr:cNvPr id="323" name="テキスト ボックス 322"/>
        <xdr:cNvSpPr txBox="1"/>
      </xdr:nvSpPr>
      <xdr:spPr>
        <a:xfrm>
          <a:off x="6705111" y="65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34" name="テキスト ボックス 3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43998</xdr:rowOff>
    </xdr:from>
    <xdr:to>
      <xdr:col>15</xdr:col>
      <xdr:colOff>180340</xdr:colOff>
      <xdr:row>58</xdr:row>
      <xdr:rowOff>64115</xdr:rowOff>
    </xdr:to>
    <xdr:cxnSp macro="">
      <xdr:nvCxnSpPr>
        <xdr:cNvPr id="350" name="直線コネクタ 349"/>
        <xdr:cNvCxnSpPr/>
      </xdr:nvCxnSpPr>
      <xdr:spPr>
        <a:xfrm flipV="1">
          <a:off x="10475595" y="8959398"/>
          <a:ext cx="1270" cy="104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67942</xdr:rowOff>
    </xdr:from>
    <xdr:ext cx="534377" cy="259045"/>
    <xdr:sp macro="" textlink="">
      <xdr:nvSpPr>
        <xdr:cNvPr id="351" name="普通建設事業費最小値テキスト"/>
        <xdr:cNvSpPr txBox="1"/>
      </xdr:nvSpPr>
      <xdr:spPr>
        <a:xfrm>
          <a:off x="10528300" y="1001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52,629</a:t>
          </a:r>
          <a:endParaRPr kumimoji="1" lang="ja-JP" altLang="en-US" sz="1000" b="1">
            <a:latin typeface="ＭＳ Ｐゴシック"/>
          </a:endParaRPr>
        </a:p>
      </xdr:txBody>
    </xdr:sp>
    <xdr:clientData/>
  </xdr:oneCellAnchor>
  <xdr:twoCellAnchor>
    <xdr:from>
      <xdr:col>15</xdr:col>
      <xdr:colOff>92075</xdr:colOff>
      <xdr:row>58</xdr:row>
      <xdr:rowOff>64115</xdr:rowOff>
    </xdr:from>
    <xdr:to>
      <xdr:col>15</xdr:col>
      <xdr:colOff>269875</xdr:colOff>
      <xdr:row>58</xdr:row>
      <xdr:rowOff>64115</xdr:rowOff>
    </xdr:to>
    <xdr:cxnSp macro="">
      <xdr:nvCxnSpPr>
        <xdr:cNvPr id="352" name="直線コネクタ 351"/>
        <xdr:cNvCxnSpPr/>
      </xdr:nvCxnSpPr>
      <xdr:spPr>
        <a:xfrm>
          <a:off x="10388600" y="1000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162125</xdr:rowOff>
    </xdr:from>
    <xdr:ext cx="599010" cy="259045"/>
    <xdr:sp macro="" textlink="">
      <xdr:nvSpPr>
        <xdr:cNvPr id="353" name="普通建設事業費最大値テキスト"/>
        <xdr:cNvSpPr txBox="1"/>
      </xdr:nvSpPr>
      <xdr:spPr>
        <a:xfrm>
          <a:off x="10528300" y="873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116,861</a:t>
          </a:r>
          <a:endParaRPr kumimoji="1" lang="ja-JP" altLang="en-US" sz="1000" b="1">
            <a:latin typeface="ＭＳ Ｐゴシック"/>
          </a:endParaRPr>
        </a:p>
      </xdr:txBody>
    </xdr:sp>
    <xdr:clientData/>
  </xdr:oneCellAnchor>
  <xdr:twoCellAnchor>
    <xdr:from>
      <xdr:col>15</xdr:col>
      <xdr:colOff>92075</xdr:colOff>
      <xdr:row>52</xdr:row>
      <xdr:rowOff>43998</xdr:rowOff>
    </xdr:from>
    <xdr:to>
      <xdr:col>15</xdr:col>
      <xdr:colOff>269875</xdr:colOff>
      <xdr:row>52</xdr:row>
      <xdr:rowOff>43998</xdr:rowOff>
    </xdr:to>
    <xdr:cxnSp macro="">
      <xdr:nvCxnSpPr>
        <xdr:cNvPr id="354" name="直線コネクタ 353"/>
        <xdr:cNvCxnSpPr/>
      </xdr:nvCxnSpPr>
      <xdr:spPr>
        <a:xfrm>
          <a:off x="10388600" y="8959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86893</xdr:rowOff>
    </xdr:from>
    <xdr:to>
      <xdr:col>15</xdr:col>
      <xdr:colOff>180975</xdr:colOff>
      <xdr:row>56</xdr:row>
      <xdr:rowOff>116464</xdr:rowOff>
    </xdr:to>
    <xdr:cxnSp macro="">
      <xdr:nvCxnSpPr>
        <xdr:cNvPr id="355" name="直線コネクタ 354"/>
        <xdr:cNvCxnSpPr/>
      </xdr:nvCxnSpPr>
      <xdr:spPr>
        <a:xfrm flipV="1">
          <a:off x="9639300" y="9345193"/>
          <a:ext cx="838200" cy="37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147697</xdr:rowOff>
    </xdr:from>
    <xdr:ext cx="534377" cy="259045"/>
    <xdr:sp macro="" textlink="">
      <xdr:nvSpPr>
        <xdr:cNvPr id="356" name="普通建設事業費平均値テキスト"/>
        <xdr:cNvSpPr txBox="1"/>
      </xdr:nvSpPr>
      <xdr:spPr>
        <a:xfrm>
          <a:off x="10528300" y="9405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85,078</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169270</xdr:rowOff>
    </xdr:from>
    <xdr:to>
      <xdr:col>15</xdr:col>
      <xdr:colOff>231775</xdr:colOff>
      <xdr:row>55</xdr:row>
      <xdr:rowOff>99420</xdr:rowOff>
    </xdr:to>
    <xdr:sp macro="" textlink="">
      <xdr:nvSpPr>
        <xdr:cNvPr id="357" name="フローチャート : 判断 356"/>
        <xdr:cNvSpPr/>
      </xdr:nvSpPr>
      <xdr:spPr>
        <a:xfrm>
          <a:off x="10426700" y="942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116464</xdr:rowOff>
    </xdr:from>
    <xdr:to>
      <xdr:col>14</xdr:col>
      <xdr:colOff>28575</xdr:colOff>
      <xdr:row>59</xdr:row>
      <xdr:rowOff>26886</xdr:rowOff>
    </xdr:to>
    <xdr:cxnSp macro="">
      <xdr:nvCxnSpPr>
        <xdr:cNvPr id="358" name="直線コネクタ 357"/>
        <xdr:cNvCxnSpPr/>
      </xdr:nvCxnSpPr>
      <xdr:spPr>
        <a:xfrm flipV="1">
          <a:off x="8750300" y="9717664"/>
          <a:ext cx="889000" cy="4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122798</xdr:rowOff>
    </xdr:from>
    <xdr:to>
      <xdr:col>14</xdr:col>
      <xdr:colOff>79375</xdr:colOff>
      <xdr:row>55</xdr:row>
      <xdr:rowOff>52948</xdr:rowOff>
    </xdr:to>
    <xdr:sp macro="" textlink="">
      <xdr:nvSpPr>
        <xdr:cNvPr id="359" name="フローチャート : 判断 358"/>
        <xdr:cNvSpPr/>
      </xdr:nvSpPr>
      <xdr:spPr>
        <a:xfrm>
          <a:off x="9588500" y="938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69475</xdr:rowOff>
    </xdr:from>
    <xdr:ext cx="534377" cy="259045"/>
    <xdr:sp macro="" textlink="">
      <xdr:nvSpPr>
        <xdr:cNvPr id="360" name="テキスト ボックス 359"/>
        <xdr:cNvSpPr txBox="1"/>
      </xdr:nvSpPr>
      <xdr:spPr>
        <a:xfrm>
          <a:off x="9372111" y="915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132891</xdr:rowOff>
    </xdr:from>
    <xdr:to>
      <xdr:col>12</xdr:col>
      <xdr:colOff>511175</xdr:colOff>
      <xdr:row>59</xdr:row>
      <xdr:rowOff>26886</xdr:rowOff>
    </xdr:to>
    <xdr:cxnSp macro="">
      <xdr:nvCxnSpPr>
        <xdr:cNvPr id="361" name="直線コネクタ 360"/>
        <xdr:cNvCxnSpPr/>
      </xdr:nvCxnSpPr>
      <xdr:spPr>
        <a:xfrm>
          <a:off x="7861300" y="8876841"/>
          <a:ext cx="889000" cy="126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104314</xdr:rowOff>
    </xdr:from>
    <xdr:to>
      <xdr:col>12</xdr:col>
      <xdr:colOff>561975</xdr:colOff>
      <xdr:row>56</xdr:row>
      <xdr:rowOff>34464</xdr:rowOff>
    </xdr:to>
    <xdr:sp macro="" textlink="">
      <xdr:nvSpPr>
        <xdr:cNvPr id="362" name="フローチャート : 判断 361"/>
        <xdr:cNvSpPr/>
      </xdr:nvSpPr>
      <xdr:spPr>
        <a:xfrm>
          <a:off x="8699500" y="953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50991</xdr:rowOff>
    </xdr:from>
    <xdr:ext cx="534377" cy="259045"/>
    <xdr:sp macro="" textlink="">
      <xdr:nvSpPr>
        <xdr:cNvPr id="363" name="テキスト ボックス 362"/>
        <xdr:cNvSpPr txBox="1"/>
      </xdr:nvSpPr>
      <xdr:spPr>
        <a:xfrm>
          <a:off x="8483111" y="930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53861</xdr:rowOff>
    </xdr:from>
    <xdr:to>
      <xdr:col>11</xdr:col>
      <xdr:colOff>307975</xdr:colOff>
      <xdr:row>51</xdr:row>
      <xdr:rowOff>132891</xdr:rowOff>
    </xdr:to>
    <xdr:cxnSp macro="">
      <xdr:nvCxnSpPr>
        <xdr:cNvPr id="364" name="直線コネクタ 363"/>
        <xdr:cNvCxnSpPr/>
      </xdr:nvCxnSpPr>
      <xdr:spPr>
        <a:xfrm>
          <a:off x="6972300" y="8626361"/>
          <a:ext cx="889000" cy="2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44845</xdr:rowOff>
    </xdr:from>
    <xdr:to>
      <xdr:col>11</xdr:col>
      <xdr:colOff>358775</xdr:colOff>
      <xdr:row>54</xdr:row>
      <xdr:rowOff>146445</xdr:rowOff>
    </xdr:to>
    <xdr:sp macro="" textlink="">
      <xdr:nvSpPr>
        <xdr:cNvPr id="365" name="フローチャート : 判断 364"/>
        <xdr:cNvSpPr/>
      </xdr:nvSpPr>
      <xdr:spPr>
        <a:xfrm>
          <a:off x="7810500" y="930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137572</xdr:rowOff>
    </xdr:from>
    <xdr:ext cx="534377" cy="259045"/>
    <xdr:sp macro="" textlink="">
      <xdr:nvSpPr>
        <xdr:cNvPr id="366" name="テキスト ボックス 365"/>
        <xdr:cNvSpPr txBox="1"/>
      </xdr:nvSpPr>
      <xdr:spPr>
        <a:xfrm>
          <a:off x="7594111" y="93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71314</xdr:rowOff>
    </xdr:from>
    <xdr:to>
      <xdr:col>10</xdr:col>
      <xdr:colOff>155575</xdr:colOff>
      <xdr:row>56</xdr:row>
      <xdr:rowOff>1464</xdr:rowOff>
    </xdr:to>
    <xdr:sp macro="" textlink="">
      <xdr:nvSpPr>
        <xdr:cNvPr id="367" name="フローチャート : 判断 366"/>
        <xdr:cNvSpPr/>
      </xdr:nvSpPr>
      <xdr:spPr>
        <a:xfrm>
          <a:off x="6921500" y="95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164041</xdr:rowOff>
    </xdr:from>
    <xdr:ext cx="534377" cy="259045"/>
    <xdr:sp macro="" textlink="">
      <xdr:nvSpPr>
        <xdr:cNvPr id="368" name="テキスト ボックス 367"/>
        <xdr:cNvSpPr txBox="1"/>
      </xdr:nvSpPr>
      <xdr:spPr>
        <a:xfrm>
          <a:off x="6705111" y="959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36093</xdr:rowOff>
    </xdr:from>
    <xdr:to>
      <xdr:col>15</xdr:col>
      <xdr:colOff>231775</xdr:colOff>
      <xdr:row>54</xdr:row>
      <xdr:rowOff>137693</xdr:rowOff>
    </xdr:to>
    <xdr:sp macro="" textlink="">
      <xdr:nvSpPr>
        <xdr:cNvPr id="374" name="円/楕円 373"/>
        <xdr:cNvSpPr/>
      </xdr:nvSpPr>
      <xdr:spPr>
        <a:xfrm>
          <a:off x="10426700" y="92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58970</xdr:rowOff>
    </xdr:from>
    <xdr:ext cx="534377" cy="259045"/>
    <xdr:sp macro="" textlink="">
      <xdr:nvSpPr>
        <xdr:cNvPr id="375" name="普通建設事業費該当値テキスト"/>
        <xdr:cNvSpPr txBox="1"/>
      </xdr:nvSpPr>
      <xdr:spPr>
        <a:xfrm>
          <a:off x="10528300" y="91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93,234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65664</xdr:rowOff>
    </xdr:from>
    <xdr:to>
      <xdr:col>14</xdr:col>
      <xdr:colOff>79375</xdr:colOff>
      <xdr:row>56</xdr:row>
      <xdr:rowOff>167264</xdr:rowOff>
    </xdr:to>
    <xdr:sp macro="" textlink="">
      <xdr:nvSpPr>
        <xdr:cNvPr id="376" name="円/楕円 375"/>
        <xdr:cNvSpPr/>
      </xdr:nvSpPr>
      <xdr:spPr>
        <a:xfrm>
          <a:off x="9588500" y="96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158391</xdr:rowOff>
    </xdr:from>
    <xdr:ext cx="534377" cy="259045"/>
    <xdr:sp macro="" textlink="">
      <xdr:nvSpPr>
        <xdr:cNvPr id="377" name="テキスト ボックス 376"/>
        <xdr:cNvSpPr txBox="1"/>
      </xdr:nvSpPr>
      <xdr:spPr>
        <a:xfrm>
          <a:off x="9372111" y="97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147536</xdr:rowOff>
    </xdr:from>
    <xdr:to>
      <xdr:col>12</xdr:col>
      <xdr:colOff>561975</xdr:colOff>
      <xdr:row>59</xdr:row>
      <xdr:rowOff>77686</xdr:rowOff>
    </xdr:to>
    <xdr:sp macro="" textlink="">
      <xdr:nvSpPr>
        <xdr:cNvPr id="378" name="円/楕円 377"/>
        <xdr:cNvSpPr/>
      </xdr:nvSpPr>
      <xdr:spPr>
        <a:xfrm>
          <a:off x="8699500" y="100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68813</xdr:rowOff>
    </xdr:from>
    <xdr:ext cx="534377" cy="259045"/>
    <xdr:sp macro="" textlink="">
      <xdr:nvSpPr>
        <xdr:cNvPr id="379" name="テキスト ボックス 378"/>
        <xdr:cNvSpPr txBox="1"/>
      </xdr:nvSpPr>
      <xdr:spPr>
        <a:xfrm>
          <a:off x="8483111" y="101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44,409</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82091</xdr:rowOff>
    </xdr:from>
    <xdr:to>
      <xdr:col>11</xdr:col>
      <xdr:colOff>358775</xdr:colOff>
      <xdr:row>52</xdr:row>
      <xdr:rowOff>12241</xdr:rowOff>
    </xdr:to>
    <xdr:sp macro="" textlink="">
      <xdr:nvSpPr>
        <xdr:cNvPr id="380" name="円/楕円 379"/>
        <xdr:cNvSpPr/>
      </xdr:nvSpPr>
      <xdr:spPr>
        <a:xfrm>
          <a:off x="7810500" y="88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28768</xdr:rowOff>
    </xdr:from>
    <xdr:ext cx="599010" cy="259045"/>
    <xdr:sp macro="" textlink="">
      <xdr:nvSpPr>
        <xdr:cNvPr id="381" name="テキスト ボックス 380"/>
        <xdr:cNvSpPr txBox="1"/>
      </xdr:nvSpPr>
      <xdr:spPr>
        <a:xfrm>
          <a:off x="7561794" y="860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121,917</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3061</xdr:rowOff>
    </xdr:from>
    <xdr:to>
      <xdr:col>10</xdr:col>
      <xdr:colOff>155575</xdr:colOff>
      <xdr:row>50</xdr:row>
      <xdr:rowOff>104661</xdr:rowOff>
    </xdr:to>
    <xdr:sp macro="" textlink="">
      <xdr:nvSpPr>
        <xdr:cNvPr id="382" name="円/楕円 381"/>
        <xdr:cNvSpPr/>
      </xdr:nvSpPr>
      <xdr:spPr>
        <a:xfrm>
          <a:off x="6921500" y="857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121188</xdr:rowOff>
    </xdr:from>
    <xdr:ext cx="599010" cy="259045"/>
    <xdr:sp macro="" textlink="">
      <xdr:nvSpPr>
        <xdr:cNvPr id="383" name="テキスト ボックス 382"/>
        <xdr:cNvSpPr txBox="1"/>
      </xdr:nvSpPr>
      <xdr:spPr>
        <a:xfrm>
          <a:off x="6672794" y="835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92021</xdr:rowOff>
    </xdr:from>
    <xdr:to>
      <xdr:col>15</xdr:col>
      <xdr:colOff>180340</xdr:colOff>
      <xdr:row>79</xdr:row>
      <xdr:rowOff>1201</xdr:rowOff>
    </xdr:to>
    <xdr:cxnSp macro="">
      <xdr:nvCxnSpPr>
        <xdr:cNvPr id="409" name="直線コネクタ 408"/>
        <xdr:cNvCxnSpPr/>
      </xdr:nvCxnSpPr>
      <xdr:spPr>
        <a:xfrm flipV="1">
          <a:off x="10475595" y="12607871"/>
          <a:ext cx="1270" cy="93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5028</xdr:rowOff>
    </xdr:from>
    <xdr:ext cx="469744" cy="259045"/>
    <xdr:sp macro="" textlink="">
      <xdr:nvSpPr>
        <xdr:cNvPr id="410" name="普通建設事業費 （ うち新規整備　）最小値テキスト"/>
        <xdr:cNvSpPr txBox="1"/>
      </xdr:nvSpPr>
      <xdr:spPr>
        <a:xfrm>
          <a:off x="10528300" y="1354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a:t>
          </a:r>
          <a:endParaRPr kumimoji="1" lang="ja-JP" altLang="en-US" sz="1000" b="1">
            <a:latin typeface="ＭＳ Ｐゴシック"/>
          </a:endParaRPr>
        </a:p>
      </xdr:txBody>
    </xdr:sp>
    <xdr:clientData/>
  </xdr:oneCellAnchor>
  <xdr:twoCellAnchor>
    <xdr:from>
      <xdr:col>15</xdr:col>
      <xdr:colOff>92075</xdr:colOff>
      <xdr:row>79</xdr:row>
      <xdr:rowOff>1201</xdr:rowOff>
    </xdr:from>
    <xdr:to>
      <xdr:col>15</xdr:col>
      <xdr:colOff>269875</xdr:colOff>
      <xdr:row>79</xdr:row>
      <xdr:rowOff>1201</xdr:rowOff>
    </xdr:to>
    <xdr:cxnSp macro="">
      <xdr:nvCxnSpPr>
        <xdr:cNvPr id="411" name="直線コネクタ 410"/>
        <xdr:cNvCxnSpPr/>
      </xdr:nvCxnSpPr>
      <xdr:spPr>
        <a:xfrm>
          <a:off x="10388600" y="1354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38698</xdr:rowOff>
    </xdr:from>
    <xdr:ext cx="534377" cy="259045"/>
    <xdr:sp macro="" textlink="">
      <xdr:nvSpPr>
        <xdr:cNvPr id="412" name="普通建設事業費 （ うち新規整備　）最大値テキスト"/>
        <xdr:cNvSpPr txBox="1"/>
      </xdr:nvSpPr>
      <xdr:spPr>
        <a:xfrm>
          <a:off x="10528300" y="1238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31,710</a:t>
          </a:r>
          <a:endParaRPr kumimoji="1" lang="ja-JP" altLang="en-US" sz="1000" b="1">
            <a:latin typeface="ＭＳ Ｐゴシック"/>
          </a:endParaRPr>
        </a:p>
      </xdr:txBody>
    </xdr:sp>
    <xdr:clientData/>
  </xdr:oneCellAnchor>
  <xdr:twoCellAnchor>
    <xdr:from>
      <xdr:col>15</xdr:col>
      <xdr:colOff>92075</xdr:colOff>
      <xdr:row>73</xdr:row>
      <xdr:rowOff>92021</xdr:rowOff>
    </xdr:from>
    <xdr:to>
      <xdr:col>15</xdr:col>
      <xdr:colOff>269875</xdr:colOff>
      <xdr:row>73</xdr:row>
      <xdr:rowOff>92021</xdr:rowOff>
    </xdr:to>
    <xdr:cxnSp macro="">
      <xdr:nvCxnSpPr>
        <xdr:cNvPr id="413" name="直線コネクタ 412"/>
        <xdr:cNvCxnSpPr/>
      </xdr:nvCxnSpPr>
      <xdr:spPr>
        <a:xfrm>
          <a:off x="10388600" y="1260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69</xdr:row>
      <xdr:rowOff>128498</xdr:rowOff>
    </xdr:from>
    <xdr:to>
      <xdr:col>15</xdr:col>
      <xdr:colOff>180975</xdr:colOff>
      <xdr:row>73</xdr:row>
      <xdr:rowOff>92021</xdr:rowOff>
    </xdr:to>
    <xdr:cxnSp macro="">
      <xdr:nvCxnSpPr>
        <xdr:cNvPr id="414" name="直線コネクタ 413"/>
        <xdr:cNvCxnSpPr/>
      </xdr:nvCxnSpPr>
      <xdr:spPr>
        <a:xfrm>
          <a:off x="9639300" y="11958548"/>
          <a:ext cx="838200" cy="64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21</xdr:rowOff>
    </xdr:from>
    <xdr:ext cx="534377" cy="259045"/>
    <xdr:sp macro="" textlink="">
      <xdr:nvSpPr>
        <xdr:cNvPr id="415" name="普通建設事業費 （ うち新規整備　）平均値テキスト"/>
        <xdr:cNvSpPr txBox="1"/>
      </xdr:nvSpPr>
      <xdr:spPr>
        <a:xfrm>
          <a:off x="10528300" y="1320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11,311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21594</xdr:rowOff>
    </xdr:from>
    <xdr:to>
      <xdr:col>15</xdr:col>
      <xdr:colOff>231775</xdr:colOff>
      <xdr:row>77</xdr:row>
      <xdr:rowOff>123194</xdr:rowOff>
    </xdr:to>
    <xdr:sp macro="" textlink="">
      <xdr:nvSpPr>
        <xdr:cNvPr id="416" name="フローチャート : 判断 415"/>
        <xdr:cNvSpPr/>
      </xdr:nvSpPr>
      <xdr:spPr>
        <a:xfrm>
          <a:off x="10426700" y="1322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69</xdr:row>
      <xdr:rowOff>128498</xdr:rowOff>
    </xdr:from>
    <xdr:to>
      <xdr:col>14</xdr:col>
      <xdr:colOff>28575</xdr:colOff>
      <xdr:row>74</xdr:row>
      <xdr:rowOff>99075</xdr:rowOff>
    </xdr:to>
    <xdr:cxnSp macro="">
      <xdr:nvCxnSpPr>
        <xdr:cNvPr id="417" name="直線コネクタ 416"/>
        <xdr:cNvCxnSpPr/>
      </xdr:nvCxnSpPr>
      <xdr:spPr>
        <a:xfrm flipV="1">
          <a:off x="8750300" y="11958548"/>
          <a:ext cx="889000" cy="8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77960</xdr:rowOff>
    </xdr:from>
    <xdr:to>
      <xdr:col>14</xdr:col>
      <xdr:colOff>79375</xdr:colOff>
      <xdr:row>73</xdr:row>
      <xdr:rowOff>8110</xdr:rowOff>
    </xdr:to>
    <xdr:sp macro="" textlink="">
      <xdr:nvSpPr>
        <xdr:cNvPr id="418" name="フローチャート : 判断 417"/>
        <xdr:cNvSpPr/>
      </xdr:nvSpPr>
      <xdr:spPr>
        <a:xfrm>
          <a:off x="9588500" y="1242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170687</xdr:rowOff>
    </xdr:from>
    <xdr:ext cx="534377" cy="259045"/>
    <xdr:sp macro="" textlink="">
      <xdr:nvSpPr>
        <xdr:cNvPr id="419" name="テキスト ボックス 418"/>
        <xdr:cNvSpPr txBox="1"/>
      </xdr:nvSpPr>
      <xdr:spPr>
        <a:xfrm>
          <a:off x="9372111" y="1251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126946</xdr:rowOff>
    </xdr:from>
    <xdr:to>
      <xdr:col>12</xdr:col>
      <xdr:colOff>561975</xdr:colOff>
      <xdr:row>76</xdr:row>
      <xdr:rowOff>57096</xdr:rowOff>
    </xdr:to>
    <xdr:sp macro="" textlink="">
      <xdr:nvSpPr>
        <xdr:cNvPr id="420" name="フローチャート : 判断 419"/>
        <xdr:cNvSpPr/>
      </xdr:nvSpPr>
      <xdr:spPr>
        <a:xfrm>
          <a:off x="8699500" y="129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48223</xdr:rowOff>
    </xdr:from>
    <xdr:ext cx="534377" cy="259045"/>
    <xdr:sp macro="" textlink="">
      <xdr:nvSpPr>
        <xdr:cNvPr id="421" name="テキスト ボックス 420"/>
        <xdr:cNvSpPr txBox="1"/>
      </xdr:nvSpPr>
      <xdr:spPr>
        <a:xfrm>
          <a:off x="8483111" y="130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41221</xdr:rowOff>
    </xdr:from>
    <xdr:to>
      <xdr:col>15</xdr:col>
      <xdr:colOff>231775</xdr:colOff>
      <xdr:row>73</xdr:row>
      <xdr:rowOff>142821</xdr:rowOff>
    </xdr:to>
    <xdr:sp macro="" textlink="">
      <xdr:nvSpPr>
        <xdr:cNvPr id="427" name="円/楕円 426"/>
        <xdr:cNvSpPr/>
      </xdr:nvSpPr>
      <xdr:spPr>
        <a:xfrm>
          <a:off x="10426700" y="125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165698</xdr:rowOff>
    </xdr:from>
    <xdr:ext cx="534377" cy="259045"/>
    <xdr:sp macro="" textlink="">
      <xdr:nvSpPr>
        <xdr:cNvPr id="428" name="普通建設事業費 （ うち新規整備　）該当値テキスト"/>
        <xdr:cNvSpPr txBox="1"/>
      </xdr:nvSpPr>
      <xdr:spPr>
        <a:xfrm>
          <a:off x="10528300" y="1251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31,710</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77698</xdr:rowOff>
    </xdr:from>
    <xdr:to>
      <xdr:col>14</xdr:col>
      <xdr:colOff>79375</xdr:colOff>
      <xdr:row>70</xdr:row>
      <xdr:rowOff>7848</xdr:rowOff>
    </xdr:to>
    <xdr:sp macro="" textlink="">
      <xdr:nvSpPr>
        <xdr:cNvPr id="429" name="円/楕円 428"/>
        <xdr:cNvSpPr/>
      </xdr:nvSpPr>
      <xdr:spPr>
        <a:xfrm>
          <a:off x="9588500" y="119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24375</xdr:rowOff>
    </xdr:from>
    <xdr:ext cx="534377" cy="259045"/>
    <xdr:sp macro="" textlink="">
      <xdr:nvSpPr>
        <xdr:cNvPr id="430" name="テキスト ボックス 429"/>
        <xdr:cNvSpPr txBox="1"/>
      </xdr:nvSpPr>
      <xdr:spPr>
        <a:xfrm>
          <a:off x="9372111" y="116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48275</xdr:rowOff>
    </xdr:from>
    <xdr:to>
      <xdr:col>12</xdr:col>
      <xdr:colOff>561975</xdr:colOff>
      <xdr:row>74</xdr:row>
      <xdr:rowOff>149875</xdr:rowOff>
    </xdr:to>
    <xdr:sp macro="" textlink="">
      <xdr:nvSpPr>
        <xdr:cNvPr id="431" name="円/楕円 430"/>
        <xdr:cNvSpPr/>
      </xdr:nvSpPr>
      <xdr:spPr>
        <a:xfrm>
          <a:off x="8699500" y="127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166402</xdr:rowOff>
    </xdr:from>
    <xdr:ext cx="534377" cy="259045"/>
    <xdr:sp macro="" textlink="">
      <xdr:nvSpPr>
        <xdr:cNvPr id="432" name="テキスト ボックス 431"/>
        <xdr:cNvSpPr txBox="1"/>
      </xdr:nvSpPr>
      <xdr:spPr>
        <a:xfrm>
          <a:off x="8483111" y="1251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36406</xdr:rowOff>
    </xdr:from>
    <xdr:to>
      <xdr:col>15</xdr:col>
      <xdr:colOff>180340</xdr:colOff>
      <xdr:row>97</xdr:row>
      <xdr:rowOff>16697</xdr:rowOff>
    </xdr:to>
    <xdr:cxnSp macro="">
      <xdr:nvCxnSpPr>
        <xdr:cNvPr id="458" name="直線コネクタ 457"/>
        <xdr:cNvCxnSpPr/>
      </xdr:nvCxnSpPr>
      <xdr:spPr>
        <a:xfrm flipV="1">
          <a:off x="10475595" y="15466906"/>
          <a:ext cx="1270" cy="118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20524</xdr:rowOff>
    </xdr:from>
    <xdr:ext cx="534377" cy="259045"/>
    <xdr:sp macro="" textlink="">
      <xdr:nvSpPr>
        <xdr:cNvPr id="459" name="普通建設事業費 （ うち更新整備　）最小値テキスト"/>
        <xdr:cNvSpPr txBox="1"/>
      </xdr:nvSpPr>
      <xdr:spPr>
        <a:xfrm>
          <a:off x="10528300" y="1665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26,033</a:t>
          </a:r>
          <a:endParaRPr kumimoji="1" lang="ja-JP" altLang="en-US" sz="1000" b="1">
            <a:latin typeface="ＭＳ Ｐゴシック"/>
          </a:endParaRPr>
        </a:p>
      </xdr:txBody>
    </xdr:sp>
    <xdr:clientData/>
  </xdr:oneCellAnchor>
  <xdr:twoCellAnchor>
    <xdr:from>
      <xdr:col>15</xdr:col>
      <xdr:colOff>92075</xdr:colOff>
      <xdr:row>97</xdr:row>
      <xdr:rowOff>16697</xdr:rowOff>
    </xdr:from>
    <xdr:to>
      <xdr:col>15</xdr:col>
      <xdr:colOff>269875</xdr:colOff>
      <xdr:row>97</xdr:row>
      <xdr:rowOff>16697</xdr:rowOff>
    </xdr:to>
    <xdr:cxnSp macro="">
      <xdr:nvCxnSpPr>
        <xdr:cNvPr id="460" name="直線コネクタ 459"/>
        <xdr:cNvCxnSpPr/>
      </xdr:nvCxnSpPr>
      <xdr:spPr>
        <a:xfrm>
          <a:off x="10388600" y="1664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154533</xdr:rowOff>
    </xdr:from>
    <xdr:ext cx="534377" cy="259045"/>
    <xdr:sp macro="" textlink="">
      <xdr:nvSpPr>
        <xdr:cNvPr id="461" name="普通建設事業費 （ うち更新整備　）最大値テキスト"/>
        <xdr:cNvSpPr txBox="1"/>
      </xdr:nvSpPr>
      <xdr:spPr>
        <a:xfrm>
          <a:off x="10528300" y="1524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98,326</a:t>
          </a:r>
          <a:endParaRPr kumimoji="1" lang="ja-JP" altLang="en-US" sz="1000" b="1">
            <a:latin typeface="ＭＳ Ｐゴシック"/>
          </a:endParaRPr>
        </a:p>
      </xdr:txBody>
    </xdr:sp>
    <xdr:clientData/>
  </xdr:oneCellAnchor>
  <xdr:twoCellAnchor>
    <xdr:from>
      <xdr:col>15</xdr:col>
      <xdr:colOff>92075</xdr:colOff>
      <xdr:row>90</xdr:row>
      <xdr:rowOff>36406</xdr:rowOff>
    </xdr:from>
    <xdr:to>
      <xdr:col>15</xdr:col>
      <xdr:colOff>269875</xdr:colOff>
      <xdr:row>90</xdr:row>
      <xdr:rowOff>36406</xdr:rowOff>
    </xdr:to>
    <xdr:cxnSp macro="">
      <xdr:nvCxnSpPr>
        <xdr:cNvPr id="462" name="直線コネクタ 461"/>
        <xdr:cNvCxnSpPr/>
      </xdr:nvCxnSpPr>
      <xdr:spPr>
        <a:xfrm>
          <a:off x="10388600" y="1546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16697</xdr:rowOff>
    </xdr:from>
    <xdr:to>
      <xdr:col>15</xdr:col>
      <xdr:colOff>180975</xdr:colOff>
      <xdr:row>98</xdr:row>
      <xdr:rowOff>117052</xdr:rowOff>
    </xdr:to>
    <xdr:cxnSp macro="">
      <xdr:nvCxnSpPr>
        <xdr:cNvPr id="463" name="直線コネクタ 462"/>
        <xdr:cNvCxnSpPr/>
      </xdr:nvCxnSpPr>
      <xdr:spPr>
        <a:xfrm flipV="1">
          <a:off x="9639300" y="16647347"/>
          <a:ext cx="838200" cy="2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5773</xdr:rowOff>
    </xdr:from>
    <xdr:ext cx="534377" cy="259045"/>
    <xdr:sp macro="" textlink="">
      <xdr:nvSpPr>
        <xdr:cNvPr id="464" name="普通建設事業費 （ うち更新整備　）平均値テキスト"/>
        <xdr:cNvSpPr txBox="1"/>
      </xdr:nvSpPr>
      <xdr:spPr>
        <a:xfrm>
          <a:off x="10528300" y="1595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56,492</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154346</xdr:rowOff>
    </xdr:from>
    <xdr:to>
      <xdr:col>15</xdr:col>
      <xdr:colOff>231775</xdr:colOff>
      <xdr:row>94</xdr:row>
      <xdr:rowOff>84496</xdr:rowOff>
    </xdr:to>
    <xdr:sp macro="" textlink="">
      <xdr:nvSpPr>
        <xdr:cNvPr id="465" name="フローチャート : 判断 464"/>
        <xdr:cNvSpPr/>
      </xdr:nvSpPr>
      <xdr:spPr>
        <a:xfrm>
          <a:off x="10426700" y="16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68818</xdr:rowOff>
    </xdr:from>
    <xdr:to>
      <xdr:col>14</xdr:col>
      <xdr:colOff>28575</xdr:colOff>
      <xdr:row>98</xdr:row>
      <xdr:rowOff>117052</xdr:rowOff>
    </xdr:to>
    <xdr:cxnSp macro="">
      <xdr:nvCxnSpPr>
        <xdr:cNvPr id="466" name="直線コネクタ 465"/>
        <xdr:cNvCxnSpPr/>
      </xdr:nvCxnSpPr>
      <xdr:spPr>
        <a:xfrm>
          <a:off x="8750300" y="16870918"/>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95399</xdr:rowOff>
    </xdr:from>
    <xdr:to>
      <xdr:col>14</xdr:col>
      <xdr:colOff>79375</xdr:colOff>
      <xdr:row>96</xdr:row>
      <xdr:rowOff>25549</xdr:rowOff>
    </xdr:to>
    <xdr:sp macro="" textlink="">
      <xdr:nvSpPr>
        <xdr:cNvPr id="467" name="フローチャート : 判断 466"/>
        <xdr:cNvSpPr/>
      </xdr:nvSpPr>
      <xdr:spPr>
        <a:xfrm>
          <a:off x="9588500" y="1638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42076</xdr:rowOff>
    </xdr:from>
    <xdr:ext cx="534377" cy="259045"/>
    <xdr:sp macro="" textlink="">
      <xdr:nvSpPr>
        <xdr:cNvPr id="468" name="テキスト ボックス 467"/>
        <xdr:cNvSpPr txBox="1"/>
      </xdr:nvSpPr>
      <xdr:spPr>
        <a:xfrm>
          <a:off x="9372111" y="161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131468</xdr:rowOff>
    </xdr:from>
    <xdr:to>
      <xdr:col>12</xdr:col>
      <xdr:colOff>561975</xdr:colOff>
      <xdr:row>95</xdr:row>
      <xdr:rowOff>61618</xdr:rowOff>
    </xdr:to>
    <xdr:sp macro="" textlink="">
      <xdr:nvSpPr>
        <xdr:cNvPr id="469" name="フローチャート : 判断 468"/>
        <xdr:cNvSpPr/>
      </xdr:nvSpPr>
      <xdr:spPr>
        <a:xfrm>
          <a:off x="8699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78145</xdr:rowOff>
    </xdr:from>
    <xdr:ext cx="534377" cy="259045"/>
    <xdr:sp macro="" textlink="">
      <xdr:nvSpPr>
        <xdr:cNvPr id="470" name="テキスト ボックス 469"/>
        <xdr:cNvSpPr txBox="1"/>
      </xdr:nvSpPr>
      <xdr:spPr>
        <a:xfrm>
          <a:off x="8483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137347</xdr:rowOff>
    </xdr:from>
    <xdr:to>
      <xdr:col>15</xdr:col>
      <xdr:colOff>231775</xdr:colOff>
      <xdr:row>97</xdr:row>
      <xdr:rowOff>67497</xdr:rowOff>
    </xdr:to>
    <xdr:sp macro="" textlink="">
      <xdr:nvSpPr>
        <xdr:cNvPr id="476" name="円/楕円 475"/>
        <xdr:cNvSpPr/>
      </xdr:nvSpPr>
      <xdr:spPr>
        <a:xfrm>
          <a:off x="10426700" y="165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52274</xdr:rowOff>
    </xdr:from>
    <xdr:ext cx="534377" cy="259045"/>
    <xdr:sp macro="" textlink="">
      <xdr:nvSpPr>
        <xdr:cNvPr id="477" name="普通建設事業費 （ うち更新整備　）該当値テキスト"/>
        <xdr:cNvSpPr txBox="1"/>
      </xdr:nvSpPr>
      <xdr:spPr>
        <a:xfrm>
          <a:off x="10528300" y="165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66252</xdr:rowOff>
    </xdr:from>
    <xdr:to>
      <xdr:col>14</xdr:col>
      <xdr:colOff>79375</xdr:colOff>
      <xdr:row>98</xdr:row>
      <xdr:rowOff>167852</xdr:rowOff>
    </xdr:to>
    <xdr:sp macro="" textlink="">
      <xdr:nvSpPr>
        <xdr:cNvPr id="478" name="円/楕円 477"/>
        <xdr:cNvSpPr/>
      </xdr:nvSpPr>
      <xdr:spPr>
        <a:xfrm>
          <a:off x="9588500" y="168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158979</xdr:rowOff>
    </xdr:from>
    <xdr:ext cx="469744" cy="259045"/>
    <xdr:sp macro="" textlink="">
      <xdr:nvSpPr>
        <xdr:cNvPr id="479" name="テキスト ボックス 478"/>
        <xdr:cNvSpPr txBox="1"/>
      </xdr:nvSpPr>
      <xdr:spPr>
        <a:xfrm>
          <a:off x="9404427" y="1696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18018</xdr:rowOff>
    </xdr:from>
    <xdr:to>
      <xdr:col>12</xdr:col>
      <xdr:colOff>561975</xdr:colOff>
      <xdr:row>98</xdr:row>
      <xdr:rowOff>119618</xdr:rowOff>
    </xdr:to>
    <xdr:sp macro="" textlink="">
      <xdr:nvSpPr>
        <xdr:cNvPr id="480" name="円/楕円 479"/>
        <xdr:cNvSpPr/>
      </xdr:nvSpPr>
      <xdr:spPr>
        <a:xfrm>
          <a:off x="8699500" y="1682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110745</xdr:rowOff>
    </xdr:from>
    <xdr:ext cx="534377" cy="259045"/>
    <xdr:sp macro="" textlink="">
      <xdr:nvSpPr>
        <xdr:cNvPr id="481" name="テキスト ボックス 480"/>
        <xdr:cNvSpPr txBox="1"/>
      </xdr:nvSpPr>
      <xdr:spPr>
        <a:xfrm>
          <a:off x="8483111" y="169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155073</xdr:rowOff>
    </xdr:from>
    <xdr:to>
      <xdr:col>23</xdr:col>
      <xdr:colOff>516889</xdr:colOff>
      <xdr:row>38</xdr:row>
      <xdr:rowOff>12084</xdr:rowOff>
    </xdr:to>
    <xdr:cxnSp macro="">
      <xdr:nvCxnSpPr>
        <xdr:cNvPr id="501" name="直線コネクタ 500"/>
        <xdr:cNvCxnSpPr/>
      </xdr:nvCxnSpPr>
      <xdr:spPr>
        <a:xfrm flipV="1">
          <a:off x="16317595" y="5641473"/>
          <a:ext cx="1269" cy="88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15911</xdr:rowOff>
    </xdr:from>
    <xdr:ext cx="378565" cy="259045"/>
    <xdr:sp macro="" textlink="">
      <xdr:nvSpPr>
        <xdr:cNvPr id="502" name="災害復旧事業費最小値テキスト"/>
        <xdr:cNvSpPr txBox="1"/>
      </xdr:nvSpPr>
      <xdr:spPr>
        <a:xfrm>
          <a:off x="16370300" y="6531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428625</xdr:colOff>
      <xdr:row>38</xdr:row>
      <xdr:rowOff>12084</xdr:rowOff>
    </xdr:from>
    <xdr:to>
      <xdr:col>23</xdr:col>
      <xdr:colOff>606425</xdr:colOff>
      <xdr:row>38</xdr:row>
      <xdr:rowOff>12084</xdr:rowOff>
    </xdr:to>
    <xdr:cxnSp macro="">
      <xdr:nvCxnSpPr>
        <xdr:cNvPr id="503" name="直線コネクタ 502"/>
        <xdr:cNvCxnSpPr/>
      </xdr:nvCxnSpPr>
      <xdr:spPr>
        <a:xfrm>
          <a:off x="16230600" y="652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101750</xdr:rowOff>
    </xdr:from>
    <xdr:ext cx="534377" cy="259045"/>
    <xdr:sp macro="" textlink="">
      <xdr:nvSpPr>
        <xdr:cNvPr id="504" name="災害復旧事業費最大値テキスト"/>
        <xdr:cNvSpPr txBox="1"/>
      </xdr:nvSpPr>
      <xdr:spPr>
        <a:xfrm>
          <a:off x="16370300" y="54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15,731</a:t>
          </a:r>
          <a:endParaRPr kumimoji="1" lang="ja-JP" altLang="en-US" sz="1000" b="1">
            <a:latin typeface="ＭＳ Ｐゴシック"/>
          </a:endParaRPr>
        </a:p>
      </xdr:txBody>
    </xdr:sp>
    <xdr:clientData/>
  </xdr:oneCellAnchor>
  <xdr:twoCellAnchor>
    <xdr:from>
      <xdr:col>23</xdr:col>
      <xdr:colOff>428625</xdr:colOff>
      <xdr:row>32</xdr:row>
      <xdr:rowOff>155073</xdr:rowOff>
    </xdr:from>
    <xdr:to>
      <xdr:col>23</xdr:col>
      <xdr:colOff>606425</xdr:colOff>
      <xdr:row>32</xdr:row>
      <xdr:rowOff>155073</xdr:rowOff>
    </xdr:to>
    <xdr:cxnSp macro="">
      <xdr:nvCxnSpPr>
        <xdr:cNvPr id="505" name="直線コネクタ 504"/>
        <xdr:cNvCxnSpPr/>
      </xdr:nvCxnSpPr>
      <xdr:spPr>
        <a:xfrm>
          <a:off x="16230600" y="564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154616</xdr:rowOff>
    </xdr:from>
    <xdr:to>
      <xdr:col>23</xdr:col>
      <xdr:colOff>517525</xdr:colOff>
      <xdr:row>37</xdr:row>
      <xdr:rowOff>10655</xdr:rowOff>
    </xdr:to>
    <xdr:cxnSp macro="">
      <xdr:nvCxnSpPr>
        <xdr:cNvPr id="506" name="直線コネクタ 505"/>
        <xdr:cNvCxnSpPr/>
      </xdr:nvCxnSpPr>
      <xdr:spPr>
        <a:xfrm>
          <a:off x="15481300" y="5641016"/>
          <a:ext cx="838200" cy="7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79601</xdr:rowOff>
    </xdr:from>
    <xdr:ext cx="469744" cy="259045"/>
    <xdr:sp macro="" textlink="">
      <xdr:nvSpPr>
        <xdr:cNvPr id="507" name="災害復旧事業費平均値テキスト"/>
        <xdr:cNvSpPr txBox="1"/>
      </xdr:nvSpPr>
      <xdr:spPr>
        <a:xfrm>
          <a:off x="16370300" y="6080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56724</xdr:rowOff>
    </xdr:from>
    <xdr:to>
      <xdr:col>23</xdr:col>
      <xdr:colOff>568325</xdr:colOff>
      <xdr:row>36</xdr:row>
      <xdr:rowOff>158324</xdr:rowOff>
    </xdr:to>
    <xdr:sp macro="" textlink="">
      <xdr:nvSpPr>
        <xdr:cNvPr id="508" name="フローチャート : 判断 507"/>
        <xdr:cNvSpPr/>
      </xdr:nvSpPr>
      <xdr:spPr>
        <a:xfrm>
          <a:off x="16268700" y="62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154616</xdr:rowOff>
    </xdr:from>
    <xdr:to>
      <xdr:col>22</xdr:col>
      <xdr:colOff>365125</xdr:colOff>
      <xdr:row>34</xdr:row>
      <xdr:rowOff>4197</xdr:rowOff>
    </xdr:to>
    <xdr:cxnSp macro="">
      <xdr:nvCxnSpPr>
        <xdr:cNvPr id="509" name="直線コネクタ 508"/>
        <xdr:cNvCxnSpPr/>
      </xdr:nvCxnSpPr>
      <xdr:spPr>
        <a:xfrm flipV="1">
          <a:off x="14592300" y="5641016"/>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100730</xdr:rowOff>
    </xdr:from>
    <xdr:to>
      <xdr:col>22</xdr:col>
      <xdr:colOff>415925</xdr:colOff>
      <xdr:row>37</xdr:row>
      <xdr:rowOff>30880</xdr:rowOff>
    </xdr:to>
    <xdr:sp macro="" textlink="">
      <xdr:nvSpPr>
        <xdr:cNvPr id="510" name="フローチャート : 判断 509"/>
        <xdr:cNvSpPr/>
      </xdr:nvSpPr>
      <xdr:spPr>
        <a:xfrm>
          <a:off x="15430500" y="62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22007</xdr:rowOff>
    </xdr:from>
    <xdr:ext cx="469744" cy="259045"/>
    <xdr:sp macro="" textlink="">
      <xdr:nvSpPr>
        <xdr:cNvPr id="511" name="テキスト ボックス 510"/>
        <xdr:cNvSpPr txBox="1"/>
      </xdr:nvSpPr>
      <xdr:spPr>
        <a:xfrm>
          <a:off x="15246427" y="636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4197</xdr:rowOff>
    </xdr:from>
    <xdr:to>
      <xdr:col>21</xdr:col>
      <xdr:colOff>161925</xdr:colOff>
      <xdr:row>35</xdr:row>
      <xdr:rowOff>43231</xdr:rowOff>
    </xdr:to>
    <xdr:cxnSp macro="">
      <xdr:nvCxnSpPr>
        <xdr:cNvPr id="512" name="直線コネクタ 511"/>
        <xdr:cNvCxnSpPr/>
      </xdr:nvCxnSpPr>
      <xdr:spPr>
        <a:xfrm flipV="1">
          <a:off x="13703300" y="5833497"/>
          <a:ext cx="889000" cy="2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164967</xdr:rowOff>
    </xdr:from>
    <xdr:to>
      <xdr:col>21</xdr:col>
      <xdr:colOff>212725</xdr:colOff>
      <xdr:row>37</xdr:row>
      <xdr:rowOff>95117</xdr:rowOff>
    </xdr:to>
    <xdr:sp macro="" textlink="">
      <xdr:nvSpPr>
        <xdr:cNvPr id="513" name="フローチャート : 判断 512"/>
        <xdr:cNvSpPr/>
      </xdr:nvSpPr>
      <xdr:spPr>
        <a:xfrm>
          <a:off x="145415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86244</xdr:rowOff>
    </xdr:from>
    <xdr:ext cx="469744" cy="259045"/>
    <xdr:sp macro="" textlink="">
      <xdr:nvSpPr>
        <xdr:cNvPr id="514" name="テキスト ボックス 513"/>
        <xdr:cNvSpPr txBox="1"/>
      </xdr:nvSpPr>
      <xdr:spPr>
        <a:xfrm>
          <a:off x="14357427" y="642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119755</xdr:rowOff>
    </xdr:from>
    <xdr:to>
      <xdr:col>19</xdr:col>
      <xdr:colOff>644525</xdr:colOff>
      <xdr:row>35</xdr:row>
      <xdr:rowOff>43231</xdr:rowOff>
    </xdr:to>
    <xdr:cxnSp macro="">
      <xdr:nvCxnSpPr>
        <xdr:cNvPr id="515" name="直線コネクタ 514"/>
        <xdr:cNvCxnSpPr/>
      </xdr:nvCxnSpPr>
      <xdr:spPr>
        <a:xfrm>
          <a:off x="12814300" y="5263255"/>
          <a:ext cx="889000" cy="78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3118</xdr:rowOff>
    </xdr:from>
    <xdr:to>
      <xdr:col>20</xdr:col>
      <xdr:colOff>9525</xdr:colOff>
      <xdr:row>37</xdr:row>
      <xdr:rowOff>104718</xdr:rowOff>
    </xdr:to>
    <xdr:sp macro="" textlink="">
      <xdr:nvSpPr>
        <xdr:cNvPr id="516" name="フローチャート : 判断 515"/>
        <xdr:cNvSpPr/>
      </xdr:nvSpPr>
      <xdr:spPr>
        <a:xfrm>
          <a:off x="13652500" y="634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95845</xdr:rowOff>
    </xdr:from>
    <xdr:ext cx="469744" cy="259045"/>
    <xdr:sp macro="" textlink="">
      <xdr:nvSpPr>
        <xdr:cNvPr id="517" name="テキスト ボックス 516"/>
        <xdr:cNvSpPr txBox="1"/>
      </xdr:nvSpPr>
      <xdr:spPr>
        <a:xfrm>
          <a:off x="13468427" y="643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47523</xdr:rowOff>
    </xdr:from>
    <xdr:to>
      <xdr:col>18</xdr:col>
      <xdr:colOff>492125</xdr:colOff>
      <xdr:row>36</xdr:row>
      <xdr:rowOff>149123</xdr:rowOff>
    </xdr:to>
    <xdr:sp macro="" textlink="">
      <xdr:nvSpPr>
        <xdr:cNvPr id="518" name="フローチャート : 判断 517"/>
        <xdr:cNvSpPr/>
      </xdr:nvSpPr>
      <xdr:spPr>
        <a:xfrm>
          <a:off x="12763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140250</xdr:rowOff>
    </xdr:from>
    <xdr:ext cx="469744" cy="259045"/>
    <xdr:sp macro="" textlink="">
      <xdr:nvSpPr>
        <xdr:cNvPr id="519" name="テキスト ボックス 518"/>
        <xdr:cNvSpPr txBox="1"/>
      </xdr:nvSpPr>
      <xdr:spPr>
        <a:xfrm>
          <a:off x="12579427"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131305</xdr:rowOff>
    </xdr:from>
    <xdr:to>
      <xdr:col>23</xdr:col>
      <xdr:colOff>568325</xdr:colOff>
      <xdr:row>37</xdr:row>
      <xdr:rowOff>61455</xdr:rowOff>
    </xdr:to>
    <xdr:sp macro="" textlink="">
      <xdr:nvSpPr>
        <xdr:cNvPr id="525" name="円/楕円 524"/>
        <xdr:cNvSpPr/>
      </xdr:nvSpPr>
      <xdr:spPr>
        <a:xfrm>
          <a:off x="16268700" y="63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109732</xdr:rowOff>
    </xdr:from>
    <xdr:ext cx="469744" cy="259045"/>
    <xdr:sp macro="" textlink="">
      <xdr:nvSpPr>
        <xdr:cNvPr id="526" name="災害復旧事業費該当値テキスト"/>
        <xdr:cNvSpPr txBox="1"/>
      </xdr:nvSpPr>
      <xdr:spPr>
        <a:xfrm>
          <a:off x="16370300" y="62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103816</xdr:rowOff>
    </xdr:from>
    <xdr:to>
      <xdr:col>22</xdr:col>
      <xdr:colOff>415925</xdr:colOff>
      <xdr:row>33</xdr:row>
      <xdr:rowOff>33966</xdr:rowOff>
    </xdr:to>
    <xdr:sp macro="" textlink="">
      <xdr:nvSpPr>
        <xdr:cNvPr id="527" name="円/楕円 526"/>
        <xdr:cNvSpPr/>
      </xdr:nvSpPr>
      <xdr:spPr>
        <a:xfrm>
          <a:off x="15430500" y="55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50493</xdr:rowOff>
    </xdr:from>
    <xdr:ext cx="534377" cy="259045"/>
    <xdr:sp macro="" textlink="">
      <xdr:nvSpPr>
        <xdr:cNvPr id="528" name="テキスト ボックス 527"/>
        <xdr:cNvSpPr txBox="1"/>
      </xdr:nvSpPr>
      <xdr:spPr>
        <a:xfrm>
          <a:off x="15214111" y="536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124847</xdr:rowOff>
    </xdr:from>
    <xdr:to>
      <xdr:col>21</xdr:col>
      <xdr:colOff>212725</xdr:colOff>
      <xdr:row>34</xdr:row>
      <xdr:rowOff>54997</xdr:rowOff>
    </xdr:to>
    <xdr:sp macro="" textlink="">
      <xdr:nvSpPr>
        <xdr:cNvPr id="529" name="円/楕円 528"/>
        <xdr:cNvSpPr/>
      </xdr:nvSpPr>
      <xdr:spPr>
        <a:xfrm>
          <a:off x="14541500" y="57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71524</xdr:rowOff>
    </xdr:from>
    <xdr:ext cx="534377" cy="259045"/>
    <xdr:sp macro="" textlink="">
      <xdr:nvSpPr>
        <xdr:cNvPr id="530" name="テキスト ボックス 529"/>
        <xdr:cNvSpPr txBox="1"/>
      </xdr:nvSpPr>
      <xdr:spPr>
        <a:xfrm>
          <a:off x="14325111" y="55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163881</xdr:rowOff>
    </xdr:from>
    <xdr:to>
      <xdr:col>20</xdr:col>
      <xdr:colOff>9525</xdr:colOff>
      <xdr:row>35</xdr:row>
      <xdr:rowOff>94031</xdr:rowOff>
    </xdr:to>
    <xdr:sp macro="" textlink="">
      <xdr:nvSpPr>
        <xdr:cNvPr id="531" name="円/楕円 530"/>
        <xdr:cNvSpPr/>
      </xdr:nvSpPr>
      <xdr:spPr>
        <a:xfrm>
          <a:off x="13652500" y="59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110558</xdr:rowOff>
    </xdr:from>
    <xdr:ext cx="469744" cy="259045"/>
    <xdr:sp macro="" textlink="">
      <xdr:nvSpPr>
        <xdr:cNvPr id="532" name="テキスト ボックス 531"/>
        <xdr:cNvSpPr txBox="1"/>
      </xdr:nvSpPr>
      <xdr:spPr>
        <a:xfrm>
          <a:off x="13468427"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68955</xdr:rowOff>
    </xdr:from>
    <xdr:to>
      <xdr:col>18</xdr:col>
      <xdr:colOff>492125</xdr:colOff>
      <xdr:row>30</xdr:row>
      <xdr:rowOff>170555</xdr:rowOff>
    </xdr:to>
    <xdr:sp macro="" textlink="">
      <xdr:nvSpPr>
        <xdr:cNvPr id="533" name="円/楕円 532"/>
        <xdr:cNvSpPr/>
      </xdr:nvSpPr>
      <xdr:spPr>
        <a:xfrm>
          <a:off x="12763500" y="52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15632</xdr:rowOff>
    </xdr:from>
    <xdr:ext cx="534377" cy="259045"/>
    <xdr:sp macro="" textlink="">
      <xdr:nvSpPr>
        <xdr:cNvPr id="534" name="テキスト ボックス 533"/>
        <xdr:cNvSpPr txBox="1"/>
      </xdr:nvSpPr>
      <xdr:spPr>
        <a:xfrm>
          <a:off x="12547111" y="49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フローチャート :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9" name="フローチャート :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0" name="テキスト ボックス 55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2" name="フローチャート :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3" name="テキスト ボックス 56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5" name="フローチャート :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6" name="テキスト ボックス 56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フローチャート :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8" name="テキスト ボックス 56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4" name="円/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6" name="円/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7" name="テキスト ボックス 57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8" name="円/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9" name="テキスト ボックス 57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0" name="円/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1" name="テキスト ボックス 58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2" name="円/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3" name="テキスト ボックス 58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4" name="テキスト ボックス 59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6" name="テキスト ボックス 59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8" name="テキスト ボックス 59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0" name="テキスト ボックス 59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2" name="テキスト ボックス 60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4" name="テキスト ボックス 60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6" name="テキスト ボックス 60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56261</xdr:rowOff>
    </xdr:from>
    <xdr:to>
      <xdr:col>23</xdr:col>
      <xdr:colOff>516889</xdr:colOff>
      <xdr:row>79</xdr:row>
      <xdr:rowOff>11472</xdr:rowOff>
    </xdr:to>
    <xdr:cxnSp macro="">
      <xdr:nvCxnSpPr>
        <xdr:cNvPr id="610" name="直線コネクタ 609"/>
        <xdr:cNvCxnSpPr/>
      </xdr:nvCxnSpPr>
      <xdr:spPr>
        <a:xfrm flipV="1">
          <a:off x="16317595" y="12229211"/>
          <a:ext cx="1269" cy="132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15299</xdr:rowOff>
    </xdr:from>
    <xdr:ext cx="534377" cy="259045"/>
    <xdr:sp macro="" textlink="">
      <xdr:nvSpPr>
        <xdr:cNvPr id="611" name="公債費最小値テキスト"/>
        <xdr:cNvSpPr txBox="1"/>
      </xdr:nvSpPr>
      <xdr:spPr>
        <a:xfrm>
          <a:off x="16370300" y="135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25,353</a:t>
          </a:r>
          <a:endParaRPr kumimoji="1" lang="ja-JP" altLang="en-US" sz="1000" b="1">
            <a:latin typeface="ＭＳ Ｐゴシック"/>
          </a:endParaRPr>
        </a:p>
      </xdr:txBody>
    </xdr:sp>
    <xdr:clientData/>
  </xdr:oneCellAnchor>
  <xdr:twoCellAnchor>
    <xdr:from>
      <xdr:col>23</xdr:col>
      <xdr:colOff>428625</xdr:colOff>
      <xdr:row>79</xdr:row>
      <xdr:rowOff>11472</xdr:rowOff>
    </xdr:from>
    <xdr:to>
      <xdr:col>23</xdr:col>
      <xdr:colOff>606425</xdr:colOff>
      <xdr:row>79</xdr:row>
      <xdr:rowOff>11472</xdr:rowOff>
    </xdr:to>
    <xdr:cxnSp macro="">
      <xdr:nvCxnSpPr>
        <xdr:cNvPr id="612" name="直線コネクタ 611"/>
        <xdr:cNvCxnSpPr/>
      </xdr:nvCxnSpPr>
      <xdr:spPr>
        <a:xfrm>
          <a:off x="16230600" y="135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2938</xdr:rowOff>
    </xdr:from>
    <xdr:ext cx="599010" cy="259045"/>
    <xdr:sp macro="" textlink="">
      <xdr:nvSpPr>
        <xdr:cNvPr id="613" name="公債費最大値テキスト"/>
        <xdr:cNvSpPr txBox="1"/>
      </xdr:nvSpPr>
      <xdr:spPr>
        <a:xfrm>
          <a:off x="16370300" y="1200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106,610</a:t>
          </a:r>
          <a:endParaRPr kumimoji="1" lang="ja-JP" altLang="en-US" sz="1000" b="1">
            <a:latin typeface="ＭＳ Ｐゴシック"/>
          </a:endParaRPr>
        </a:p>
      </xdr:txBody>
    </xdr:sp>
    <xdr:clientData/>
  </xdr:oneCellAnchor>
  <xdr:twoCellAnchor>
    <xdr:from>
      <xdr:col>23</xdr:col>
      <xdr:colOff>428625</xdr:colOff>
      <xdr:row>71</xdr:row>
      <xdr:rowOff>56261</xdr:rowOff>
    </xdr:from>
    <xdr:to>
      <xdr:col>23</xdr:col>
      <xdr:colOff>606425</xdr:colOff>
      <xdr:row>71</xdr:row>
      <xdr:rowOff>56261</xdr:rowOff>
    </xdr:to>
    <xdr:cxnSp macro="">
      <xdr:nvCxnSpPr>
        <xdr:cNvPr id="614" name="直線コネクタ 613"/>
        <xdr:cNvCxnSpPr/>
      </xdr:nvCxnSpPr>
      <xdr:spPr>
        <a:xfrm>
          <a:off x="16230600" y="1222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63381</xdr:rowOff>
    </xdr:from>
    <xdr:to>
      <xdr:col>23</xdr:col>
      <xdr:colOff>517525</xdr:colOff>
      <xdr:row>72</xdr:row>
      <xdr:rowOff>82125</xdr:rowOff>
    </xdr:to>
    <xdr:cxnSp macro="">
      <xdr:nvCxnSpPr>
        <xdr:cNvPr id="615" name="直線コネクタ 614"/>
        <xdr:cNvCxnSpPr/>
      </xdr:nvCxnSpPr>
      <xdr:spPr>
        <a:xfrm flipV="1">
          <a:off x="15481300" y="12407781"/>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93077</xdr:rowOff>
    </xdr:from>
    <xdr:ext cx="534377" cy="259045"/>
    <xdr:sp macro="" textlink="">
      <xdr:nvSpPr>
        <xdr:cNvPr id="616" name="公債費平均値テキスト"/>
        <xdr:cNvSpPr txBox="1"/>
      </xdr:nvSpPr>
      <xdr:spPr>
        <a:xfrm>
          <a:off x="16370300" y="12608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78,923</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114650</xdr:rowOff>
    </xdr:from>
    <xdr:to>
      <xdr:col>23</xdr:col>
      <xdr:colOff>568325</xdr:colOff>
      <xdr:row>74</xdr:row>
      <xdr:rowOff>44800</xdr:rowOff>
    </xdr:to>
    <xdr:sp macro="" textlink="">
      <xdr:nvSpPr>
        <xdr:cNvPr id="617" name="フローチャート : 判断 616"/>
        <xdr:cNvSpPr/>
      </xdr:nvSpPr>
      <xdr:spPr>
        <a:xfrm>
          <a:off x="162687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82125</xdr:rowOff>
    </xdr:from>
    <xdr:to>
      <xdr:col>22</xdr:col>
      <xdr:colOff>365125</xdr:colOff>
      <xdr:row>72</xdr:row>
      <xdr:rowOff>145464</xdr:rowOff>
    </xdr:to>
    <xdr:cxnSp macro="">
      <xdr:nvCxnSpPr>
        <xdr:cNvPr id="618" name="直線コネクタ 617"/>
        <xdr:cNvCxnSpPr/>
      </xdr:nvCxnSpPr>
      <xdr:spPr>
        <a:xfrm flipV="1">
          <a:off x="14592300" y="12426525"/>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141217</xdr:rowOff>
    </xdr:from>
    <xdr:to>
      <xdr:col>22</xdr:col>
      <xdr:colOff>415925</xdr:colOff>
      <xdr:row>74</xdr:row>
      <xdr:rowOff>71367</xdr:rowOff>
    </xdr:to>
    <xdr:sp macro="" textlink="">
      <xdr:nvSpPr>
        <xdr:cNvPr id="619" name="フローチャート : 判断 618"/>
        <xdr:cNvSpPr/>
      </xdr:nvSpPr>
      <xdr:spPr>
        <a:xfrm>
          <a:off x="15430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62494</xdr:rowOff>
    </xdr:from>
    <xdr:ext cx="534377" cy="259045"/>
    <xdr:sp macro="" textlink="">
      <xdr:nvSpPr>
        <xdr:cNvPr id="620" name="テキスト ボックス 619"/>
        <xdr:cNvSpPr txBox="1"/>
      </xdr:nvSpPr>
      <xdr:spPr>
        <a:xfrm>
          <a:off x="15214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52570</xdr:rowOff>
    </xdr:from>
    <xdr:to>
      <xdr:col>21</xdr:col>
      <xdr:colOff>161925</xdr:colOff>
      <xdr:row>72</xdr:row>
      <xdr:rowOff>145464</xdr:rowOff>
    </xdr:to>
    <xdr:cxnSp macro="">
      <xdr:nvCxnSpPr>
        <xdr:cNvPr id="621" name="直線コネクタ 620"/>
        <xdr:cNvCxnSpPr/>
      </xdr:nvCxnSpPr>
      <xdr:spPr>
        <a:xfrm>
          <a:off x="13703300" y="12396970"/>
          <a:ext cx="889000" cy="9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59492</xdr:rowOff>
    </xdr:from>
    <xdr:to>
      <xdr:col>21</xdr:col>
      <xdr:colOff>212725</xdr:colOff>
      <xdr:row>74</xdr:row>
      <xdr:rowOff>161092</xdr:rowOff>
    </xdr:to>
    <xdr:sp macro="" textlink="">
      <xdr:nvSpPr>
        <xdr:cNvPr id="622" name="フローチャート : 判断 621"/>
        <xdr:cNvSpPr/>
      </xdr:nvSpPr>
      <xdr:spPr>
        <a:xfrm>
          <a:off x="14541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152219</xdr:rowOff>
    </xdr:from>
    <xdr:ext cx="534377" cy="259045"/>
    <xdr:sp macro="" textlink="">
      <xdr:nvSpPr>
        <xdr:cNvPr id="623" name="テキスト ボックス 622"/>
        <xdr:cNvSpPr txBox="1"/>
      </xdr:nvSpPr>
      <xdr:spPr>
        <a:xfrm>
          <a:off x="14325111" y="12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52570</xdr:rowOff>
    </xdr:from>
    <xdr:to>
      <xdr:col>19</xdr:col>
      <xdr:colOff>644525</xdr:colOff>
      <xdr:row>72</xdr:row>
      <xdr:rowOff>78419</xdr:rowOff>
    </xdr:to>
    <xdr:cxnSp macro="">
      <xdr:nvCxnSpPr>
        <xdr:cNvPr id="624" name="直線コネクタ 623"/>
        <xdr:cNvCxnSpPr/>
      </xdr:nvCxnSpPr>
      <xdr:spPr>
        <a:xfrm flipV="1">
          <a:off x="12814300" y="12396970"/>
          <a:ext cx="889000" cy="2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7028</xdr:rowOff>
    </xdr:from>
    <xdr:to>
      <xdr:col>20</xdr:col>
      <xdr:colOff>9525</xdr:colOff>
      <xdr:row>74</xdr:row>
      <xdr:rowOff>108628</xdr:rowOff>
    </xdr:to>
    <xdr:sp macro="" textlink="">
      <xdr:nvSpPr>
        <xdr:cNvPr id="625" name="フローチャート : 判断 624"/>
        <xdr:cNvSpPr/>
      </xdr:nvSpPr>
      <xdr:spPr>
        <a:xfrm>
          <a:off x="13652500" y="126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99755</xdr:rowOff>
    </xdr:from>
    <xdr:ext cx="534377" cy="259045"/>
    <xdr:sp macro="" textlink="">
      <xdr:nvSpPr>
        <xdr:cNvPr id="626" name="テキスト ボックス 625"/>
        <xdr:cNvSpPr txBox="1"/>
      </xdr:nvSpPr>
      <xdr:spPr>
        <a:xfrm>
          <a:off x="13436111" y="127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151733</xdr:rowOff>
    </xdr:from>
    <xdr:to>
      <xdr:col>18</xdr:col>
      <xdr:colOff>492125</xdr:colOff>
      <xdr:row>74</xdr:row>
      <xdr:rowOff>81883</xdr:rowOff>
    </xdr:to>
    <xdr:sp macro="" textlink="">
      <xdr:nvSpPr>
        <xdr:cNvPr id="627" name="フローチャート : 判断 626"/>
        <xdr:cNvSpPr/>
      </xdr:nvSpPr>
      <xdr:spPr>
        <a:xfrm>
          <a:off x="12763500" y="126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73010</xdr:rowOff>
    </xdr:from>
    <xdr:ext cx="534377" cy="259045"/>
    <xdr:sp macro="" textlink="">
      <xdr:nvSpPr>
        <xdr:cNvPr id="628" name="テキスト ボックス 627"/>
        <xdr:cNvSpPr txBox="1"/>
      </xdr:nvSpPr>
      <xdr:spPr>
        <a:xfrm>
          <a:off x="12547111" y="1276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12581</xdr:rowOff>
    </xdr:from>
    <xdr:to>
      <xdr:col>23</xdr:col>
      <xdr:colOff>568325</xdr:colOff>
      <xdr:row>72</xdr:row>
      <xdr:rowOff>114181</xdr:rowOff>
    </xdr:to>
    <xdr:sp macro="" textlink="">
      <xdr:nvSpPr>
        <xdr:cNvPr id="634" name="円/楕円 633"/>
        <xdr:cNvSpPr/>
      </xdr:nvSpPr>
      <xdr:spPr>
        <a:xfrm>
          <a:off x="16268700" y="123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35458</xdr:rowOff>
    </xdr:from>
    <xdr:ext cx="534377" cy="259045"/>
    <xdr:sp macro="" textlink="">
      <xdr:nvSpPr>
        <xdr:cNvPr id="635" name="公債費該当値テキスト"/>
        <xdr:cNvSpPr txBox="1"/>
      </xdr:nvSpPr>
      <xdr:spPr>
        <a:xfrm>
          <a:off x="16370300" y="122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95,674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31325</xdr:rowOff>
    </xdr:from>
    <xdr:to>
      <xdr:col>22</xdr:col>
      <xdr:colOff>415925</xdr:colOff>
      <xdr:row>72</xdr:row>
      <xdr:rowOff>132925</xdr:rowOff>
    </xdr:to>
    <xdr:sp macro="" textlink="">
      <xdr:nvSpPr>
        <xdr:cNvPr id="636" name="円/楕円 635"/>
        <xdr:cNvSpPr/>
      </xdr:nvSpPr>
      <xdr:spPr>
        <a:xfrm>
          <a:off x="15430500" y="123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149452</xdr:rowOff>
    </xdr:from>
    <xdr:ext cx="534377" cy="259045"/>
    <xdr:sp macro="" textlink="">
      <xdr:nvSpPr>
        <xdr:cNvPr id="637" name="テキスト ボックス 636"/>
        <xdr:cNvSpPr txBox="1"/>
      </xdr:nvSpPr>
      <xdr:spPr>
        <a:xfrm>
          <a:off x="15214111" y="121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94,526</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94664</xdr:rowOff>
    </xdr:from>
    <xdr:to>
      <xdr:col>21</xdr:col>
      <xdr:colOff>212725</xdr:colOff>
      <xdr:row>73</xdr:row>
      <xdr:rowOff>24814</xdr:rowOff>
    </xdr:to>
    <xdr:sp macro="" textlink="">
      <xdr:nvSpPr>
        <xdr:cNvPr id="638" name="円/楕円 637"/>
        <xdr:cNvSpPr/>
      </xdr:nvSpPr>
      <xdr:spPr>
        <a:xfrm>
          <a:off x="14541500" y="124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41341</xdr:rowOff>
    </xdr:from>
    <xdr:ext cx="534377" cy="259045"/>
    <xdr:sp macro="" textlink="">
      <xdr:nvSpPr>
        <xdr:cNvPr id="639" name="テキスト ボックス 638"/>
        <xdr:cNvSpPr txBox="1"/>
      </xdr:nvSpPr>
      <xdr:spPr>
        <a:xfrm>
          <a:off x="14325111" y="122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1770</xdr:rowOff>
    </xdr:from>
    <xdr:to>
      <xdr:col>20</xdr:col>
      <xdr:colOff>9525</xdr:colOff>
      <xdr:row>72</xdr:row>
      <xdr:rowOff>103370</xdr:rowOff>
    </xdr:to>
    <xdr:sp macro="" textlink="">
      <xdr:nvSpPr>
        <xdr:cNvPr id="640" name="円/楕円 639"/>
        <xdr:cNvSpPr/>
      </xdr:nvSpPr>
      <xdr:spPr>
        <a:xfrm>
          <a:off x="13652500" y="123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119897</xdr:rowOff>
    </xdr:from>
    <xdr:ext cx="534377" cy="259045"/>
    <xdr:sp macro="" textlink="">
      <xdr:nvSpPr>
        <xdr:cNvPr id="641" name="テキスト ボックス 640"/>
        <xdr:cNvSpPr txBox="1"/>
      </xdr:nvSpPr>
      <xdr:spPr>
        <a:xfrm>
          <a:off x="13436111" y="121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27619</xdr:rowOff>
    </xdr:from>
    <xdr:to>
      <xdr:col>18</xdr:col>
      <xdr:colOff>492125</xdr:colOff>
      <xdr:row>72</xdr:row>
      <xdr:rowOff>129219</xdr:rowOff>
    </xdr:to>
    <xdr:sp macro="" textlink="">
      <xdr:nvSpPr>
        <xdr:cNvPr id="642" name="円/楕円 641"/>
        <xdr:cNvSpPr/>
      </xdr:nvSpPr>
      <xdr:spPr>
        <a:xfrm>
          <a:off x="12763500" y="123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145746</xdr:rowOff>
    </xdr:from>
    <xdr:ext cx="534377" cy="259045"/>
    <xdr:sp macro="" textlink="">
      <xdr:nvSpPr>
        <xdr:cNvPr id="643" name="テキスト ボックス 642"/>
        <xdr:cNvSpPr txBox="1"/>
      </xdr:nvSpPr>
      <xdr:spPr>
        <a:xfrm>
          <a:off x="12547111" y="1214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54" name="テキスト ボックス 65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4" name="テキスト ボックス 66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6" name="テキスト ボックス 66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22161</xdr:rowOff>
    </xdr:from>
    <xdr:to>
      <xdr:col>23</xdr:col>
      <xdr:colOff>516889</xdr:colOff>
      <xdr:row>99</xdr:row>
      <xdr:rowOff>111697</xdr:rowOff>
    </xdr:to>
    <xdr:cxnSp macro="">
      <xdr:nvCxnSpPr>
        <xdr:cNvPr id="668" name="直線コネクタ 667"/>
        <xdr:cNvCxnSpPr/>
      </xdr:nvCxnSpPr>
      <xdr:spPr>
        <a:xfrm flipV="1">
          <a:off x="16317595" y="15795561"/>
          <a:ext cx="1269"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115524</xdr:rowOff>
    </xdr:from>
    <xdr:ext cx="469744" cy="259045"/>
    <xdr:sp macro="" textlink="">
      <xdr:nvSpPr>
        <xdr:cNvPr id="669" name="積立金最小値テキスト"/>
        <xdr:cNvSpPr txBox="1"/>
      </xdr:nvSpPr>
      <xdr:spPr>
        <a:xfrm>
          <a:off x="16370300" y="1708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8,235</a:t>
          </a:r>
          <a:endParaRPr kumimoji="1" lang="ja-JP" altLang="en-US" sz="1000" b="1">
            <a:latin typeface="ＭＳ Ｐゴシック"/>
          </a:endParaRPr>
        </a:p>
      </xdr:txBody>
    </xdr:sp>
    <xdr:clientData/>
  </xdr:oneCellAnchor>
  <xdr:twoCellAnchor>
    <xdr:from>
      <xdr:col>23</xdr:col>
      <xdr:colOff>428625</xdr:colOff>
      <xdr:row>99</xdr:row>
      <xdr:rowOff>111697</xdr:rowOff>
    </xdr:from>
    <xdr:to>
      <xdr:col>23</xdr:col>
      <xdr:colOff>606425</xdr:colOff>
      <xdr:row>99</xdr:row>
      <xdr:rowOff>111697</xdr:rowOff>
    </xdr:to>
    <xdr:cxnSp macro="">
      <xdr:nvCxnSpPr>
        <xdr:cNvPr id="670" name="直線コネクタ 669"/>
        <xdr:cNvCxnSpPr/>
      </xdr:nvCxnSpPr>
      <xdr:spPr>
        <a:xfrm>
          <a:off x="16230600" y="1708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140288</xdr:rowOff>
    </xdr:from>
    <xdr:ext cx="534377" cy="259045"/>
    <xdr:sp macro="" textlink="">
      <xdr:nvSpPr>
        <xdr:cNvPr id="671" name="積立金最大値テキスト"/>
        <xdr:cNvSpPr txBox="1"/>
      </xdr:nvSpPr>
      <xdr:spPr>
        <a:xfrm>
          <a:off x="16370300" y="155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42,085</a:t>
          </a:r>
          <a:endParaRPr kumimoji="1" lang="ja-JP" altLang="en-US" sz="1000" b="1">
            <a:latin typeface="ＭＳ Ｐゴシック"/>
          </a:endParaRPr>
        </a:p>
      </xdr:txBody>
    </xdr:sp>
    <xdr:clientData/>
  </xdr:oneCellAnchor>
  <xdr:twoCellAnchor>
    <xdr:from>
      <xdr:col>23</xdr:col>
      <xdr:colOff>428625</xdr:colOff>
      <xdr:row>92</xdr:row>
      <xdr:rowOff>22161</xdr:rowOff>
    </xdr:from>
    <xdr:to>
      <xdr:col>23</xdr:col>
      <xdr:colOff>606425</xdr:colOff>
      <xdr:row>92</xdr:row>
      <xdr:rowOff>22161</xdr:rowOff>
    </xdr:to>
    <xdr:cxnSp macro="">
      <xdr:nvCxnSpPr>
        <xdr:cNvPr id="672" name="直線コネクタ 671"/>
        <xdr:cNvCxnSpPr/>
      </xdr:nvCxnSpPr>
      <xdr:spPr>
        <a:xfrm>
          <a:off x="16230600" y="1579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157683</xdr:rowOff>
    </xdr:from>
    <xdr:to>
      <xdr:col>23</xdr:col>
      <xdr:colOff>517525</xdr:colOff>
      <xdr:row>92</xdr:row>
      <xdr:rowOff>22161</xdr:rowOff>
    </xdr:to>
    <xdr:cxnSp macro="">
      <xdr:nvCxnSpPr>
        <xdr:cNvPr id="673" name="直線コネクタ 672"/>
        <xdr:cNvCxnSpPr/>
      </xdr:nvCxnSpPr>
      <xdr:spPr>
        <a:xfrm>
          <a:off x="15481300" y="15588183"/>
          <a:ext cx="838200" cy="20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4539</xdr:rowOff>
    </xdr:from>
    <xdr:ext cx="534377" cy="259045"/>
    <xdr:sp macro="" textlink="">
      <xdr:nvSpPr>
        <xdr:cNvPr id="674" name="積立金平均値テキスト"/>
        <xdr:cNvSpPr txBox="1"/>
      </xdr:nvSpPr>
      <xdr:spPr>
        <a:xfrm>
          <a:off x="16370300" y="1646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26112</xdr:rowOff>
    </xdr:from>
    <xdr:to>
      <xdr:col>23</xdr:col>
      <xdr:colOff>568325</xdr:colOff>
      <xdr:row>96</xdr:row>
      <xdr:rowOff>127712</xdr:rowOff>
    </xdr:to>
    <xdr:sp macro="" textlink="">
      <xdr:nvSpPr>
        <xdr:cNvPr id="675" name="フローチャート : 判断 674"/>
        <xdr:cNvSpPr/>
      </xdr:nvSpPr>
      <xdr:spPr>
        <a:xfrm>
          <a:off x="16268700" y="1648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157683</xdr:rowOff>
    </xdr:from>
    <xdr:to>
      <xdr:col>22</xdr:col>
      <xdr:colOff>365125</xdr:colOff>
      <xdr:row>92</xdr:row>
      <xdr:rowOff>74054</xdr:rowOff>
    </xdr:to>
    <xdr:cxnSp macro="">
      <xdr:nvCxnSpPr>
        <xdr:cNvPr id="676" name="直線コネクタ 675"/>
        <xdr:cNvCxnSpPr/>
      </xdr:nvCxnSpPr>
      <xdr:spPr>
        <a:xfrm flipV="1">
          <a:off x="14592300" y="15588183"/>
          <a:ext cx="889000" cy="2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14263</xdr:rowOff>
    </xdr:from>
    <xdr:to>
      <xdr:col>22</xdr:col>
      <xdr:colOff>415925</xdr:colOff>
      <xdr:row>94</xdr:row>
      <xdr:rowOff>115863</xdr:rowOff>
    </xdr:to>
    <xdr:sp macro="" textlink="">
      <xdr:nvSpPr>
        <xdr:cNvPr id="677" name="フローチャート : 判断 676"/>
        <xdr:cNvSpPr/>
      </xdr:nvSpPr>
      <xdr:spPr>
        <a:xfrm>
          <a:off x="15430500" y="161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106990</xdr:rowOff>
    </xdr:from>
    <xdr:ext cx="534377" cy="259045"/>
    <xdr:sp macro="" textlink="">
      <xdr:nvSpPr>
        <xdr:cNvPr id="678" name="テキスト ボックス 677"/>
        <xdr:cNvSpPr txBox="1"/>
      </xdr:nvSpPr>
      <xdr:spPr>
        <a:xfrm>
          <a:off x="15214111" y="162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58662</xdr:rowOff>
    </xdr:from>
    <xdr:to>
      <xdr:col>21</xdr:col>
      <xdr:colOff>161925</xdr:colOff>
      <xdr:row>92</xdr:row>
      <xdr:rowOff>74054</xdr:rowOff>
    </xdr:to>
    <xdr:cxnSp macro="">
      <xdr:nvCxnSpPr>
        <xdr:cNvPr id="679" name="直線コネクタ 678"/>
        <xdr:cNvCxnSpPr/>
      </xdr:nvCxnSpPr>
      <xdr:spPr>
        <a:xfrm>
          <a:off x="13703300" y="15832062"/>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104139</xdr:rowOff>
    </xdr:from>
    <xdr:to>
      <xdr:col>21</xdr:col>
      <xdr:colOff>212725</xdr:colOff>
      <xdr:row>97</xdr:row>
      <xdr:rowOff>34289</xdr:rowOff>
    </xdr:to>
    <xdr:sp macro="" textlink="">
      <xdr:nvSpPr>
        <xdr:cNvPr id="680" name="フローチャート : 判断 679"/>
        <xdr:cNvSpPr/>
      </xdr:nvSpPr>
      <xdr:spPr>
        <a:xfrm>
          <a:off x="14541500" y="165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25416</xdr:rowOff>
    </xdr:from>
    <xdr:ext cx="534377" cy="259045"/>
    <xdr:sp macro="" textlink="">
      <xdr:nvSpPr>
        <xdr:cNvPr id="681" name="テキスト ボックス 680"/>
        <xdr:cNvSpPr txBox="1"/>
      </xdr:nvSpPr>
      <xdr:spPr>
        <a:xfrm>
          <a:off x="14325111" y="166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58662</xdr:rowOff>
    </xdr:from>
    <xdr:to>
      <xdr:col>19</xdr:col>
      <xdr:colOff>644525</xdr:colOff>
      <xdr:row>93</xdr:row>
      <xdr:rowOff>1778</xdr:rowOff>
    </xdr:to>
    <xdr:cxnSp macro="">
      <xdr:nvCxnSpPr>
        <xdr:cNvPr id="682" name="直線コネクタ 681"/>
        <xdr:cNvCxnSpPr/>
      </xdr:nvCxnSpPr>
      <xdr:spPr>
        <a:xfrm flipV="1">
          <a:off x="12814300" y="15832062"/>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62573</xdr:rowOff>
    </xdr:from>
    <xdr:to>
      <xdr:col>20</xdr:col>
      <xdr:colOff>9525</xdr:colOff>
      <xdr:row>96</xdr:row>
      <xdr:rowOff>164173</xdr:rowOff>
    </xdr:to>
    <xdr:sp macro="" textlink="">
      <xdr:nvSpPr>
        <xdr:cNvPr id="683" name="フローチャート : 判断 682"/>
        <xdr:cNvSpPr/>
      </xdr:nvSpPr>
      <xdr:spPr>
        <a:xfrm>
          <a:off x="13652500" y="165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155300</xdr:rowOff>
    </xdr:from>
    <xdr:ext cx="534377" cy="259045"/>
    <xdr:sp macro="" textlink="">
      <xdr:nvSpPr>
        <xdr:cNvPr id="684" name="テキスト ボックス 683"/>
        <xdr:cNvSpPr txBox="1"/>
      </xdr:nvSpPr>
      <xdr:spPr>
        <a:xfrm>
          <a:off x="13436111" y="166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36970</xdr:rowOff>
    </xdr:from>
    <xdr:to>
      <xdr:col>18</xdr:col>
      <xdr:colOff>492125</xdr:colOff>
      <xdr:row>97</xdr:row>
      <xdr:rowOff>138570</xdr:rowOff>
    </xdr:to>
    <xdr:sp macro="" textlink="">
      <xdr:nvSpPr>
        <xdr:cNvPr id="685" name="フローチャート : 判断 684"/>
        <xdr:cNvSpPr/>
      </xdr:nvSpPr>
      <xdr:spPr>
        <a:xfrm>
          <a:off x="12763500" y="166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129697</xdr:rowOff>
    </xdr:from>
    <xdr:ext cx="534377" cy="259045"/>
    <xdr:sp macro="" textlink="">
      <xdr:nvSpPr>
        <xdr:cNvPr id="686" name="テキスト ボックス 685"/>
        <xdr:cNvSpPr txBox="1"/>
      </xdr:nvSpPr>
      <xdr:spPr>
        <a:xfrm>
          <a:off x="12547111" y="1676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142811</xdr:rowOff>
    </xdr:from>
    <xdr:to>
      <xdr:col>23</xdr:col>
      <xdr:colOff>568325</xdr:colOff>
      <xdr:row>92</xdr:row>
      <xdr:rowOff>72961</xdr:rowOff>
    </xdr:to>
    <xdr:sp macro="" textlink="">
      <xdr:nvSpPr>
        <xdr:cNvPr id="692" name="円/楕円 691"/>
        <xdr:cNvSpPr/>
      </xdr:nvSpPr>
      <xdr:spPr>
        <a:xfrm>
          <a:off x="16268700" y="157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95838</xdr:rowOff>
    </xdr:from>
    <xdr:ext cx="534377" cy="259045"/>
    <xdr:sp macro="" textlink="">
      <xdr:nvSpPr>
        <xdr:cNvPr id="693" name="積立金該当値テキスト"/>
        <xdr:cNvSpPr txBox="1"/>
      </xdr:nvSpPr>
      <xdr:spPr>
        <a:xfrm>
          <a:off x="16370300" y="156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42,085</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106883</xdr:rowOff>
    </xdr:from>
    <xdr:to>
      <xdr:col>22</xdr:col>
      <xdr:colOff>415925</xdr:colOff>
      <xdr:row>91</xdr:row>
      <xdr:rowOff>37033</xdr:rowOff>
    </xdr:to>
    <xdr:sp macro="" textlink="">
      <xdr:nvSpPr>
        <xdr:cNvPr id="694" name="円/楕円 693"/>
        <xdr:cNvSpPr/>
      </xdr:nvSpPr>
      <xdr:spPr>
        <a:xfrm>
          <a:off x="15430500" y="155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53560</xdr:rowOff>
    </xdr:from>
    <xdr:ext cx="534377" cy="259045"/>
    <xdr:sp macro="" textlink="">
      <xdr:nvSpPr>
        <xdr:cNvPr id="695" name="テキスト ボックス 694"/>
        <xdr:cNvSpPr txBox="1"/>
      </xdr:nvSpPr>
      <xdr:spPr>
        <a:xfrm>
          <a:off x="15214111" y="153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23254</xdr:rowOff>
    </xdr:from>
    <xdr:to>
      <xdr:col>21</xdr:col>
      <xdr:colOff>212725</xdr:colOff>
      <xdr:row>92</xdr:row>
      <xdr:rowOff>124854</xdr:rowOff>
    </xdr:to>
    <xdr:sp macro="" textlink="">
      <xdr:nvSpPr>
        <xdr:cNvPr id="696" name="円/楕円 695"/>
        <xdr:cNvSpPr/>
      </xdr:nvSpPr>
      <xdr:spPr>
        <a:xfrm>
          <a:off x="14541500" y="157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141381</xdr:rowOff>
    </xdr:from>
    <xdr:ext cx="534377" cy="259045"/>
    <xdr:sp macro="" textlink="">
      <xdr:nvSpPr>
        <xdr:cNvPr id="697" name="テキスト ボックス 696"/>
        <xdr:cNvSpPr txBox="1"/>
      </xdr:nvSpPr>
      <xdr:spPr>
        <a:xfrm>
          <a:off x="14325111" y="155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7862</xdr:rowOff>
    </xdr:from>
    <xdr:to>
      <xdr:col>20</xdr:col>
      <xdr:colOff>9525</xdr:colOff>
      <xdr:row>92</xdr:row>
      <xdr:rowOff>109462</xdr:rowOff>
    </xdr:to>
    <xdr:sp macro="" textlink="">
      <xdr:nvSpPr>
        <xdr:cNvPr id="698" name="円/楕円 697"/>
        <xdr:cNvSpPr/>
      </xdr:nvSpPr>
      <xdr:spPr>
        <a:xfrm>
          <a:off x="13652500" y="157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125989</xdr:rowOff>
    </xdr:from>
    <xdr:ext cx="534377" cy="259045"/>
    <xdr:sp macro="" textlink="">
      <xdr:nvSpPr>
        <xdr:cNvPr id="699" name="テキスト ボックス 698"/>
        <xdr:cNvSpPr txBox="1"/>
      </xdr:nvSpPr>
      <xdr:spPr>
        <a:xfrm>
          <a:off x="13436111" y="155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122428</xdr:rowOff>
    </xdr:from>
    <xdr:to>
      <xdr:col>18</xdr:col>
      <xdr:colOff>492125</xdr:colOff>
      <xdr:row>93</xdr:row>
      <xdr:rowOff>52578</xdr:rowOff>
    </xdr:to>
    <xdr:sp macro="" textlink="">
      <xdr:nvSpPr>
        <xdr:cNvPr id="700" name="円/楕円 699"/>
        <xdr:cNvSpPr/>
      </xdr:nvSpPr>
      <xdr:spPr>
        <a:xfrm>
          <a:off x="12763500" y="158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69105</xdr:rowOff>
    </xdr:from>
    <xdr:ext cx="534377" cy="259045"/>
    <xdr:sp macro="" textlink="">
      <xdr:nvSpPr>
        <xdr:cNvPr id="701" name="テキスト ボックス 700"/>
        <xdr:cNvSpPr txBox="1"/>
      </xdr:nvSpPr>
      <xdr:spPr>
        <a:xfrm>
          <a:off x="12547111" y="1567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15" name="テキスト ボックス 71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7" name="テキスト ボックス 71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9" name="テキスト ボックス 71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1" name="テキスト ボックス 72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114300</xdr:rowOff>
    </xdr:from>
    <xdr:to>
      <xdr:col>32</xdr:col>
      <xdr:colOff>186689</xdr:colOff>
      <xdr:row>39</xdr:row>
      <xdr:rowOff>44450</xdr:rowOff>
    </xdr:to>
    <xdr:cxnSp macro="">
      <xdr:nvCxnSpPr>
        <xdr:cNvPr id="725" name="直線コネクタ 724"/>
        <xdr:cNvCxnSpPr/>
      </xdr:nvCxnSpPr>
      <xdr:spPr>
        <a:xfrm flipV="1">
          <a:off x="22159595" y="5600700"/>
          <a:ext cx="1269"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60977</xdr:rowOff>
    </xdr:from>
    <xdr:ext cx="378565" cy="259045"/>
    <xdr:sp macro="" textlink="">
      <xdr:nvSpPr>
        <xdr:cNvPr id="728" name="投資及び出資金最大値テキスト"/>
        <xdr:cNvSpPr txBox="1"/>
      </xdr:nvSpPr>
      <xdr:spPr>
        <a:xfrm>
          <a:off x="22212300" y="5375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32</xdr:col>
      <xdr:colOff>98425</xdr:colOff>
      <xdr:row>32</xdr:row>
      <xdr:rowOff>114300</xdr:rowOff>
    </xdr:from>
    <xdr:to>
      <xdr:col>32</xdr:col>
      <xdr:colOff>276225</xdr:colOff>
      <xdr:row>32</xdr:row>
      <xdr:rowOff>114300</xdr:rowOff>
    </xdr:to>
    <xdr:cxnSp macro="">
      <xdr:nvCxnSpPr>
        <xdr:cNvPr id="729" name="直線コネクタ 728"/>
        <xdr:cNvCxnSpPr/>
      </xdr:nvCxnSpPr>
      <xdr:spPr>
        <a:xfrm>
          <a:off x="22072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128287</xdr:rowOff>
    </xdr:from>
    <xdr:ext cx="378565" cy="259045"/>
    <xdr:sp macro="" textlink="">
      <xdr:nvSpPr>
        <xdr:cNvPr id="731" name="投資及び出資金平均値テキスト"/>
        <xdr:cNvSpPr txBox="1"/>
      </xdr:nvSpPr>
      <xdr:spPr>
        <a:xfrm>
          <a:off x="22212300" y="6129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105410</xdr:rowOff>
    </xdr:from>
    <xdr:to>
      <xdr:col>32</xdr:col>
      <xdr:colOff>238125</xdr:colOff>
      <xdr:row>37</xdr:row>
      <xdr:rowOff>35560</xdr:rowOff>
    </xdr:to>
    <xdr:sp macro="" textlink="">
      <xdr:nvSpPr>
        <xdr:cNvPr id="732" name="フローチャート : 判断 731"/>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31</xdr:row>
      <xdr:rowOff>127000</xdr:rowOff>
    </xdr:from>
    <xdr:to>
      <xdr:col>31</xdr:col>
      <xdr:colOff>85725</xdr:colOff>
      <xdr:row>32</xdr:row>
      <xdr:rowOff>57150</xdr:rowOff>
    </xdr:to>
    <xdr:sp macro="" textlink="">
      <xdr:nvSpPr>
        <xdr:cNvPr id="734" name="フローチャート : 判断 733"/>
        <xdr:cNvSpPr/>
      </xdr:nvSpPr>
      <xdr:spPr>
        <a:xfrm>
          <a:off x="21272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30</xdr:row>
      <xdr:rowOff>73677</xdr:rowOff>
    </xdr:from>
    <xdr:ext cx="378565" cy="259045"/>
    <xdr:sp macro="" textlink="">
      <xdr:nvSpPr>
        <xdr:cNvPr id="735" name="テキスト ボックス 734"/>
        <xdr:cNvSpPr txBox="1"/>
      </xdr:nvSpPr>
      <xdr:spPr>
        <a:xfrm>
          <a:off x="21134017" y="521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34290</xdr:rowOff>
    </xdr:from>
    <xdr:to>
      <xdr:col>29</xdr:col>
      <xdr:colOff>517525</xdr:colOff>
      <xdr:row>39</xdr:row>
      <xdr:rowOff>44450</xdr:rowOff>
    </xdr:to>
    <xdr:cxnSp macro="">
      <xdr:nvCxnSpPr>
        <xdr:cNvPr id="736" name="直線コネクタ 735"/>
        <xdr:cNvCxnSpPr/>
      </xdr:nvCxnSpPr>
      <xdr:spPr>
        <a:xfrm>
          <a:off x="19545300" y="5349240"/>
          <a:ext cx="889000" cy="138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24130</xdr:rowOff>
    </xdr:from>
    <xdr:to>
      <xdr:col>29</xdr:col>
      <xdr:colOff>568325</xdr:colOff>
      <xdr:row>35</xdr:row>
      <xdr:rowOff>125730</xdr:rowOff>
    </xdr:to>
    <xdr:sp macro="" textlink="">
      <xdr:nvSpPr>
        <xdr:cNvPr id="737" name="フローチャート : 判断 736"/>
        <xdr:cNvSpPr/>
      </xdr:nvSpPr>
      <xdr:spPr>
        <a:xfrm>
          <a:off x="20383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142257</xdr:rowOff>
    </xdr:from>
    <xdr:ext cx="378565" cy="259045"/>
    <xdr:sp macro="" textlink="">
      <xdr:nvSpPr>
        <xdr:cNvPr id="738" name="テキスト ボックス 737"/>
        <xdr:cNvSpPr txBox="1"/>
      </xdr:nvSpPr>
      <xdr:spPr>
        <a:xfrm>
          <a:off x="20245017" y="5800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34290</xdr:rowOff>
    </xdr:from>
    <xdr:to>
      <xdr:col>28</xdr:col>
      <xdr:colOff>314325</xdr:colOff>
      <xdr:row>39</xdr:row>
      <xdr:rowOff>44450</xdr:rowOff>
    </xdr:to>
    <xdr:cxnSp macro="">
      <xdr:nvCxnSpPr>
        <xdr:cNvPr id="739" name="直線コネクタ 738"/>
        <xdr:cNvCxnSpPr/>
      </xdr:nvCxnSpPr>
      <xdr:spPr>
        <a:xfrm flipV="1">
          <a:off x="18656300" y="5349240"/>
          <a:ext cx="889000" cy="138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123190</xdr:rowOff>
    </xdr:from>
    <xdr:to>
      <xdr:col>28</xdr:col>
      <xdr:colOff>365125</xdr:colOff>
      <xdr:row>33</xdr:row>
      <xdr:rowOff>53340</xdr:rowOff>
    </xdr:to>
    <xdr:sp macro="" textlink="">
      <xdr:nvSpPr>
        <xdr:cNvPr id="740" name="フローチャート : 判断 739"/>
        <xdr:cNvSpPr/>
      </xdr:nvSpPr>
      <xdr:spPr>
        <a:xfrm>
          <a:off x="19494500" y="560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44467</xdr:rowOff>
    </xdr:from>
    <xdr:ext cx="378565" cy="259045"/>
    <xdr:sp macro="" textlink="">
      <xdr:nvSpPr>
        <xdr:cNvPr id="741" name="テキスト ボックス 740"/>
        <xdr:cNvSpPr txBox="1"/>
      </xdr:nvSpPr>
      <xdr:spPr>
        <a:xfrm>
          <a:off x="19356017" y="5702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19050</xdr:rowOff>
    </xdr:from>
    <xdr:to>
      <xdr:col>27</xdr:col>
      <xdr:colOff>161925</xdr:colOff>
      <xdr:row>34</xdr:row>
      <xdr:rowOff>120650</xdr:rowOff>
    </xdr:to>
    <xdr:sp macro="" textlink="">
      <xdr:nvSpPr>
        <xdr:cNvPr id="742" name="フローチャート : 判断 741"/>
        <xdr:cNvSpPr/>
      </xdr:nvSpPr>
      <xdr:spPr>
        <a:xfrm>
          <a:off x="18605500" y="58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137177</xdr:rowOff>
    </xdr:from>
    <xdr:ext cx="378565" cy="259045"/>
    <xdr:sp macro="" textlink="">
      <xdr:nvSpPr>
        <xdr:cNvPr id="743" name="テキスト ボックス 742"/>
        <xdr:cNvSpPr txBox="1"/>
      </xdr:nvSpPr>
      <xdr:spPr>
        <a:xfrm>
          <a:off x="18467017" y="5623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154940</xdr:rowOff>
    </xdr:from>
    <xdr:to>
      <xdr:col>28</xdr:col>
      <xdr:colOff>365125</xdr:colOff>
      <xdr:row>31</xdr:row>
      <xdr:rowOff>85090</xdr:rowOff>
    </xdr:to>
    <xdr:sp macro="" textlink="">
      <xdr:nvSpPr>
        <xdr:cNvPr id="755" name="円/楕円 754"/>
        <xdr:cNvSpPr/>
      </xdr:nvSpPr>
      <xdr:spPr>
        <a:xfrm>
          <a:off x="19494500" y="52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101617</xdr:rowOff>
    </xdr:from>
    <xdr:ext cx="469744" cy="259045"/>
    <xdr:sp macro="" textlink="">
      <xdr:nvSpPr>
        <xdr:cNvPr id="756" name="テキスト ボックス 755"/>
        <xdr:cNvSpPr txBox="1"/>
      </xdr:nvSpPr>
      <xdr:spPr>
        <a:xfrm>
          <a:off x="19310427"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72" name="テキスト ボックス 771"/>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74" name="テキスト ボックス 773"/>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76" name="テキスト ボックス 775"/>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78" name="テキスト ボックス 777"/>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89179</xdr:rowOff>
    </xdr:from>
    <xdr:to>
      <xdr:col>32</xdr:col>
      <xdr:colOff>186689</xdr:colOff>
      <xdr:row>58</xdr:row>
      <xdr:rowOff>139700</xdr:rowOff>
    </xdr:to>
    <xdr:cxnSp macro="">
      <xdr:nvCxnSpPr>
        <xdr:cNvPr id="780" name="直線コネクタ 779"/>
        <xdr:cNvCxnSpPr/>
      </xdr:nvCxnSpPr>
      <xdr:spPr>
        <a:xfrm flipV="1">
          <a:off x="22159595" y="8833129"/>
          <a:ext cx="1269" cy="12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35856</xdr:rowOff>
    </xdr:from>
    <xdr:ext cx="469744" cy="259045"/>
    <xdr:sp macro="" textlink="">
      <xdr:nvSpPr>
        <xdr:cNvPr id="783" name="貸付金最大値テキスト"/>
        <xdr:cNvSpPr txBox="1"/>
      </xdr:nvSpPr>
      <xdr:spPr>
        <a:xfrm>
          <a:off x="22212300" y="860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a:t>
          </a:r>
          <a:endParaRPr kumimoji="1" lang="ja-JP" altLang="en-US" sz="1000" b="1">
            <a:latin typeface="ＭＳ Ｐゴシック"/>
          </a:endParaRPr>
        </a:p>
      </xdr:txBody>
    </xdr:sp>
    <xdr:clientData/>
  </xdr:oneCellAnchor>
  <xdr:twoCellAnchor>
    <xdr:from>
      <xdr:col>32</xdr:col>
      <xdr:colOff>98425</xdr:colOff>
      <xdr:row>51</xdr:row>
      <xdr:rowOff>89179</xdr:rowOff>
    </xdr:from>
    <xdr:to>
      <xdr:col>32</xdr:col>
      <xdr:colOff>276225</xdr:colOff>
      <xdr:row>51</xdr:row>
      <xdr:rowOff>89179</xdr:rowOff>
    </xdr:to>
    <xdr:cxnSp macro="">
      <xdr:nvCxnSpPr>
        <xdr:cNvPr id="784" name="直線コネクタ 783"/>
        <xdr:cNvCxnSpPr/>
      </xdr:nvCxnSpPr>
      <xdr:spPr>
        <a:xfrm>
          <a:off x="22072600" y="883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83431</xdr:rowOff>
    </xdr:from>
    <xdr:ext cx="469744" cy="259045"/>
    <xdr:sp macro="" textlink="">
      <xdr:nvSpPr>
        <xdr:cNvPr id="786" name="貸付金平均値テキスト"/>
        <xdr:cNvSpPr txBox="1"/>
      </xdr:nvSpPr>
      <xdr:spPr>
        <a:xfrm>
          <a:off x="22212300" y="9513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1,624</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60554</xdr:rowOff>
    </xdr:from>
    <xdr:to>
      <xdr:col>32</xdr:col>
      <xdr:colOff>238125</xdr:colOff>
      <xdr:row>56</xdr:row>
      <xdr:rowOff>162154</xdr:rowOff>
    </xdr:to>
    <xdr:sp macro="" textlink="">
      <xdr:nvSpPr>
        <xdr:cNvPr id="787" name="フローチャート : 判断 786"/>
        <xdr:cNvSpPr/>
      </xdr:nvSpPr>
      <xdr:spPr>
        <a:xfrm>
          <a:off x="221107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148107</xdr:rowOff>
    </xdr:from>
    <xdr:to>
      <xdr:col>31</xdr:col>
      <xdr:colOff>85725</xdr:colOff>
      <xdr:row>51</xdr:row>
      <xdr:rowOff>78257</xdr:rowOff>
    </xdr:to>
    <xdr:sp macro="" textlink="">
      <xdr:nvSpPr>
        <xdr:cNvPr id="789" name="フローチャート : 判断 788"/>
        <xdr:cNvSpPr/>
      </xdr:nvSpPr>
      <xdr:spPr>
        <a:xfrm>
          <a:off x="21272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49</xdr:row>
      <xdr:rowOff>94784</xdr:rowOff>
    </xdr:from>
    <xdr:ext cx="469744" cy="259045"/>
    <xdr:sp macro="" textlink="">
      <xdr:nvSpPr>
        <xdr:cNvPr id="790" name="テキスト ボックス 789"/>
        <xdr:cNvSpPr txBox="1"/>
      </xdr:nvSpPr>
      <xdr:spPr>
        <a:xfrm>
          <a:off x="21088427"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51</xdr:row>
      <xdr:rowOff>27636</xdr:rowOff>
    </xdr:from>
    <xdr:to>
      <xdr:col>29</xdr:col>
      <xdr:colOff>568325</xdr:colOff>
      <xdr:row>51</xdr:row>
      <xdr:rowOff>129236</xdr:rowOff>
    </xdr:to>
    <xdr:sp macro="" textlink="">
      <xdr:nvSpPr>
        <xdr:cNvPr id="792" name="フローチャート : 判断 791"/>
        <xdr:cNvSpPr/>
      </xdr:nvSpPr>
      <xdr:spPr>
        <a:xfrm>
          <a:off x="20383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49</xdr:row>
      <xdr:rowOff>145763</xdr:rowOff>
    </xdr:from>
    <xdr:ext cx="469744" cy="259045"/>
    <xdr:sp macro="" textlink="">
      <xdr:nvSpPr>
        <xdr:cNvPr id="793" name="テキスト ボックス 792"/>
        <xdr:cNvSpPr txBox="1"/>
      </xdr:nvSpPr>
      <xdr:spPr>
        <a:xfrm>
          <a:off x="20199427"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889</xdr:rowOff>
    </xdr:from>
    <xdr:to>
      <xdr:col>28</xdr:col>
      <xdr:colOff>365125</xdr:colOff>
      <xdr:row>51</xdr:row>
      <xdr:rowOff>102489</xdr:rowOff>
    </xdr:to>
    <xdr:sp macro="" textlink="">
      <xdr:nvSpPr>
        <xdr:cNvPr id="795" name="フローチャート : 判断 794"/>
        <xdr:cNvSpPr/>
      </xdr:nvSpPr>
      <xdr:spPr>
        <a:xfrm>
          <a:off x="19494500" y="874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49</xdr:row>
      <xdr:rowOff>119016</xdr:rowOff>
    </xdr:from>
    <xdr:ext cx="469744" cy="259045"/>
    <xdr:sp macro="" textlink="">
      <xdr:nvSpPr>
        <xdr:cNvPr id="796" name="テキスト ボックス 795"/>
        <xdr:cNvSpPr txBox="1"/>
      </xdr:nvSpPr>
      <xdr:spPr>
        <a:xfrm>
          <a:off x="19310427" y="852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40208</xdr:rowOff>
    </xdr:from>
    <xdr:to>
      <xdr:col>27</xdr:col>
      <xdr:colOff>161925</xdr:colOff>
      <xdr:row>51</xdr:row>
      <xdr:rowOff>141808</xdr:rowOff>
    </xdr:to>
    <xdr:sp macro="" textlink="">
      <xdr:nvSpPr>
        <xdr:cNvPr id="797" name="フローチャート : 判断 796"/>
        <xdr:cNvSpPr/>
      </xdr:nvSpPr>
      <xdr:spPr>
        <a:xfrm>
          <a:off x="18605500" y="878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158335</xdr:rowOff>
    </xdr:from>
    <xdr:ext cx="469744" cy="259045"/>
    <xdr:sp macro="" textlink="">
      <xdr:nvSpPr>
        <xdr:cNvPr id="798" name="テキスト ボックス 797"/>
        <xdr:cNvSpPr txBox="1"/>
      </xdr:nvSpPr>
      <xdr:spPr>
        <a:xfrm>
          <a:off x="18421427" y="855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26" name="テキスト ボックス 82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8" name="テキスト ボックス 82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0" name="テキスト ボックス 82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2" name="テキスト ボックス 83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21103</xdr:rowOff>
    </xdr:from>
    <xdr:to>
      <xdr:col>32</xdr:col>
      <xdr:colOff>186689</xdr:colOff>
      <xdr:row>75</xdr:row>
      <xdr:rowOff>68559</xdr:rowOff>
    </xdr:to>
    <xdr:cxnSp macro="">
      <xdr:nvCxnSpPr>
        <xdr:cNvPr id="836" name="直線コネクタ 835"/>
        <xdr:cNvCxnSpPr/>
      </xdr:nvCxnSpPr>
      <xdr:spPr>
        <a:xfrm flipV="1">
          <a:off x="22159595" y="12022603"/>
          <a:ext cx="1269" cy="904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72386</xdr:rowOff>
    </xdr:from>
    <xdr:ext cx="534377" cy="259045"/>
    <xdr:sp macro="" textlink="">
      <xdr:nvSpPr>
        <xdr:cNvPr id="837" name="繰出金最小値テキスト"/>
        <xdr:cNvSpPr txBox="1"/>
      </xdr:nvSpPr>
      <xdr:spPr>
        <a:xfrm>
          <a:off x="22212300" y="129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62,806</a:t>
          </a:r>
          <a:endParaRPr kumimoji="1" lang="ja-JP" altLang="en-US" sz="1000" b="1">
            <a:latin typeface="ＭＳ Ｐゴシック"/>
          </a:endParaRPr>
        </a:p>
      </xdr:txBody>
    </xdr:sp>
    <xdr:clientData/>
  </xdr:oneCellAnchor>
  <xdr:twoCellAnchor>
    <xdr:from>
      <xdr:col>32</xdr:col>
      <xdr:colOff>98425</xdr:colOff>
      <xdr:row>75</xdr:row>
      <xdr:rowOff>68559</xdr:rowOff>
    </xdr:from>
    <xdr:to>
      <xdr:col>32</xdr:col>
      <xdr:colOff>276225</xdr:colOff>
      <xdr:row>75</xdr:row>
      <xdr:rowOff>68559</xdr:rowOff>
    </xdr:to>
    <xdr:cxnSp macro="">
      <xdr:nvCxnSpPr>
        <xdr:cNvPr id="838" name="直線コネクタ 837"/>
        <xdr:cNvCxnSpPr/>
      </xdr:nvCxnSpPr>
      <xdr:spPr>
        <a:xfrm>
          <a:off x="22072600" y="1292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139230</xdr:rowOff>
    </xdr:from>
    <xdr:ext cx="534377" cy="259045"/>
    <xdr:sp macro="" textlink="">
      <xdr:nvSpPr>
        <xdr:cNvPr id="839" name="繰出金最大値テキスト"/>
        <xdr:cNvSpPr txBox="1"/>
      </xdr:nvSpPr>
      <xdr:spPr>
        <a:xfrm>
          <a:off x="22212300" y="117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82,594</a:t>
          </a:r>
          <a:endParaRPr kumimoji="1" lang="ja-JP" altLang="en-US" sz="1000" b="1">
            <a:latin typeface="ＭＳ Ｐゴシック"/>
          </a:endParaRPr>
        </a:p>
      </xdr:txBody>
    </xdr:sp>
    <xdr:clientData/>
  </xdr:oneCellAnchor>
  <xdr:twoCellAnchor>
    <xdr:from>
      <xdr:col>32</xdr:col>
      <xdr:colOff>98425</xdr:colOff>
      <xdr:row>70</xdr:row>
      <xdr:rowOff>21103</xdr:rowOff>
    </xdr:from>
    <xdr:to>
      <xdr:col>32</xdr:col>
      <xdr:colOff>276225</xdr:colOff>
      <xdr:row>70</xdr:row>
      <xdr:rowOff>21103</xdr:rowOff>
    </xdr:to>
    <xdr:cxnSp macro="">
      <xdr:nvCxnSpPr>
        <xdr:cNvPr id="840" name="直線コネクタ 839"/>
        <xdr:cNvCxnSpPr/>
      </xdr:nvCxnSpPr>
      <xdr:spPr>
        <a:xfrm>
          <a:off x="22072600" y="1202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96495</xdr:rowOff>
    </xdr:from>
    <xdr:to>
      <xdr:col>32</xdr:col>
      <xdr:colOff>187325</xdr:colOff>
      <xdr:row>72</xdr:row>
      <xdr:rowOff>21605</xdr:rowOff>
    </xdr:to>
    <xdr:cxnSp macro="">
      <xdr:nvCxnSpPr>
        <xdr:cNvPr id="841" name="直線コネクタ 840"/>
        <xdr:cNvCxnSpPr/>
      </xdr:nvCxnSpPr>
      <xdr:spPr>
        <a:xfrm flipV="1">
          <a:off x="21323300" y="12269445"/>
          <a:ext cx="8382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148480</xdr:rowOff>
    </xdr:from>
    <xdr:ext cx="534377" cy="259045"/>
    <xdr:sp macro="" textlink="">
      <xdr:nvSpPr>
        <xdr:cNvPr id="842" name="繰出金平均値テキスト"/>
        <xdr:cNvSpPr txBox="1"/>
      </xdr:nvSpPr>
      <xdr:spPr>
        <a:xfrm>
          <a:off x="22212300" y="1249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70,725</a:t>
          </a:r>
          <a:endParaRPr kumimoji="1" lang="ja-JP" altLang="en-US" sz="1000" b="1">
            <a:solidFill>
              <a:srgbClr val="000080"/>
            </a:solidFill>
            <a:latin typeface="ＭＳ Ｐゴシック"/>
          </a:endParaRPr>
        </a:p>
      </xdr:txBody>
    </xdr:sp>
    <xdr:clientData/>
  </xdr:oneCellAnchor>
  <xdr:twoCellAnchor>
    <xdr:from>
      <xdr:col>32</xdr:col>
      <xdr:colOff>136525</xdr:colOff>
      <xdr:row>72</xdr:row>
      <xdr:rowOff>170053</xdr:rowOff>
    </xdr:from>
    <xdr:to>
      <xdr:col>32</xdr:col>
      <xdr:colOff>238125</xdr:colOff>
      <xdr:row>73</xdr:row>
      <xdr:rowOff>100203</xdr:rowOff>
    </xdr:to>
    <xdr:sp macro="" textlink="">
      <xdr:nvSpPr>
        <xdr:cNvPr id="843" name="フローチャート : 判断 842"/>
        <xdr:cNvSpPr/>
      </xdr:nvSpPr>
      <xdr:spPr>
        <a:xfrm>
          <a:off x="22110700" y="1251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21605</xdr:rowOff>
    </xdr:from>
    <xdr:to>
      <xdr:col>31</xdr:col>
      <xdr:colOff>34925</xdr:colOff>
      <xdr:row>73</xdr:row>
      <xdr:rowOff>38202</xdr:rowOff>
    </xdr:to>
    <xdr:cxnSp macro="">
      <xdr:nvCxnSpPr>
        <xdr:cNvPr id="844" name="直線コネクタ 843"/>
        <xdr:cNvCxnSpPr/>
      </xdr:nvCxnSpPr>
      <xdr:spPr>
        <a:xfrm flipV="1">
          <a:off x="20434300" y="12366005"/>
          <a:ext cx="889000" cy="18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38471</xdr:rowOff>
    </xdr:from>
    <xdr:to>
      <xdr:col>31</xdr:col>
      <xdr:colOff>85725</xdr:colOff>
      <xdr:row>73</xdr:row>
      <xdr:rowOff>140071</xdr:rowOff>
    </xdr:to>
    <xdr:sp macro="" textlink="">
      <xdr:nvSpPr>
        <xdr:cNvPr id="845" name="フローチャート : 判断 844"/>
        <xdr:cNvSpPr/>
      </xdr:nvSpPr>
      <xdr:spPr>
        <a:xfrm>
          <a:off x="21272500" y="125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131198</xdr:rowOff>
    </xdr:from>
    <xdr:ext cx="534377" cy="259045"/>
    <xdr:sp macro="" textlink="">
      <xdr:nvSpPr>
        <xdr:cNvPr id="846" name="テキスト ボックス 845"/>
        <xdr:cNvSpPr txBox="1"/>
      </xdr:nvSpPr>
      <xdr:spPr>
        <a:xfrm>
          <a:off x="21056111" y="126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38202</xdr:rowOff>
    </xdr:from>
    <xdr:to>
      <xdr:col>29</xdr:col>
      <xdr:colOff>517525</xdr:colOff>
      <xdr:row>74</xdr:row>
      <xdr:rowOff>56352</xdr:rowOff>
    </xdr:to>
    <xdr:cxnSp macro="">
      <xdr:nvCxnSpPr>
        <xdr:cNvPr id="847" name="直線コネクタ 846"/>
        <xdr:cNvCxnSpPr/>
      </xdr:nvCxnSpPr>
      <xdr:spPr>
        <a:xfrm flipV="1">
          <a:off x="19545300" y="12554052"/>
          <a:ext cx="889000" cy="18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94524</xdr:rowOff>
    </xdr:from>
    <xdr:to>
      <xdr:col>29</xdr:col>
      <xdr:colOff>568325</xdr:colOff>
      <xdr:row>76</xdr:row>
      <xdr:rowOff>24674</xdr:rowOff>
    </xdr:to>
    <xdr:sp macro="" textlink="">
      <xdr:nvSpPr>
        <xdr:cNvPr id="848" name="フローチャート : 判断 847"/>
        <xdr:cNvSpPr/>
      </xdr:nvSpPr>
      <xdr:spPr>
        <a:xfrm>
          <a:off x="20383500" y="1295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15800</xdr:rowOff>
    </xdr:from>
    <xdr:ext cx="534377" cy="259045"/>
    <xdr:sp macro="" textlink="">
      <xdr:nvSpPr>
        <xdr:cNvPr id="849" name="テキスト ボックス 848"/>
        <xdr:cNvSpPr txBox="1"/>
      </xdr:nvSpPr>
      <xdr:spPr>
        <a:xfrm>
          <a:off x="20167111" y="130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56352</xdr:rowOff>
    </xdr:from>
    <xdr:to>
      <xdr:col>28</xdr:col>
      <xdr:colOff>314325</xdr:colOff>
      <xdr:row>74</xdr:row>
      <xdr:rowOff>59096</xdr:rowOff>
    </xdr:to>
    <xdr:cxnSp macro="">
      <xdr:nvCxnSpPr>
        <xdr:cNvPr id="850" name="直線コネクタ 849"/>
        <xdr:cNvCxnSpPr/>
      </xdr:nvCxnSpPr>
      <xdr:spPr>
        <a:xfrm flipV="1">
          <a:off x="18656300" y="1274365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71251</xdr:rowOff>
    </xdr:from>
    <xdr:to>
      <xdr:col>28</xdr:col>
      <xdr:colOff>365125</xdr:colOff>
      <xdr:row>77</xdr:row>
      <xdr:rowOff>1401</xdr:rowOff>
    </xdr:to>
    <xdr:sp macro="" textlink="">
      <xdr:nvSpPr>
        <xdr:cNvPr id="851" name="フローチャート : 判断 850"/>
        <xdr:cNvSpPr/>
      </xdr:nvSpPr>
      <xdr:spPr>
        <a:xfrm>
          <a:off x="19494500" y="1310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163978</xdr:rowOff>
    </xdr:from>
    <xdr:ext cx="534377" cy="259045"/>
    <xdr:sp macro="" textlink="">
      <xdr:nvSpPr>
        <xdr:cNvPr id="852" name="テキスト ボックス 851"/>
        <xdr:cNvSpPr txBox="1"/>
      </xdr:nvSpPr>
      <xdr:spPr>
        <a:xfrm>
          <a:off x="19278111"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108651</xdr:rowOff>
    </xdr:from>
    <xdr:to>
      <xdr:col>27</xdr:col>
      <xdr:colOff>161925</xdr:colOff>
      <xdr:row>77</xdr:row>
      <xdr:rowOff>38801</xdr:rowOff>
    </xdr:to>
    <xdr:sp macro="" textlink="">
      <xdr:nvSpPr>
        <xdr:cNvPr id="853" name="フローチャート : 判断 852"/>
        <xdr:cNvSpPr/>
      </xdr:nvSpPr>
      <xdr:spPr>
        <a:xfrm>
          <a:off x="18605500" y="1313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29928</xdr:rowOff>
    </xdr:from>
    <xdr:ext cx="534377" cy="259045"/>
    <xdr:sp macro="" textlink="">
      <xdr:nvSpPr>
        <xdr:cNvPr id="854" name="テキスト ボックス 853"/>
        <xdr:cNvSpPr txBox="1"/>
      </xdr:nvSpPr>
      <xdr:spPr>
        <a:xfrm>
          <a:off x="18389111" y="13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45695</xdr:rowOff>
    </xdr:from>
    <xdr:to>
      <xdr:col>32</xdr:col>
      <xdr:colOff>238125</xdr:colOff>
      <xdr:row>71</xdr:row>
      <xdr:rowOff>147295</xdr:rowOff>
    </xdr:to>
    <xdr:sp macro="" textlink="">
      <xdr:nvSpPr>
        <xdr:cNvPr id="860" name="円/楕円 859"/>
        <xdr:cNvSpPr/>
      </xdr:nvSpPr>
      <xdr:spPr>
        <a:xfrm>
          <a:off x="22110700" y="1221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68572</xdr:rowOff>
    </xdr:from>
    <xdr:ext cx="534377" cy="259045"/>
    <xdr:sp macro="" textlink="">
      <xdr:nvSpPr>
        <xdr:cNvPr id="861" name="繰出金該当値テキスト"/>
        <xdr:cNvSpPr txBox="1"/>
      </xdr:nvSpPr>
      <xdr:spPr>
        <a:xfrm>
          <a:off x="22212300" y="120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77,195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142255</xdr:rowOff>
    </xdr:from>
    <xdr:to>
      <xdr:col>31</xdr:col>
      <xdr:colOff>85725</xdr:colOff>
      <xdr:row>72</xdr:row>
      <xdr:rowOff>72405</xdr:rowOff>
    </xdr:to>
    <xdr:sp macro="" textlink="">
      <xdr:nvSpPr>
        <xdr:cNvPr id="862" name="円/楕円 861"/>
        <xdr:cNvSpPr/>
      </xdr:nvSpPr>
      <xdr:spPr>
        <a:xfrm>
          <a:off x="21272500" y="123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88932</xdr:rowOff>
    </xdr:from>
    <xdr:ext cx="534377" cy="259045"/>
    <xdr:sp macro="" textlink="">
      <xdr:nvSpPr>
        <xdr:cNvPr id="863" name="テキスト ボックス 862"/>
        <xdr:cNvSpPr txBox="1"/>
      </xdr:nvSpPr>
      <xdr:spPr>
        <a:xfrm>
          <a:off x="21056111" y="1209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75,083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158852</xdr:rowOff>
    </xdr:from>
    <xdr:to>
      <xdr:col>29</xdr:col>
      <xdr:colOff>568325</xdr:colOff>
      <xdr:row>73</xdr:row>
      <xdr:rowOff>89002</xdr:rowOff>
    </xdr:to>
    <xdr:sp macro="" textlink="">
      <xdr:nvSpPr>
        <xdr:cNvPr id="864" name="円/楕円 863"/>
        <xdr:cNvSpPr/>
      </xdr:nvSpPr>
      <xdr:spPr>
        <a:xfrm>
          <a:off x="20383500" y="125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105529</xdr:rowOff>
    </xdr:from>
    <xdr:ext cx="534377" cy="259045"/>
    <xdr:sp macro="" textlink="">
      <xdr:nvSpPr>
        <xdr:cNvPr id="865" name="テキスト ボックス 864"/>
        <xdr:cNvSpPr txBox="1"/>
      </xdr:nvSpPr>
      <xdr:spPr>
        <a:xfrm>
          <a:off x="20167111" y="122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5552</xdr:rowOff>
    </xdr:from>
    <xdr:to>
      <xdr:col>28</xdr:col>
      <xdr:colOff>365125</xdr:colOff>
      <xdr:row>74</xdr:row>
      <xdr:rowOff>107152</xdr:rowOff>
    </xdr:to>
    <xdr:sp macro="" textlink="">
      <xdr:nvSpPr>
        <xdr:cNvPr id="866" name="円/楕円 865"/>
        <xdr:cNvSpPr/>
      </xdr:nvSpPr>
      <xdr:spPr>
        <a:xfrm>
          <a:off x="19494500" y="1269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123679</xdr:rowOff>
    </xdr:from>
    <xdr:ext cx="534377" cy="259045"/>
    <xdr:sp macro="" textlink="">
      <xdr:nvSpPr>
        <xdr:cNvPr id="867" name="テキスト ボックス 866"/>
        <xdr:cNvSpPr txBox="1"/>
      </xdr:nvSpPr>
      <xdr:spPr>
        <a:xfrm>
          <a:off x="19278111" y="124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8296</xdr:rowOff>
    </xdr:from>
    <xdr:to>
      <xdr:col>27</xdr:col>
      <xdr:colOff>161925</xdr:colOff>
      <xdr:row>74</xdr:row>
      <xdr:rowOff>109896</xdr:rowOff>
    </xdr:to>
    <xdr:sp macro="" textlink="">
      <xdr:nvSpPr>
        <xdr:cNvPr id="868" name="円/楕円 867"/>
        <xdr:cNvSpPr/>
      </xdr:nvSpPr>
      <xdr:spPr>
        <a:xfrm>
          <a:off x="18605500" y="126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126423</xdr:rowOff>
    </xdr:from>
    <xdr:ext cx="534377" cy="259045"/>
    <xdr:sp macro="" textlink="">
      <xdr:nvSpPr>
        <xdr:cNvPr id="869" name="テキスト ボックス 868"/>
        <xdr:cNvSpPr txBox="1"/>
      </xdr:nvSpPr>
      <xdr:spPr>
        <a:xfrm>
          <a:off x="18389111" y="1247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ja-JP" altLang="en-US" sz="1100">
              <a:solidFill>
                <a:sysClr val="windowText" lastClr="000000"/>
              </a:solidFill>
              <a:effectLst/>
              <a:latin typeface="+mn-lt"/>
              <a:ea typeface="+mn-ea"/>
              <a:cs typeface="+mn-cs"/>
            </a:rPr>
            <a:t>６００</a:t>
          </a:r>
          <a:r>
            <a:rPr kumimoji="1" lang="ja-JP" altLang="ja-JP" sz="1100">
              <a:solidFill>
                <a:sysClr val="windowText" lastClr="000000"/>
              </a:solidFill>
              <a:effectLst/>
              <a:latin typeface="+mn-lt"/>
              <a:ea typeface="+mn-ea"/>
              <a:cs typeface="+mn-cs"/>
            </a:rPr>
            <a:t>，８</a:t>
          </a:r>
          <a:r>
            <a:rPr kumimoji="1" lang="ja-JP" altLang="en-US" sz="1100">
              <a:solidFill>
                <a:sysClr val="windowText" lastClr="000000"/>
              </a:solidFill>
              <a:effectLst/>
              <a:latin typeface="+mn-lt"/>
              <a:ea typeface="+mn-ea"/>
              <a:cs typeface="+mn-cs"/>
            </a:rPr>
            <a:t>７６</a:t>
          </a:r>
          <a:r>
            <a:rPr kumimoji="1" lang="ja-JP" altLang="ja-JP" sz="1100">
              <a:solidFill>
                <a:sysClr val="windowText" lastClr="000000"/>
              </a:solidFill>
              <a:effectLst/>
              <a:latin typeface="+mn-lt"/>
              <a:ea typeface="+mn-ea"/>
              <a:cs typeface="+mn-cs"/>
            </a:rPr>
            <a:t>円となっている。主な構成項目である人件費は、住民一人当たり１０</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２１１</a:t>
          </a:r>
          <a:r>
            <a:rPr kumimoji="1" lang="ja-JP" altLang="ja-JP" sz="1100">
              <a:solidFill>
                <a:sysClr val="windowText" lastClr="000000"/>
              </a:solidFill>
              <a:effectLst/>
              <a:latin typeface="+mn-lt"/>
              <a:ea typeface="+mn-ea"/>
              <a:cs typeface="+mn-cs"/>
            </a:rPr>
            <a:t>円となっており、近年では職員数</a:t>
          </a:r>
          <a:r>
            <a:rPr kumimoji="1" lang="ja-JP" altLang="en-US" sz="1100">
              <a:solidFill>
                <a:sysClr val="windowText" lastClr="000000"/>
              </a:solidFill>
              <a:effectLst/>
              <a:latin typeface="+mn-lt"/>
              <a:ea typeface="+mn-ea"/>
              <a:cs typeface="+mn-cs"/>
            </a:rPr>
            <a:t>適正化を進めているため</a:t>
          </a:r>
          <a:r>
            <a:rPr kumimoji="1" lang="ja-JP" altLang="ja-JP" sz="1100">
              <a:solidFill>
                <a:sysClr val="windowText" lastClr="000000"/>
              </a:solidFill>
              <a:effectLst/>
              <a:latin typeface="+mn-lt"/>
              <a:ea typeface="+mn-ea"/>
              <a:cs typeface="+mn-cs"/>
            </a:rPr>
            <a:t>減少傾向にある。ただし、類似団体に比べると高い水準にあるため、定員適正化計画に基づき新規採用の抑制による人件費の削減</a:t>
          </a:r>
          <a:r>
            <a:rPr kumimoji="1" lang="ja-JP" altLang="en-US" sz="1100">
              <a:solidFill>
                <a:sysClr val="windowText" lastClr="000000"/>
              </a:solidFill>
              <a:effectLst/>
              <a:latin typeface="+mn-lt"/>
              <a:ea typeface="+mn-ea"/>
              <a:cs typeface="+mn-cs"/>
            </a:rPr>
            <a:t>や民間委託</a:t>
          </a:r>
          <a:r>
            <a:rPr kumimoji="1" lang="ja-JP" altLang="ja-JP" sz="1100">
              <a:solidFill>
                <a:sysClr val="windowText" lastClr="000000"/>
              </a:solidFill>
              <a:effectLst/>
              <a:latin typeface="+mn-lt"/>
              <a:ea typeface="+mn-ea"/>
              <a:cs typeface="+mn-cs"/>
            </a:rPr>
            <a:t>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公債費は住民一人当たり９</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６７４</a:t>
          </a:r>
          <a:r>
            <a:rPr kumimoji="1" lang="ja-JP" altLang="ja-JP" sz="1100">
              <a:solidFill>
                <a:sysClr val="windowText" lastClr="000000"/>
              </a:solidFill>
              <a:effectLst/>
              <a:latin typeface="+mn-lt"/>
              <a:ea typeface="+mn-ea"/>
              <a:cs typeface="+mn-cs"/>
            </a:rPr>
            <a:t>円となっており、合併特例債</a:t>
          </a:r>
          <a:r>
            <a:rPr kumimoji="1" lang="ja-JP" altLang="en-US" sz="1100">
              <a:solidFill>
                <a:sysClr val="windowText" lastClr="000000"/>
              </a:solidFill>
              <a:effectLst/>
              <a:latin typeface="+mn-lt"/>
              <a:ea typeface="+mn-ea"/>
              <a:cs typeface="+mn-cs"/>
            </a:rPr>
            <a:t>及び臨時財政対策債</a:t>
          </a:r>
          <a:r>
            <a:rPr kumimoji="1" lang="ja-JP" altLang="ja-JP" sz="1100">
              <a:solidFill>
                <a:sysClr val="windowText" lastClr="000000"/>
              </a:solidFill>
              <a:effectLst/>
              <a:latin typeface="+mn-lt"/>
              <a:ea typeface="+mn-ea"/>
              <a:cs typeface="+mn-cs"/>
            </a:rPr>
            <a:t>等の償還により増加している。</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公債費が</a:t>
          </a:r>
          <a:r>
            <a:rPr lang="ja-JP" altLang="en-US" sz="1100" b="0" i="0" baseline="0">
              <a:solidFill>
                <a:sysClr val="windowText" lastClr="000000"/>
              </a:solidFill>
              <a:effectLst/>
              <a:latin typeface="+mn-lt"/>
              <a:ea typeface="+mn-ea"/>
              <a:cs typeface="+mn-cs"/>
            </a:rPr>
            <a:t>一時的に</a:t>
          </a:r>
          <a:r>
            <a:rPr lang="ja-JP" altLang="ja-JP" sz="1100" b="0" i="0" baseline="0">
              <a:solidFill>
                <a:sysClr val="windowText" lastClr="000000"/>
              </a:solidFill>
              <a:effectLst/>
              <a:latin typeface="+mn-lt"/>
              <a:ea typeface="+mn-ea"/>
              <a:cs typeface="+mn-cs"/>
            </a:rPr>
            <a:t>増加傾向となるため、起債事業の見直し</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取捨選択を図り、極力起債発行額を抑制し</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地方債残高の縮小を図っていく。</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繰出金は住民一人当たり７</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１９５</a:t>
          </a:r>
          <a:r>
            <a:rPr lang="ja-JP" altLang="ja-JP" sz="1100" b="0" i="0" baseline="0">
              <a:solidFill>
                <a:sysClr val="windowText" lastClr="000000"/>
              </a:solidFill>
              <a:effectLst/>
              <a:latin typeface="+mn-lt"/>
              <a:ea typeface="+mn-ea"/>
              <a:cs typeface="+mn-cs"/>
            </a:rPr>
            <a:t>円となっており、全国、県、類似団体</a:t>
          </a:r>
          <a:r>
            <a:rPr lang="ja-JP" altLang="en-US" sz="1100" b="0" i="0" baseline="0">
              <a:solidFill>
                <a:sysClr val="windowText" lastClr="000000"/>
              </a:solidFill>
              <a:effectLst/>
              <a:latin typeface="+mn-lt"/>
              <a:ea typeface="+mn-ea"/>
              <a:cs typeface="+mn-cs"/>
            </a:rPr>
            <a:t>どの平均値も</a:t>
          </a:r>
          <a:r>
            <a:rPr lang="ja-JP" altLang="ja-JP" sz="1100" b="0" i="0" baseline="0">
              <a:solidFill>
                <a:sysClr val="windowText" lastClr="000000"/>
              </a:solidFill>
              <a:effectLst/>
              <a:latin typeface="+mn-lt"/>
              <a:ea typeface="+mn-ea"/>
              <a:cs typeface="+mn-cs"/>
            </a:rPr>
            <a:t>大きく上回り</a:t>
          </a:r>
          <a:r>
            <a:rPr lang="ja-JP" altLang="en-US" sz="1100" b="0" i="0" baseline="0">
              <a:solidFill>
                <a:sysClr val="windowText" lastClr="000000"/>
              </a:solidFill>
              <a:effectLst/>
              <a:latin typeface="+mn-lt"/>
              <a:ea typeface="+mn-ea"/>
              <a:cs typeface="+mn-cs"/>
            </a:rPr>
            <a:t>、公共下水道事業の整備により</a:t>
          </a:r>
          <a:r>
            <a:rPr lang="ja-JP" altLang="ja-JP" sz="1100" b="0" i="0" baseline="0">
              <a:solidFill>
                <a:sysClr val="windowText" lastClr="000000"/>
              </a:solidFill>
              <a:effectLst/>
              <a:latin typeface="+mn-lt"/>
              <a:ea typeface="+mn-ea"/>
              <a:cs typeface="+mn-cs"/>
            </a:rPr>
            <a:t>年々増加傾向であるため、公営企業会計に対する普通会計が負担すべき基準繰入は元より、基準外繰入についても多額とな</a:t>
          </a:r>
          <a:r>
            <a:rPr lang="ja-JP" altLang="en-US" sz="1100" b="0" i="0" baseline="0">
              <a:solidFill>
                <a:sysClr val="windowText" lastClr="000000"/>
              </a:solidFill>
              <a:effectLst/>
              <a:latin typeface="+mn-lt"/>
              <a:ea typeface="+mn-ea"/>
              <a:cs typeface="+mn-cs"/>
            </a:rPr>
            <a:t>らないよう</a:t>
          </a:r>
          <a:r>
            <a:rPr lang="ja-JP" altLang="ja-JP" sz="1100" b="0" i="0" baseline="0">
              <a:solidFill>
                <a:sysClr val="windowText" lastClr="000000"/>
              </a:solidFill>
              <a:effectLst/>
              <a:latin typeface="+mn-lt"/>
              <a:ea typeface="+mn-ea"/>
              <a:cs typeface="+mn-cs"/>
            </a:rPr>
            <a:t>、独立採算を原則</a:t>
          </a:r>
          <a:r>
            <a:rPr lang="ja-JP" altLang="en-US" sz="1100" b="0" i="0" baseline="0">
              <a:solidFill>
                <a:sysClr val="windowText" lastClr="000000"/>
              </a:solidFill>
              <a:effectLst/>
              <a:latin typeface="+mn-lt"/>
              <a:ea typeface="+mn-ea"/>
              <a:cs typeface="+mn-cs"/>
            </a:rPr>
            <a:t>に施設統合や</a:t>
          </a:r>
          <a:r>
            <a:rPr lang="ja-JP" altLang="ja-JP" sz="1100" b="0" i="0" baseline="0">
              <a:solidFill>
                <a:sysClr val="windowText" lastClr="000000"/>
              </a:solidFill>
              <a:effectLst/>
              <a:latin typeface="+mn-lt"/>
              <a:ea typeface="+mn-ea"/>
              <a:cs typeface="+mn-cs"/>
            </a:rPr>
            <a:t>経営改善を図っていく。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27,130
27,052
351.84
16,693,320
16,301,756
328,338
9,982,062
22,379,450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10160</xdr:rowOff>
    </xdr:from>
    <xdr:to>
      <xdr:col>6</xdr:col>
      <xdr:colOff>510540</xdr:colOff>
      <xdr:row>39</xdr:row>
      <xdr:rowOff>97790</xdr:rowOff>
    </xdr:to>
    <xdr:cxnSp macro="">
      <xdr:nvCxnSpPr>
        <xdr:cNvPr id="58" name="直線コネクタ 57"/>
        <xdr:cNvCxnSpPr/>
      </xdr:nvCxnSpPr>
      <xdr:spPr>
        <a:xfrm flipV="1">
          <a:off x="4633595" y="5153660"/>
          <a:ext cx="127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9"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3,901</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60" name="直線コネクタ 59"/>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128287</xdr:rowOff>
    </xdr:from>
    <xdr:ext cx="469744" cy="259045"/>
    <xdr:sp macro="" textlink="">
      <xdr:nvSpPr>
        <xdr:cNvPr id="61" name="議会費最大値テキスト"/>
        <xdr:cNvSpPr txBox="1"/>
      </xdr:nvSpPr>
      <xdr:spPr>
        <a:xfrm>
          <a:off x="4686300" y="492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dr:col>6</xdr:col>
      <xdr:colOff>422275</xdr:colOff>
      <xdr:row>30</xdr:row>
      <xdr:rowOff>10160</xdr:rowOff>
    </xdr:from>
    <xdr:to>
      <xdr:col>6</xdr:col>
      <xdr:colOff>600075</xdr:colOff>
      <xdr:row>30</xdr:row>
      <xdr:rowOff>10160</xdr:rowOff>
    </xdr:to>
    <xdr:cxnSp macro="">
      <xdr:nvCxnSpPr>
        <xdr:cNvPr id="62" name="直線コネクタ 61"/>
        <xdr:cNvCxnSpPr/>
      </xdr:nvCxnSpPr>
      <xdr:spPr>
        <a:xfrm>
          <a:off x="4546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135346</xdr:rowOff>
    </xdr:from>
    <xdr:to>
      <xdr:col>6</xdr:col>
      <xdr:colOff>511175</xdr:colOff>
      <xdr:row>39</xdr:row>
      <xdr:rowOff>25944</xdr:rowOff>
    </xdr:to>
    <xdr:cxnSp macro="">
      <xdr:nvCxnSpPr>
        <xdr:cNvPr id="63" name="直線コネクタ 62"/>
        <xdr:cNvCxnSpPr/>
      </xdr:nvCxnSpPr>
      <xdr:spPr>
        <a:xfrm>
          <a:off x="3797300" y="6307546"/>
          <a:ext cx="8382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147155</xdr:rowOff>
    </xdr:from>
    <xdr:ext cx="469744" cy="259045"/>
    <xdr:sp macro="" textlink="">
      <xdr:nvSpPr>
        <xdr:cNvPr id="64" name="議会費平均値テキスト"/>
        <xdr:cNvSpPr txBox="1"/>
      </xdr:nvSpPr>
      <xdr:spPr>
        <a:xfrm>
          <a:off x="4686300" y="5976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124278</xdr:rowOff>
    </xdr:from>
    <xdr:to>
      <xdr:col>6</xdr:col>
      <xdr:colOff>561975</xdr:colOff>
      <xdr:row>36</xdr:row>
      <xdr:rowOff>54428</xdr:rowOff>
    </xdr:to>
    <xdr:sp macro="" textlink="">
      <xdr:nvSpPr>
        <xdr:cNvPr id="65" name="フローチャート : 判断 64"/>
        <xdr:cNvSpPr/>
      </xdr:nvSpPr>
      <xdr:spPr>
        <a:xfrm>
          <a:off x="4584700" y="612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135346</xdr:rowOff>
    </xdr:from>
    <xdr:to>
      <xdr:col>5</xdr:col>
      <xdr:colOff>358775</xdr:colOff>
      <xdr:row>38</xdr:row>
      <xdr:rowOff>67854</xdr:rowOff>
    </xdr:to>
    <xdr:cxnSp macro="">
      <xdr:nvCxnSpPr>
        <xdr:cNvPr id="66" name="直線コネクタ 65"/>
        <xdr:cNvCxnSpPr/>
      </xdr:nvCxnSpPr>
      <xdr:spPr>
        <a:xfrm flipV="1">
          <a:off x="2908300" y="6307546"/>
          <a:ext cx="889000" cy="27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82369</xdr:rowOff>
    </xdr:from>
    <xdr:to>
      <xdr:col>5</xdr:col>
      <xdr:colOff>409575</xdr:colOff>
      <xdr:row>33</xdr:row>
      <xdr:rowOff>12519</xdr:rowOff>
    </xdr:to>
    <xdr:sp macro="" textlink="">
      <xdr:nvSpPr>
        <xdr:cNvPr id="67" name="フローチャート : 判断 66"/>
        <xdr:cNvSpPr/>
      </xdr:nvSpPr>
      <xdr:spPr>
        <a:xfrm>
          <a:off x="3746500" y="556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29046</xdr:rowOff>
    </xdr:from>
    <xdr:ext cx="469744" cy="259045"/>
    <xdr:sp macro="" textlink="">
      <xdr:nvSpPr>
        <xdr:cNvPr id="68" name="テキスト ボックス 67"/>
        <xdr:cNvSpPr txBox="1"/>
      </xdr:nvSpPr>
      <xdr:spPr>
        <a:xfrm>
          <a:off x="3562427" y="53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67854</xdr:rowOff>
    </xdr:from>
    <xdr:to>
      <xdr:col>4</xdr:col>
      <xdr:colOff>155575</xdr:colOff>
      <xdr:row>38</xdr:row>
      <xdr:rowOff>119017</xdr:rowOff>
    </xdr:to>
    <xdr:cxnSp macro="">
      <xdr:nvCxnSpPr>
        <xdr:cNvPr id="69" name="直線コネクタ 68"/>
        <xdr:cNvCxnSpPr/>
      </xdr:nvCxnSpPr>
      <xdr:spPr>
        <a:xfrm flipV="1">
          <a:off x="2019300" y="6582954"/>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57331</xdr:rowOff>
    </xdr:from>
    <xdr:to>
      <xdr:col>4</xdr:col>
      <xdr:colOff>206375</xdr:colOff>
      <xdr:row>34</xdr:row>
      <xdr:rowOff>158931</xdr:rowOff>
    </xdr:to>
    <xdr:sp macro="" textlink="">
      <xdr:nvSpPr>
        <xdr:cNvPr id="70" name="フローチャート : 判断 69"/>
        <xdr:cNvSpPr/>
      </xdr:nvSpPr>
      <xdr:spPr>
        <a:xfrm>
          <a:off x="2857500" y="588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4008</xdr:rowOff>
    </xdr:from>
    <xdr:ext cx="469744" cy="259045"/>
    <xdr:sp macro="" textlink="">
      <xdr:nvSpPr>
        <xdr:cNvPr id="71" name="テキスト ボックス 70"/>
        <xdr:cNvSpPr txBox="1"/>
      </xdr:nvSpPr>
      <xdr:spPr>
        <a:xfrm>
          <a:off x="2673427" y="566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35742</xdr:rowOff>
    </xdr:from>
    <xdr:to>
      <xdr:col>2</xdr:col>
      <xdr:colOff>638175</xdr:colOff>
      <xdr:row>38</xdr:row>
      <xdr:rowOff>119017</xdr:rowOff>
    </xdr:to>
    <xdr:cxnSp macro="">
      <xdr:nvCxnSpPr>
        <xdr:cNvPr id="72" name="直線コネクタ 71"/>
        <xdr:cNvCxnSpPr/>
      </xdr:nvCxnSpPr>
      <xdr:spPr>
        <a:xfrm>
          <a:off x="1130300" y="6379392"/>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160746</xdr:rowOff>
    </xdr:from>
    <xdr:to>
      <xdr:col>3</xdr:col>
      <xdr:colOff>3175</xdr:colOff>
      <xdr:row>35</xdr:row>
      <xdr:rowOff>90896</xdr:rowOff>
    </xdr:to>
    <xdr:sp macro="" textlink="">
      <xdr:nvSpPr>
        <xdr:cNvPr id="73" name="フローチャート : 判断 72"/>
        <xdr:cNvSpPr/>
      </xdr:nvSpPr>
      <xdr:spPr>
        <a:xfrm>
          <a:off x="19685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107423</xdr:rowOff>
    </xdr:from>
    <xdr:ext cx="469744" cy="259045"/>
    <xdr:sp macro="" textlink="">
      <xdr:nvSpPr>
        <xdr:cNvPr id="74" name="テキスト ボックス 73"/>
        <xdr:cNvSpPr txBox="1"/>
      </xdr:nvSpPr>
      <xdr:spPr>
        <a:xfrm>
          <a:off x="1784427" y="57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61142</xdr:rowOff>
    </xdr:from>
    <xdr:to>
      <xdr:col>1</xdr:col>
      <xdr:colOff>485775</xdr:colOff>
      <xdr:row>33</xdr:row>
      <xdr:rowOff>162742</xdr:rowOff>
    </xdr:to>
    <xdr:sp macro="" textlink="">
      <xdr:nvSpPr>
        <xdr:cNvPr id="75" name="フローチャート : 判断 74"/>
        <xdr:cNvSpPr/>
      </xdr:nvSpPr>
      <xdr:spPr>
        <a:xfrm>
          <a:off x="1079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7819</xdr:rowOff>
    </xdr:from>
    <xdr:ext cx="469744" cy="259045"/>
    <xdr:sp macro="" textlink="">
      <xdr:nvSpPr>
        <xdr:cNvPr id="76" name="テキスト ボックス 75"/>
        <xdr:cNvSpPr txBox="1"/>
      </xdr:nvSpPr>
      <xdr:spPr>
        <a:xfrm>
          <a:off x="895427"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146594</xdr:rowOff>
    </xdr:from>
    <xdr:to>
      <xdr:col>6</xdr:col>
      <xdr:colOff>561975</xdr:colOff>
      <xdr:row>39</xdr:row>
      <xdr:rowOff>76744</xdr:rowOff>
    </xdr:to>
    <xdr:sp macro="" textlink="">
      <xdr:nvSpPr>
        <xdr:cNvPr id="82" name="円/楕円 81"/>
        <xdr:cNvSpPr/>
      </xdr:nvSpPr>
      <xdr:spPr>
        <a:xfrm>
          <a:off x="4584700" y="666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61521</xdr:rowOff>
    </xdr:from>
    <xdr:ext cx="469744" cy="259045"/>
    <xdr:sp macro="" textlink="">
      <xdr:nvSpPr>
        <xdr:cNvPr id="83" name="議会費該当値テキスト"/>
        <xdr:cNvSpPr txBox="1"/>
      </xdr:nvSpPr>
      <xdr:spPr>
        <a:xfrm>
          <a:off x="4686300" y="657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84546</xdr:rowOff>
    </xdr:from>
    <xdr:to>
      <xdr:col>5</xdr:col>
      <xdr:colOff>409575</xdr:colOff>
      <xdr:row>37</xdr:row>
      <xdr:rowOff>14696</xdr:rowOff>
    </xdr:to>
    <xdr:sp macro="" textlink="">
      <xdr:nvSpPr>
        <xdr:cNvPr id="84" name="円/楕円 83"/>
        <xdr:cNvSpPr/>
      </xdr:nvSpPr>
      <xdr:spPr>
        <a:xfrm>
          <a:off x="3746500" y="62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5823</xdr:rowOff>
    </xdr:from>
    <xdr:ext cx="469744" cy="259045"/>
    <xdr:sp macro="" textlink="">
      <xdr:nvSpPr>
        <xdr:cNvPr id="85" name="テキスト ボックス 84"/>
        <xdr:cNvSpPr txBox="1"/>
      </xdr:nvSpPr>
      <xdr:spPr>
        <a:xfrm>
          <a:off x="3562427" y="634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17054</xdr:rowOff>
    </xdr:from>
    <xdr:to>
      <xdr:col>4</xdr:col>
      <xdr:colOff>206375</xdr:colOff>
      <xdr:row>38</xdr:row>
      <xdr:rowOff>118654</xdr:rowOff>
    </xdr:to>
    <xdr:sp macro="" textlink="">
      <xdr:nvSpPr>
        <xdr:cNvPr id="86" name="円/楕円 85"/>
        <xdr:cNvSpPr/>
      </xdr:nvSpPr>
      <xdr:spPr>
        <a:xfrm>
          <a:off x="2857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109781</xdr:rowOff>
    </xdr:from>
    <xdr:ext cx="469744" cy="259045"/>
    <xdr:sp macro="" textlink="">
      <xdr:nvSpPr>
        <xdr:cNvPr id="87" name="テキスト ボックス 86"/>
        <xdr:cNvSpPr txBox="1"/>
      </xdr:nvSpPr>
      <xdr:spPr>
        <a:xfrm>
          <a:off x="2673427" y="66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68217</xdr:rowOff>
    </xdr:from>
    <xdr:to>
      <xdr:col>3</xdr:col>
      <xdr:colOff>3175</xdr:colOff>
      <xdr:row>38</xdr:row>
      <xdr:rowOff>169817</xdr:rowOff>
    </xdr:to>
    <xdr:sp macro="" textlink="">
      <xdr:nvSpPr>
        <xdr:cNvPr id="88" name="円/楕円 87"/>
        <xdr:cNvSpPr/>
      </xdr:nvSpPr>
      <xdr:spPr>
        <a:xfrm>
          <a:off x="1968500" y="65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160944</xdr:rowOff>
    </xdr:from>
    <xdr:ext cx="469744" cy="259045"/>
    <xdr:sp macro="" textlink="">
      <xdr:nvSpPr>
        <xdr:cNvPr id="89" name="テキスト ボックス 88"/>
        <xdr:cNvSpPr txBox="1"/>
      </xdr:nvSpPr>
      <xdr:spPr>
        <a:xfrm>
          <a:off x="1784427" y="66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156392</xdr:rowOff>
    </xdr:from>
    <xdr:to>
      <xdr:col>1</xdr:col>
      <xdr:colOff>485775</xdr:colOff>
      <xdr:row>37</xdr:row>
      <xdr:rowOff>86542</xdr:rowOff>
    </xdr:to>
    <xdr:sp macro="" textlink="">
      <xdr:nvSpPr>
        <xdr:cNvPr id="90" name="円/楕円 89"/>
        <xdr:cNvSpPr/>
      </xdr:nvSpPr>
      <xdr:spPr>
        <a:xfrm>
          <a:off x="1079500" y="63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77669</xdr:rowOff>
    </xdr:from>
    <xdr:ext cx="469744" cy="259045"/>
    <xdr:sp macro="" textlink="">
      <xdr:nvSpPr>
        <xdr:cNvPr id="91" name="テキスト ボックス 90"/>
        <xdr:cNvSpPr txBox="1"/>
      </xdr:nvSpPr>
      <xdr:spPr>
        <a:xfrm>
          <a:off x="895427"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11799</xdr:rowOff>
    </xdr:from>
    <xdr:to>
      <xdr:col>6</xdr:col>
      <xdr:colOff>510540</xdr:colOff>
      <xdr:row>59</xdr:row>
      <xdr:rowOff>101067</xdr:rowOff>
    </xdr:to>
    <xdr:cxnSp macro="">
      <xdr:nvCxnSpPr>
        <xdr:cNvPr id="116" name="直線コネクタ 115"/>
        <xdr:cNvCxnSpPr/>
      </xdr:nvCxnSpPr>
      <xdr:spPr>
        <a:xfrm flipV="1">
          <a:off x="4633595" y="8584299"/>
          <a:ext cx="1270" cy="1632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104894</xdr:rowOff>
    </xdr:from>
    <xdr:ext cx="534377" cy="259045"/>
    <xdr:sp macro="" textlink="">
      <xdr:nvSpPr>
        <xdr:cNvPr id="117" name="総務費最小値テキスト"/>
        <xdr:cNvSpPr txBox="1"/>
      </xdr:nvSpPr>
      <xdr:spPr>
        <a:xfrm>
          <a:off x="4686300" y="1022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57,028</a:t>
          </a:r>
          <a:endParaRPr kumimoji="1" lang="ja-JP" altLang="en-US" sz="1000" b="1">
            <a:latin typeface="ＭＳ Ｐゴシック"/>
          </a:endParaRPr>
        </a:p>
      </xdr:txBody>
    </xdr:sp>
    <xdr:clientData/>
  </xdr:oneCellAnchor>
  <xdr:twoCellAnchor>
    <xdr:from>
      <xdr:col>6</xdr:col>
      <xdr:colOff>422275</xdr:colOff>
      <xdr:row>59</xdr:row>
      <xdr:rowOff>101067</xdr:rowOff>
    </xdr:from>
    <xdr:to>
      <xdr:col>6</xdr:col>
      <xdr:colOff>600075</xdr:colOff>
      <xdr:row>59</xdr:row>
      <xdr:rowOff>101067</xdr:rowOff>
    </xdr:to>
    <xdr:cxnSp macro="">
      <xdr:nvCxnSpPr>
        <xdr:cNvPr id="118" name="直線コネクタ 117"/>
        <xdr:cNvCxnSpPr/>
      </xdr:nvCxnSpPr>
      <xdr:spPr>
        <a:xfrm>
          <a:off x="4546600" y="10216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129926</xdr:rowOff>
    </xdr:from>
    <xdr:ext cx="599010" cy="259045"/>
    <xdr:sp macro="" textlink="">
      <xdr:nvSpPr>
        <xdr:cNvPr id="119" name="総務費最大値テキスト"/>
        <xdr:cNvSpPr txBox="1"/>
      </xdr:nvSpPr>
      <xdr:spPr>
        <a:xfrm>
          <a:off x="4686300" y="835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142,714</a:t>
          </a:r>
          <a:endParaRPr kumimoji="1" lang="ja-JP" altLang="en-US" sz="1000" b="1">
            <a:latin typeface="ＭＳ Ｐゴシック"/>
          </a:endParaRPr>
        </a:p>
      </xdr:txBody>
    </xdr:sp>
    <xdr:clientData/>
  </xdr:oneCellAnchor>
  <xdr:twoCellAnchor>
    <xdr:from>
      <xdr:col>6</xdr:col>
      <xdr:colOff>422275</xdr:colOff>
      <xdr:row>50</xdr:row>
      <xdr:rowOff>11799</xdr:rowOff>
    </xdr:from>
    <xdr:to>
      <xdr:col>6</xdr:col>
      <xdr:colOff>600075</xdr:colOff>
      <xdr:row>50</xdr:row>
      <xdr:rowOff>11799</xdr:rowOff>
    </xdr:to>
    <xdr:cxnSp macro="">
      <xdr:nvCxnSpPr>
        <xdr:cNvPr id="120" name="直線コネクタ 119"/>
        <xdr:cNvCxnSpPr/>
      </xdr:nvCxnSpPr>
      <xdr:spPr>
        <a:xfrm>
          <a:off x="4546600" y="858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43935</xdr:rowOff>
    </xdr:from>
    <xdr:to>
      <xdr:col>6</xdr:col>
      <xdr:colOff>511175</xdr:colOff>
      <xdr:row>55</xdr:row>
      <xdr:rowOff>82074</xdr:rowOff>
    </xdr:to>
    <xdr:cxnSp macro="">
      <xdr:nvCxnSpPr>
        <xdr:cNvPr id="121" name="直線コネクタ 120"/>
        <xdr:cNvCxnSpPr/>
      </xdr:nvCxnSpPr>
      <xdr:spPr>
        <a:xfrm flipV="1">
          <a:off x="3797300" y="9302235"/>
          <a:ext cx="838200" cy="20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44486</xdr:rowOff>
    </xdr:from>
    <xdr:ext cx="599010" cy="259045"/>
    <xdr:sp macro="" textlink="">
      <xdr:nvSpPr>
        <xdr:cNvPr id="122" name="総務費平均値テキスト"/>
        <xdr:cNvSpPr txBox="1"/>
      </xdr:nvSpPr>
      <xdr:spPr>
        <a:xfrm>
          <a:off x="4686300" y="93027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101,199</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66059</xdr:rowOff>
    </xdr:from>
    <xdr:to>
      <xdr:col>6</xdr:col>
      <xdr:colOff>561975</xdr:colOff>
      <xdr:row>54</xdr:row>
      <xdr:rowOff>167659</xdr:rowOff>
    </xdr:to>
    <xdr:sp macro="" textlink="">
      <xdr:nvSpPr>
        <xdr:cNvPr id="123" name="フローチャート : 判断 122"/>
        <xdr:cNvSpPr/>
      </xdr:nvSpPr>
      <xdr:spPr>
        <a:xfrm>
          <a:off x="4584700" y="932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82074</xdr:rowOff>
    </xdr:from>
    <xdr:to>
      <xdr:col>5</xdr:col>
      <xdr:colOff>358775</xdr:colOff>
      <xdr:row>57</xdr:row>
      <xdr:rowOff>1378</xdr:rowOff>
    </xdr:to>
    <xdr:cxnSp macro="">
      <xdr:nvCxnSpPr>
        <xdr:cNvPr id="124" name="直線コネクタ 123"/>
        <xdr:cNvCxnSpPr/>
      </xdr:nvCxnSpPr>
      <xdr:spPr>
        <a:xfrm flipV="1">
          <a:off x="2908300" y="9511824"/>
          <a:ext cx="889000" cy="2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52</xdr:row>
      <xdr:rowOff>83700</xdr:rowOff>
    </xdr:from>
    <xdr:to>
      <xdr:col>5</xdr:col>
      <xdr:colOff>409575</xdr:colOff>
      <xdr:row>53</xdr:row>
      <xdr:rowOff>13850</xdr:rowOff>
    </xdr:to>
    <xdr:sp macro="" textlink="">
      <xdr:nvSpPr>
        <xdr:cNvPr id="125" name="フローチャート : 判断 124"/>
        <xdr:cNvSpPr/>
      </xdr:nvSpPr>
      <xdr:spPr>
        <a:xfrm>
          <a:off x="3746500" y="89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30377</xdr:rowOff>
    </xdr:from>
    <xdr:ext cx="599010" cy="259045"/>
    <xdr:sp macro="" textlink="">
      <xdr:nvSpPr>
        <xdr:cNvPr id="126" name="テキスト ボックス 125"/>
        <xdr:cNvSpPr txBox="1"/>
      </xdr:nvSpPr>
      <xdr:spPr>
        <a:xfrm>
          <a:off x="3497794" y="877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47727</xdr:rowOff>
    </xdr:from>
    <xdr:to>
      <xdr:col>4</xdr:col>
      <xdr:colOff>155575</xdr:colOff>
      <xdr:row>57</xdr:row>
      <xdr:rowOff>1378</xdr:rowOff>
    </xdr:to>
    <xdr:cxnSp macro="">
      <xdr:nvCxnSpPr>
        <xdr:cNvPr id="127" name="直線コネクタ 126"/>
        <xdr:cNvCxnSpPr/>
      </xdr:nvCxnSpPr>
      <xdr:spPr>
        <a:xfrm>
          <a:off x="2019300" y="9648927"/>
          <a:ext cx="889000" cy="1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90329</xdr:rowOff>
    </xdr:from>
    <xdr:to>
      <xdr:col>4</xdr:col>
      <xdr:colOff>206375</xdr:colOff>
      <xdr:row>57</xdr:row>
      <xdr:rowOff>20479</xdr:rowOff>
    </xdr:to>
    <xdr:sp macro="" textlink="">
      <xdr:nvSpPr>
        <xdr:cNvPr id="128" name="フローチャート : 判断 127"/>
        <xdr:cNvSpPr/>
      </xdr:nvSpPr>
      <xdr:spPr>
        <a:xfrm>
          <a:off x="2857500" y="96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37006</xdr:rowOff>
    </xdr:from>
    <xdr:ext cx="534377" cy="259045"/>
    <xdr:sp macro="" textlink="">
      <xdr:nvSpPr>
        <xdr:cNvPr id="129" name="テキスト ボックス 128"/>
        <xdr:cNvSpPr txBox="1"/>
      </xdr:nvSpPr>
      <xdr:spPr>
        <a:xfrm>
          <a:off x="2641111" y="94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47727</xdr:rowOff>
    </xdr:from>
    <xdr:to>
      <xdr:col>2</xdr:col>
      <xdr:colOff>638175</xdr:colOff>
      <xdr:row>56</xdr:row>
      <xdr:rowOff>130594</xdr:rowOff>
    </xdr:to>
    <xdr:cxnSp macro="">
      <xdr:nvCxnSpPr>
        <xdr:cNvPr id="130" name="直線コネクタ 129"/>
        <xdr:cNvCxnSpPr/>
      </xdr:nvCxnSpPr>
      <xdr:spPr>
        <a:xfrm flipV="1">
          <a:off x="1130300" y="9648927"/>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144069</xdr:rowOff>
    </xdr:from>
    <xdr:to>
      <xdr:col>3</xdr:col>
      <xdr:colOff>3175</xdr:colOff>
      <xdr:row>57</xdr:row>
      <xdr:rowOff>74219</xdr:rowOff>
    </xdr:to>
    <xdr:sp macro="" textlink="">
      <xdr:nvSpPr>
        <xdr:cNvPr id="131" name="フローチャート : 判断 130"/>
        <xdr:cNvSpPr/>
      </xdr:nvSpPr>
      <xdr:spPr>
        <a:xfrm>
          <a:off x="1968500" y="974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65346</xdr:rowOff>
    </xdr:from>
    <xdr:ext cx="534377" cy="259045"/>
    <xdr:sp macro="" textlink="">
      <xdr:nvSpPr>
        <xdr:cNvPr id="132" name="テキスト ボックス 131"/>
        <xdr:cNvSpPr txBox="1"/>
      </xdr:nvSpPr>
      <xdr:spPr>
        <a:xfrm>
          <a:off x="1752111" y="98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85947</xdr:rowOff>
    </xdr:from>
    <xdr:to>
      <xdr:col>1</xdr:col>
      <xdr:colOff>485775</xdr:colOff>
      <xdr:row>58</xdr:row>
      <xdr:rowOff>16097</xdr:rowOff>
    </xdr:to>
    <xdr:sp macro="" textlink="">
      <xdr:nvSpPr>
        <xdr:cNvPr id="133" name="フローチャート : 判断 132"/>
        <xdr:cNvSpPr/>
      </xdr:nvSpPr>
      <xdr:spPr>
        <a:xfrm>
          <a:off x="1079500" y="985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7224</xdr:rowOff>
    </xdr:from>
    <xdr:ext cx="534377" cy="259045"/>
    <xdr:sp macro="" textlink="">
      <xdr:nvSpPr>
        <xdr:cNvPr id="134" name="テキスト ボックス 133"/>
        <xdr:cNvSpPr txBox="1"/>
      </xdr:nvSpPr>
      <xdr:spPr>
        <a:xfrm>
          <a:off x="863111" y="99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164585</xdr:rowOff>
    </xdr:from>
    <xdr:to>
      <xdr:col>6</xdr:col>
      <xdr:colOff>561975</xdr:colOff>
      <xdr:row>54</xdr:row>
      <xdr:rowOff>94735</xdr:rowOff>
    </xdr:to>
    <xdr:sp macro="" textlink="">
      <xdr:nvSpPr>
        <xdr:cNvPr id="140" name="円/楕円 139"/>
        <xdr:cNvSpPr/>
      </xdr:nvSpPr>
      <xdr:spPr>
        <a:xfrm>
          <a:off x="4584700" y="92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16012</xdr:rowOff>
    </xdr:from>
    <xdr:ext cx="599010" cy="259045"/>
    <xdr:sp macro="" textlink="">
      <xdr:nvSpPr>
        <xdr:cNvPr id="141" name="総務費該当値テキスト"/>
        <xdr:cNvSpPr txBox="1"/>
      </xdr:nvSpPr>
      <xdr:spPr>
        <a:xfrm>
          <a:off x="4686300" y="910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105,027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31274</xdr:rowOff>
    </xdr:from>
    <xdr:to>
      <xdr:col>5</xdr:col>
      <xdr:colOff>409575</xdr:colOff>
      <xdr:row>55</xdr:row>
      <xdr:rowOff>132874</xdr:rowOff>
    </xdr:to>
    <xdr:sp macro="" textlink="">
      <xdr:nvSpPr>
        <xdr:cNvPr id="142" name="円/楕円 141"/>
        <xdr:cNvSpPr/>
      </xdr:nvSpPr>
      <xdr:spPr>
        <a:xfrm>
          <a:off x="3746500" y="94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124001</xdr:rowOff>
    </xdr:from>
    <xdr:ext cx="534377" cy="259045"/>
    <xdr:sp macro="" textlink="">
      <xdr:nvSpPr>
        <xdr:cNvPr id="143" name="テキスト ボックス 142"/>
        <xdr:cNvSpPr txBox="1"/>
      </xdr:nvSpPr>
      <xdr:spPr>
        <a:xfrm>
          <a:off x="3530111" y="95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122028</xdr:rowOff>
    </xdr:from>
    <xdr:to>
      <xdr:col>4</xdr:col>
      <xdr:colOff>206375</xdr:colOff>
      <xdr:row>57</xdr:row>
      <xdr:rowOff>52178</xdr:rowOff>
    </xdr:to>
    <xdr:sp macro="" textlink="">
      <xdr:nvSpPr>
        <xdr:cNvPr id="144" name="円/楕円 143"/>
        <xdr:cNvSpPr/>
      </xdr:nvSpPr>
      <xdr:spPr>
        <a:xfrm>
          <a:off x="2857500" y="97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43305</xdr:rowOff>
    </xdr:from>
    <xdr:ext cx="534377" cy="259045"/>
    <xdr:sp macro="" textlink="">
      <xdr:nvSpPr>
        <xdr:cNvPr id="145" name="テキスト ボックス 144"/>
        <xdr:cNvSpPr txBox="1"/>
      </xdr:nvSpPr>
      <xdr:spPr>
        <a:xfrm>
          <a:off x="2641111" y="98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168377</xdr:rowOff>
    </xdr:from>
    <xdr:to>
      <xdr:col>3</xdr:col>
      <xdr:colOff>3175</xdr:colOff>
      <xdr:row>56</xdr:row>
      <xdr:rowOff>98527</xdr:rowOff>
    </xdr:to>
    <xdr:sp macro="" textlink="">
      <xdr:nvSpPr>
        <xdr:cNvPr id="146" name="円/楕円 145"/>
        <xdr:cNvSpPr/>
      </xdr:nvSpPr>
      <xdr:spPr>
        <a:xfrm>
          <a:off x="1968500" y="95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115054</xdr:rowOff>
    </xdr:from>
    <xdr:ext cx="534377" cy="259045"/>
    <xdr:sp macro="" textlink="">
      <xdr:nvSpPr>
        <xdr:cNvPr id="147" name="テキスト ボックス 146"/>
        <xdr:cNvSpPr txBox="1"/>
      </xdr:nvSpPr>
      <xdr:spPr>
        <a:xfrm>
          <a:off x="1752111" y="93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79794</xdr:rowOff>
    </xdr:from>
    <xdr:to>
      <xdr:col>1</xdr:col>
      <xdr:colOff>485775</xdr:colOff>
      <xdr:row>57</xdr:row>
      <xdr:rowOff>9944</xdr:rowOff>
    </xdr:to>
    <xdr:sp macro="" textlink="">
      <xdr:nvSpPr>
        <xdr:cNvPr id="148" name="円/楕円 147"/>
        <xdr:cNvSpPr/>
      </xdr:nvSpPr>
      <xdr:spPr>
        <a:xfrm>
          <a:off x="1079500" y="96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26471</xdr:rowOff>
    </xdr:from>
    <xdr:ext cx="534377" cy="259045"/>
    <xdr:sp macro="" textlink="">
      <xdr:nvSpPr>
        <xdr:cNvPr id="149" name="テキスト ボックス 148"/>
        <xdr:cNvSpPr txBox="1"/>
      </xdr:nvSpPr>
      <xdr:spPr>
        <a:xfrm>
          <a:off x="863111" y="94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132728</xdr:rowOff>
    </xdr:from>
    <xdr:to>
      <xdr:col>6</xdr:col>
      <xdr:colOff>510540</xdr:colOff>
      <xdr:row>79</xdr:row>
      <xdr:rowOff>33686</xdr:rowOff>
    </xdr:to>
    <xdr:cxnSp macro="">
      <xdr:nvCxnSpPr>
        <xdr:cNvPr id="174" name="直線コネクタ 173"/>
        <xdr:cNvCxnSpPr/>
      </xdr:nvCxnSpPr>
      <xdr:spPr>
        <a:xfrm flipV="1">
          <a:off x="4633595" y="12305678"/>
          <a:ext cx="1270" cy="12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37513</xdr:rowOff>
    </xdr:from>
    <xdr:ext cx="599010" cy="259045"/>
    <xdr:sp macro="" textlink="">
      <xdr:nvSpPr>
        <xdr:cNvPr id="175" name="民生費最小値テキスト"/>
        <xdr:cNvSpPr txBox="1"/>
      </xdr:nvSpPr>
      <xdr:spPr>
        <a:xfrm>
          <a:off x="4686300" y="1358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120,565</a:t>
          </a:r>
          <a:endParaRPr kumimoji="1" lang="ja-JP" altLang="en-US" sz="1000" b="1">
            <a:latin typeface="ＭＳ Ｐゴシック"/>
          </a:endParaRPr>
        </a:p>
      </xdr:txBody>
    </xdr:sp>
    <xdr:clientData/>
  </xdr:oneCellAnchor>
  <xdr:twoCellAnchor>
    <xdr:from>
      <xdr:col>6</xdr:col>
      <xdr:colOff>422275</xdr:colOff>
      <xdr:row>79</xdr:row>
      <xdr:rowOff>33686</xdr:rowOff>
    </xdr:from>
    <xdr:to>
      <xdr:col>6</xdr:col>
      <xdr:colOff>600075</xdr:colOff>
      <xdr:row>79</xdr:row>
      <xdr:rowOff>33686</xdr:rowOff>
    </xdr:to>
    <xdr:cxnSp macro="">
      <xdr:nvCxnSpPr>
        <xdr:cNvPr id="176" name="直線コネクタ 175"/>
        <xdr:cNvCxnSpPr/>
      </xdr:nvCxnSpPr>
      <xdr:spPr>
        <a:xfrm>
          <a:off x="4546600" y="1357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79405</xdr:rowOff>
    </xdr:from>
    <xdr:ext cx="599010" cy="259045"/>
    <xdr:sp macro="" textlink="">
      <xdr:nvSpPr>
        <xdr:cNvPr id="177" name="民生費最大値テキスト"/>
        <xdr:cNvSpPr txBox="1"/>
      </xdr:nvSpPr>
      <xdr:spPr>
        <a:xfrm>
          <a:off x="4686300" y="1208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187,366</a:t>
          </a:r>
          <a:endParaRPr kumimoji="1" lang="ja-JP" altLang="en-US" sz="1000" b="1">
            <a:latin typeface="ＭＳ Ｐゴシック"/>
          </a:endParaRPr>
        </a:p>
      </xdr:txBody>
    </xdr:sp>
    <xdr:clientData/>
  </xdr:oneCellAnchor>
  <xdr:twoCellAnchor>
    <xdr:from>
      <xdr:col>6</xdr:col>
      <xdr:colOff>422275</xdr:colOff>
      <xdr:row>71</xdr:row>
      <xdr:rowOff>132728</xdr:rowOff>
    </xdr:from>
    <xdr:to>
      <xdr:col>6</xdr:col>
      <xdr:colOff>600075</xdr:colOff>
      <xdr:row>71</xdr:row>
      <xdr:rowOff>132728</xdr:rowOff>
    </xdr:to>
    <xdr:cxnSp macro="">
      <xdr:nvCxnSpPr>
        <xdr:cNvPr id="178" name="直線コネクタ 177"/>
        <xdr:cNvCxnSpPr/>
      </xdr:nvCxnSpPr>
      <xdr:spPr>
        <a:xfrm>
          <a:off x="4546600" y="123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14027</xdr:rowOff>
    </xdr:from>
    <xdr:to>
      <xdr:col>6</xdr:col>
      <xdr:colOff>511175</xdr:colOff>
      <xdr:row>76</xdr:row>
      <xdr:rowOff>40926</xdr:rowOff>
    </xdr:to>
    <xdr:cxnSp macro="">
      <xdr:nvCxnSpPr>
        <xdr:cNvPr id="179" name="直線コネクタ 178"/>
        <xdr:cNvCxnSpPr/>
      </xdr:nvCxnSpPr>
      <xdr:spPr>
        <a:xfrm>
          <a:off x="3797300" y="12701327"/>
          <a:ext cx="838200" cy="3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5783</xdr:rowOff>
    </xdr:from>
    <xdr:ext cx="599010" cy="259045"/>
    <xdr:sp macro="" textlink="">
      <xdr:nvSpPr>
        <xdr:cNvPr id="180" name="民生費平均値テキスト"/>
        <xdr:cNvSpPr txBox="1"/>
      </xdr:nvSpPr>
      <xdr:spPr>
        <a:xfrm>
          <a:off x="4686300" y="1269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156,564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154356</xdr:rowOff>
    </xdr:from>
    <xdr:to>
      <xdr:col>6</xdr:col>
      <xdr:colOff>561975</xdr:colOff>
      <xdr:row>75</xdr:row>
      <xdr:rowOff>84506</xdr:rowOff>
    </xdr:to>
    <xdr:sp macro="" textlink="">
      <xdr:nvSpPr>
        <xdr:cNvPr id="181" name="フローチャート : 判断 180"/>
        <xdr:cNvSpPr/>
      </xdr:nvSpPr>
      <xdr:spPr>
        <a:xfrm>
          <a:off x="4584700" y="1284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14027</xdr:rowOff>
    </xdr:from>
    <xdr:to>
      <xdr:col>5</xdr:col>
      <xdr:colOff>358775</xdr:colOff>
      <xdr:row>76</xdr:row>
      <xdr:rowOff>143890</xdr:rowOff>
    </xdr:to>
    <xdr:cxnSp macro="">
      <xdr:nvCxnSpPr>
        <xdr:cNvPr id="182" name="直線コネクタ 181"/>
        <xdr:cNvCxnSpPr/>
      </xdr:nvCxnSpPr>
      <xdr:spPr>
        <a:xfrm flipV="1">
          <a:off x="2908300" y="12701327"/>
          <a:ext cx="889000" cy="47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167062</xdr:rowOff>
    </xdr:from>
    <xdr:to>
      <xdr:col>5</xdr:col>
      <xdr:colOff>409575</xdr:colOff>
      <xdr:row>75</xdr:row>
      <xdr:rowOff>97212</xdr:rowOff>
    </xdr:to>
    <xdr:sp macro="" textlink="">
      <xdr:nvSpPr>
        <xdr:cNvPr id="183" name="フローチャート : 判断 182"/>
        <xdr:cNvSpPr/>
      </xdr:nvSpPr>
      <xdr:spPr>
        <a:xfrm>
          <a:off x="3746500" y="128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88339</xdr:rowOff>
    </xdr:from>
    <xdr:ext cx="599010" cy="259045"/>
    <xdr:sp macro="" textlink="">
      <xdr:nvSpPr>
        <xdr:cNvPr id="184" name="テキスト ボックス 183"/>
        <xdr:cNvSpPr txBox="1"/>
      </xdr:nvSpPr>
      <xdr:spPr>
        <a:xfrm>
          <a:off x="3497794" y="1294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143890</xdr:rowOff>
    </xdr:from>
    <xdr:to>
      <xdr:col>4</xdr:col>
      <xdr:colOff>155575</xdr:colOff>
      <xdr:row>77</xdr:row>
      <xdr:rowOff>123298</xdr:rowOff>
    </xdr:to>
    <xdr:cxnSp macro="">
      <xdr:nvCxnSpPr>
        <xdr:cNvPr id="185" name="直線コネクタ 184"/>
        <xdr:cNvCxnSpPr/>
      </xdr:nvCxnSpPr>
      <xdr:spPr>
        <a:xfrm flipV="1">
          <a:off x="2019300" y="13174090"/>
          <a:ext cx="889000" cy="15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39142</xdr:rowOff>
    </xdr:from>
    <xdr:to>
      <xdr:col>4</xdr:col>
      <xdr:colOff>206375</xdr:colOff>
      <xdr:row>76</xdr:row>
      <xdr:rowOff>140742</xdr:rowOff>
    </xdr:to>
    <xdr:sp macro="" textlink="">
      <xdr:nvSpPr>
        <xdr:cNvPr id="186" name="フローチャート : 判断 185"/>
        <xdr:cNvSpPr/>
      </xdr:nvSpPr>
      <xdr:spPr>
        <a:xfrm>
          <a:off x="2857500" y="130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157268</xdr:rowOff>
    </xdr:from>
    <xdr:ext cx="599010" cy="259045"/>
    <xdr:sp macro="" textlink="">
      <xdr:nvSpPr>
        <xdr:cNvPr id="187" name="テキスト ボックス 186"/>
        <xdr:cNvSpPr txBox="1"/>
      </xdr:nvSpPr>
      <xdr:spPr>
        <a:xfrm>
          <a:off x="2608794" y="1284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123298</xdr:rowOff>
    </xdr:from>
    <xdr:to>
      <xdr:col>2</xdr:col>
      <xdr:colOff>638175</xdr:colOff>
      <xdr:row>77</xdr:row>
      <xdr:rowOff>160235</xdr:rowOff>
    </xdr:to>
    <xdr:cxnSp macro="">
      <xdr:nvCxnSpPr>
        <xdr:cNvPr id="188" name="直線コネクタ 187"/>
        <xdr:cNvCxnSpPr/>
      </xdr:nvCxnSpPr>
      <xdr:spPr>
        <a:xfrm flipV="1">
          <a:off x="1130300" y="13324948"/>
          <a:ext cx="889000" cy="3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100864</xdr:rowOff>
    </xdr:from>
    <xdr:to>
      <xdr:col>3</xdr:col>
      <xdr:colOff>3175</xdr:colOff>
      <xdr:row>78</xdr:row>
      <xdr:rowOff>31014</xdr:rowOff>
    </xdr:to>
    <xdr:sp macro="" textlink="">
      <xdr:nvSpPr>
        <xdr:cNvPr id="189" name="フローチャート : 判断 188"/>
        <xdr:cNvSpPr/>
      </xdr:nvSpPr>
      <xdr:spPr>
        <a:xfrm>
          <a:off x="1968500" y="1330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22141</xdr:rowOff>
    </xdr:from>
    <xdr:ext cx="599010" cy="259045"/>
    <xdr:sp macro="" textlink="">
      <xdr:nvSpPr>
        <xdr:cNvPr id="190" name="テキスト ボックス 189"/>
        <xdr:cNvSpPr txBox="1"/>
      </xdr:nvSpPr>
      <xdr:spPr>
        <a:xfrm>
          <a:off x="1719794" y="1339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135192</xdr:rowOff>
    </xdr:from>
    <xdr:to>
      <xdr:col>1</xdr:col>
      <xdr:colOff>485775</xdr:colOff>
      <xdr:row>78</xdr:row>
      <xdr:rowOff>65342</xdr:rowOff>
    </xdr:to>
    <xdr:sp macro="" textlink="">
      <xdr:nvSpPr>
        <xdr:cNvPr id="191" name="フローチャート : 判断 190"/>
        <xdr:cNvSpPr/>
      </xdr:nvSpPr>
      <xdr:spPr>
        <a:xfrm>
          <a:off x="1079500" y="1333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56469</xdr:rowOff>
    </xdr:from>
    <xdr:ext cx="599010" cy="259045"/>
    <xdr:sp macro="" textlink="">
      <xdr:nvSpPr>
        <xdr:cNvPr id="192" name="テキスト ボックス 191"/>
        <xdr:cNvSpPr txBox="1"/>
      </xdr:nvSpPr>
      <xdr:spPr>
        <a:xfrm>
          <a:off x="830794" y="1342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161576</xdr:rowOff>
    </xdr:from>
    <xdr:to>
      <xdr:col>6</xdr:col>
      <xdr:colOff>561975</xdr:colOff>
      <xdr:row>76</xdr:row>
      <xdr:rowOff>91726</xdr:rowOff>
    </xdr:to>
    <xdr:sp macro="" textlink="">
      <xdr:nvSpPr>
        <xdr:cNvPr id="198" name="円/楕円 197"/>
        <xdr:cNvSpPr/>
      </xdr:nvSpPr>
      <xdr:spPr>
        <a:xfrm>
          <a:off x="4584700" y="130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140003</xdr:rowOff>
    </xdr:from>
    <xdr:ext cx="599010" cy="259045"/>
    <xdr:sp macro="" textlink="">
      <xdr:nvSpPr>
        <xdr:cNvPr id="199" name="民生費該当値テキスト"/>
        <xdr:cNvSpPr txBox="1"/>
      </xdr:nvSpPr>
      <xdr:spPr>
        <a:xfrm>
          <a:off x="4686300" y="129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147,185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134677</xdr:rowOff>
    </xdr:from>
    <xdr:to>
      <xdr:col>5</xdr:col>
      <xdr:colOff>409575</xdr:colOff>
      <xdr:row>74</xdr:row>
      <xdr:rowOff>64827</xdr:rowOff>
    </xdr:to>
    <xdr:sp macro="" textlink="">
      <xdr:nvSpPr>
        <xdr:cNvPr id="200" name="円/楕円 199"/>
        <xdr:cNvSpPr/>
      </xdr:nvSpPr>
      <xdr:spPr>
        <a:xfrm>
          <a:off x="3746500" y="126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81354</xdr:rowOff>
    </xdr:from>
    <xdr:ext cx="599010" cy="259045"/>
    <xdr:sp macro="" textlink="">
      <xdr:nvSpPr>
        <xdr:cNvPr id="201" name="テキスト ボックス 200"/>
        <xdr:cNvSpPr txBox="1"/>
      </xdr:nvSpPr>
      <xdr:spPr>
        <a:xfrm>
          <a:off x="3497794" y="1242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166,597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93090</xdr:rowOff>
    </xdr:from>
    <xdr:to>
      <xdr:col>4</xdr:col>
      <xdr:colOff>206375</xdr:colOff>
      <xdr:row>77</xdr:row>
      <xdr:rowOff>23240</xdr:rowOff>
    </xdr:to>
    <xdr:sp macro="" textlink="">
      <xdr:nvSpPr>
        <xdr:cNvPr id="202" name="円/楕円 201"/>
        <xdr:cNvSpPr/>
      </xdr:nvSpPr>
      <xdr:spPr>
        <a:xfrm>
          <a:off x="2857500" y="131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14367</xdr:rowOff>
    </xdr:from>
    <xdr:ext cx="599010" cy="259045"/>
    <xdr:sp macro="" textlink="">
      <xdr:nvSpPr>
        <xdr:cNvPr id="203" name="テキスト ボックス 202"/>
        <xdr:cNvSpPr txBox="1"/>
      </xdr:nvSpPr>
      <xdr:spPr>
        <a:xfrm>
          <a:off x="2608794" y="1321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72498</xdr:rowOff>
    </xdr:from>
    <xdr:to>
      <xdr:col>3</xdr:col>
      <xdr:colOff>3175</xdr:colOff>
      <xdr:row>78</xdr:row>
      <xdr:rowOff>2648</xdr:rowOff>
    </xdr:to>
    <xdr:sp macro="" textlink="">
      <xdr:nvSpPr>
        <xdr:cNvPr id="204" name="円/楕円 203"/>
        <xdr:cNvSpPr/>
      </xdr:nvSpPr>
      <xdr:spPr>
        <a:xfrm>
          <a:off x="1968500" y="132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19175</xdr:rowOff>
    </xdr:from>
    <xdr:ext cx="599010" cy="259045"/>
    <xdr:sp macro="" textlink="">
      <xdr:nvSpPr>
        <xdr:cNvPr id="205" name="テキスト ボックス 204"/>
        <xdr:cNvSpPr txBox="1"/>
      </xdr:nvSpPr>
      <xdr:spPr>
        <a:xfrm>
          <a:off x="1719794" y="1304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109435</xdr:rowOff>
    </xdr:from>
    <xdr:to>
      <xdr:col>1</xdr:col>
      <xdr:colOff>485775</xdr:colOff>
      <xdr:row>78</xdr:row>
      <xdr:rowOff>39585</xdr:rowOff>
    </xdr:to>
    <xdr:sp macro="" textlink="">
      <xdr:nvSpPr>
        <xdr:cNvPr id="206" name="円/楕円 205"/>
        <xdr:cNvSpPr/>
      </xdr:nvSpPr>
      <xdr:spPr>
        <a:xfrm>
          <a:off x="1079500" y="133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56112</xdr:rowOff>
    </xdr:from>
    <xdr:ext cx="599010" cy="259045"/>
    <xdr:sp macro="" textlink="">
      <xdr:nvSpPr>
        <xdr:cNvPr id="207" name="テキスト ボックス 206"/>
        <xdr:cNvSpPr txBox="1"/>
      </xdr:nvSpPr>
      <xdr:spPr>
        <a:xfrm>
          <a:off x="830794" y="1308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75330</xdr:rowOff>
    </xdr:from>
    <xdr:to>
      <xdr:col>6</xdr:col>
      <xdr:colOff>510540</xdr:colOff>
      <xdr:row>98</xdr:row>
      <xdr:rowOff>112821</xdr:rowOff>
    </xdr:to>
    <xdr:cxnSp macro="">
      <xdr:nvCxnSpPr>
        <xdr:cNvPr id="232" name="直線コネクタ 231"/>
        <xdr:cNvCxnSpPr/>
      </xdr:nvCxnSpPr>
      <xdr:spPr>
        <a:xfrm flipV="1">
          <a:off x="4633595" y="15505830"/>
          <a:ext cx="1270" cy="140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116648</xdr:rowOff>
    </xdr:from>
    <xdr:ext cx="534377" cy="259045"/>
    <xdr:sp macro="" textlink="">
      <xdr:nvSpPr>
        <xdr:cNvPr id="233" name="衛生費最小値テキスト"/>
        <xdr:cNvSpPr txBox="1"/>
      </xdr:nvSpPr>
      <xdr:spPr>
        <a:xfrm>
          <a:off x="4686300" y="16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25,411</a:t>
          </a:r>
          <a:endParaRPr kumimoji="1" lang="ja-JP" altLang="en-US" sz="1000" b="1">
            <a:latin typeface="ＭＳ Ｐゴシック"/>
          </a:endParaRPr>
        </a:p>
      </xdr:txBody>
    </xdr:sp>
    <xdr:clientData/>
  </xdr:oneCellAnchor>
  <xdr:twoCellAnchor>
    <xdr:from>
      <xdr:col>6</xdr:col>
      <xdr:colOff>422275</xdr:colOff>
      <xdr:row>98</xdr:row>
      <xdr:rowOff>112821</xdr:rowOff>
    </xdr:from>
    <xdr:to>
      <xdr:col>6</xdr:col>
      <xdr:colOff>600075</xdr:colOff>
      <xdr:row>98</xdr:row>
      <xdr:rowOff>112821</xdr:rowOff>
    </xdr:to>
    <xdr:cxnSp macro="">
      <xdr:nvCxnSpPr>
        <xdr:cNvPr id="234" name="直線コネクタ 233"/>
        <xdr:cNvCxnSpPr/>
      </xdr:nvCxnSpPr>
      <xdr:spPr>
        <a:xfrm>
          <a:off x="4546600" y="1691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22007</xdr:rowOff>
    </xdr:from>
    <xdr:ext cx="534377" cy="259045"/>
    <xdr:sp macro="" textlink="">
      <xdr:nvSpPr>
        <xdr:cNvPr id="235" name="衛生費最大値テキスト"/>
        <xdr:cNvSpPr txBox="1"/>
      </xdr:nvSpPr>
      <xdr:spPr>
        <a:xfrm>
          <a:off x="4686300" y="152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99,379</a:t>
          </a:r>
          <a:endParaRPr kumimoji="1" lang="ja-JP" altLang="en-US" sz="1000" b="1">
            <a:latin typeface="ＭＳ Ｐゴシック"/>
          </a:endParaRPr>
        </a:p>
      </xdr:txBody>
    </xdr:sp>
    <xdr:clientData/>
  </xdr:oneCellAnchor>
  <xdr:twoCellAnchor>
    <xdr:from>
      <xdr:col>6</xdr:col>
      <xdr:colOff>422275</xdr:colOff>
      <xdr:row>90</xdr:row>
      <xdr:rowOff>75330</xdr:rowOff>
    </xdr:from>
    <xdr:to>
      <xdr:col>6</xdr:col>
      <xdr:colOff>600075</xdr:colOff>
      <xdr:row>90</xdr:row>
      <xdr:rowOff>75330</xdr:rowOff>
    </xdr:to>
    <xdr:cxnSp macro="">
      <xdr:nvCxnSpPr>
        <xdr:cNvPr id="236" name="直線コネクタ 235"/>
        <xdr:cNvCxnSpPr/>
      </xdr:nvCxnSpPr>
      <xdr:spPr>
        <a:xfrm>
          <a:off x="4546600" y="1550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69196</xdr:rowOff>
    </xdr:from>
    <xdr:to>
      <xdr:col>6</xdr:col>
      <xdr:colOff>511175</xdr:colOff>
      <xdr:row>96</xdr:row>
      <xdr:rowOff>117373</xdr:rowOff>
    </xdr:to>
    <xdr:cxnSp macro="">
      <xdr:nvCxnSpPr>
        <xdr:cNvPr id="237" name="直線コネクタ 236"/>
        <xdr:cNvCxnSpPr/>
      </xdr:nvCxnSpPr>
      <xdr:spPr>
        <a:xfrm>
          <a:off x="3797300" y="16528396"/>
          <a:ext cx="8382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8" name="衛生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9" name="フローチャート : 判断 238"/>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69196</xdr:rowOff>
    </xdr:from>
    <xdr:to>
      <xdr:col>5</xdr:col>
      <xdr:colOff>358775</xdr:colOff>
      <xdr:row>96</xdr:row>
      <xdr:rowOff>93714</xdr:rowOff>
    </xdr:to>
    <xdr:cxnSp macro="">
      <xdr:nvCxnSpPr>
        <xdr:cNvPr id="240" name="直線コネクタ 239"/>
        <xdr:cNvCxnSpPr/>
      </xdr:nvCxnSpPr>
      <xdr:spPr>
        <a:xfrm flipV="1">
          <a:off x="2908300" y="16528396"/>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139345</xdr:rowOff>
    </xdr:from>
    <xdr:to>
      <xdr:col>5</xdr:col>
      <xdr:colOff>409575</xdr:colOff>
      <xdr:row>96</xdr:row>
      <xdr:rowOff>69495</xdr:rowOff>
    </xdr:to>
    <xdr:sp macro="" textlink="">
      <xdr:nvSpPr>
        <xdr:cNvPr id="241" name="フローチャート : 判断 240"/>
        <xdr:cNvSpPr/>
      </xdr:nvSpPr>
      <xdr:spPr>
        <a:xfrm>
          <a:off x="3746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86022</xdr:rowOff>
    </xdr:from>
    <xdr:ext cx="534377" cy="259045"/>
    <xdr:sp macro="" textlink="">
      <xdr:nvSpPr>
        <xdr:cNvPr id="242" name="テキスト ボックス 241"/>
        <xdr:cNvSpPr txBox="1"/>
      </xdr:nvSpPr>
      <xdr:spPr>
        <a:xfrm>
          <a:off x="3530111" y="162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88379</xdr:rowOff>
    </xdr:from>
    <xdr:to>
      <xdr:col>4</xdr:col>
      <xdr:colOff>155575</xdr:colOff>
      <xdr:row>96</xdr:row>
      <xdr:rowOff>93714</xdr:rowOff>
    </xdr:to>
    <xdr:cxnSp macro="">
      <xdr:nvCxnSpPr>
        <xdr:cNvPr id="243" name="直線コネクタ 242"/>
        <xdr:cNvCxnSpPr/>
      </xdr:nvCxnSpPr>
      <xdr:spPr>
        <a:xfrm>
          <a:off x="2019300" y="16547579"/>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64878</xdr:rowOff>
    </xdr:from>
    <xdr:to>
      <xdr:col>4</xdr:col>
      <xdr:colOff>206375</xdr:colOff>
      <xdr:row>96</xdr:row>
      <xdr:rowOff>166478</xdr:rowOff>
    </xdr:to>
    <xdr:sp macro="" textlink="">
      <xdr:nvSpPr>
        <xdr:cNvPr id="244" name="フローチャート : 判断 243"/>
        <xdr:cNvSpPr/>
      </xdr:nvSpPr>
      <xdr:spPr>
        <a:xfrm>
          <a:off x="2857500" y="165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157605</xdr:rowOff>
    </xdr:from>
    <xdr:ext cx="534377" cy="259045"/>
    <xdr:sp macro="" textlink="">
      <xdr:nvSpPr>
        <xdr:cNvPr id="245" name="テキスト ボックス 244"/>
        <xdr:cNvSpPr txBox="1"/>
      </xdr:nvSpPr>
      <xdr:spPr>
        <a:xfrm>
          <a:off x="2641111" y="166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88379</xdr:rowOff>
    </xdr:from>
    <xdr:to>
      <xdr:col>2</xdr:col>
      <xdr:colOff>638175</xdr:colOff>
      <xdr:row>96</xdr:row>
      <xdr:rowOff>102419</xdr:rowOff>
    </xdr:to>
    <xdr:cxnSp macro="">
      <xdr:nvCxnSpPr>
        <xdr:cNvPr id="246" name="直線コネクタ 245"/>
        <xdr:cNvCxnSpPr/>
      </xdr:nvCxnSpPr>
      <xdr:spPr>
        <a:xfrm flipV="1">
          <a:off x="1130300" y="16547579"/>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94938</xdr:rowOff>
    </xdr:from>
    <xdr:to>
      <xdr:col>3</xdr:col>
      <xdr:colOff>3175</xdr:colOff>
      <xdr:row>97</xdr:row>
      <xdr:rowOff>25088</xdr:rowOff>
    </xdr:to>
    <xdr:sp macro="" textlink="">
      <xdr:nvSpPr>
        <xdr:cNvPr id="247" name="フローチャート : 判断 246"/>
        <xdr:cNvSpPr/>
      </xdr:nvSpPr>
      <xdr:spPr>
        <a:xfrm>
          <a:off x="1968500" y="1655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16215</xdr:rowOff>
    </xdr:from>
    <xdr:ext cx="534377" cy="259045"/>
    <xdr:sp macro="" textlink="">
      <xdr:nvSpPr>
        <xdr:cNvPr id="248" name="テキスト ボックス 247"/>
        <xdr:cNvSpPr txBox="1"/>
      </xdr:nvSpPr>
      <xdr:spPr>
        <a:xfrm>
          <a:off x="1752111" y="166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80156</xdr:rowOff>
    </xdr:from>
    <xdr:to>
      <xdr:col>1</xdr:col>
      <xdr:colOff>485775</xdr:colOff>
      <xdr:row>97</xdr:row>
      <xdr:rowOff>10306</xdr:rowOff>
    </xdr:to>
    <xdr:sp macro="" textlink="">
      <xdr:nvSpPr>
        <xdr:cNvPr id="249" name="フローチャート : 判断 248"/>
        <xdr:cNvSpPr/>
      </xdr:nvSpPr>
      <xdr:spPr>
        <a:xfrm>
          <a:off x="1079500" y="165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1433</xdr:rowOff>
    </xdr:from>
    <xdr:ext cx="534377" cy="259045"/>
    <xdr:sp macro="" textlink="">
      <xdr:nvSpPr>
        <xdr:cNvPr id="250" name="テキスト ボックス 249"/>
        <xdr:cNvSpPr txBox="1"/>
      </xdr:nvSpPr>
      <xdr:spPr>
        <a:xfrm>
          <a:off x="863111" y="166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66573</xdr:rowOff>
    </xdr:from>
    <xdr:to>
      <xdr:col>6</xdr:col>
      <xdr:colOff>561975</xdr:colOff>
      <xdr:row>96</xdr:row>
      <xdr:rowOff>168173</xdr:rowOff>
    </xdr:to>
    <xdr:sp macro="" textlink="">
      <xdr:nvSpPr>
        <xdr:cNvPr id="256" name="円/楕円 255"/>
        <xdr:cNvSpPr/>
      </xdr:nvSpPr>
      <xdr:spPr>
        <a:xfrm>
          <a:off x="4584700" y="165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45000</xdr:rowOff>
    </xdr:from>
    <xdr:ext cx="534377" cy="259045"/>
    <xdr:sp macro="" textlink="">
      <xdr:nvSpPr>
        <xdr:cNvPr id="257" name="衛生費該当値テキスト"/>
        <xdr:cNvSpPr txBox="1"/>
      </xdr:nvSpPr>
      <xdr:spPr>
        <a:xfrm>
          <a:off x="4686300" y="165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18396</xdr:rowOff>
    </xdr:from>
    <xdr:to>
      <xdr:col>5</xdr:col>
      <xdr:colOff>409575</xdr:colOff>
      <xdr:row>96</xdr:row>
      <xdr:rowOff>119996</xdr:rowOff>
    </xdr:to>
    <xdr:sp macro="" textlink="">
      <xdr:nvSpPr>
        <xdr:cNvPr id="258" name="円/楕円 257"/>
        <xdr:cNvSpPr/>
      </xdr:nvSpPr>
      <xdr:spPr>
        <a:xfrm>
          <a:off x="3746500" y="164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111123</xdr:rowOff>
    </xdr:from>
    <xdr:ext cx="534377" cy="259045"/>
    <xdr:sp macro="" textlink="">
      <xdr:nvSpPr>
        <xdr:cNvPr id="259" name="テキスト ボックス 258"/>
        <xdr:cNvSpPr txBox="1"/>
      </xdr:nvSpPr>
      <xdr:spPr>
        <a:xfrm>
          <a:off x="3530111" y="165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42914</xdr:rowOff>
    </xdr:from>
    <xdr:to>
      <xdr:col>4</xdr:col>
      <xdr:colOff>206375</xdr:colOff>
      <xdr:row>96</xdr:row>
      <xdr:rowOff>144514</xdr:rowOff>
    </xdr:to>
    <xdr:sp macro="" textlink="">
      <xdr:nvSpPr>
        <xdr:cNvPr id="260" name="円/楕円 259"/>
        <xdr:cNvSpPr/>
      </xdr:nvSpPr>
      <xdr:spPr>
        <a:xfrm>
          <a:off x="2857500" y="165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161041</xdr:rowOff>
    </xdr:from>
    <xdr:ext cx="534377" cy="259045"/>
    <xdr:sp macro="" textlink="">
      <xdr:nvSpPr>
        <xdr:cNvPr id="261" name="テキスト ボックス 260"/>
        <xdr:cNvSpPr txBox="1"/>
      </xdr:nvSpPr>
      <xdr:spPr>
        <a:xfrm>
          <a:off x="2641111" y="162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37579</xdr:rowOff>
    </xdr:from>
    <xdr:to>
      <xdr:col>3</xdr:col>
      <xdr:colOff>3175</xdr:colOff>
      <xdr:row>96</xdr:row>
      <xdr:rowOff>139179</xdr:rowOff>
    </xdr:to>
    <xdr:sp macro="" textlink="">
      <xdr:nvSpPr>
        <xdr:cNvPr id="262" name="円/楕円 261"/>
        <xdr:cNvSpPr/>
      </xdr:nvSpPr>
      <xdr:spPr>
        <a:xfrm>
          <a:off x="1968500" y="164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155706</xdr:rowOff>
    </xdr:from>
    <xdr:ext cx="534377" cy="259045"/>
    <xdr:sp macro="" textlink="">
      <xdr:nvSpPr>
        <xdr:cNvPr id="263" name="テキスト ボックス 262"/>
        <xdr:cNvSpPr txBox="1"/>
      </xdr:nvSpPr>
      <xdr:spPr>
        <a:xfrm>
          <a:off x="1752111" y="16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51619</xdr:rowOff>
    </xdr:from>
    <xdr:to>
      <xdr:col>1</xdr:col>
      <xdr:colOff>485775</xdr:colOff>
      <xdr:row>96</xdr:row>
      <xdr:rowOff>153219</xdr:rowOff>
    </xdr:to>
    <xdr:sp macro="" textlink="">
      <xdr:nvSpPr>
        <xdr:cNvPr id="264" name="円/楕円 263"/>
        <xdr:cNvSpPr/>
      </xdr:nvSpPr>
      <xdr:spPr>
        <a:xfrm>
          <a:off x="1079500" y="165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169746</xdr:rowOff>
    </xdr:from>
    <xdr:ext cx="534377" cy="259045"/>
    <xdr:sp macro="" textlink="">
      <xdr:nvSpPr>
        <xdr:cNvPr id="265" name="テキスト ボックス 264"/>
        <xdr:cNvSpPr txBox="1"/>
      </xdr:nvSpPr>
      <xdr:spPr>
        <a:xfrm>
          <a:off x="863111" y="162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65405</xdr:rowOff>
    </xdr:from>
    <xdr:to>
      <xdr:col>15</xdr:col>
      <xdr:colOff>180340</xdr:colOff>
      <xdr:row>38</xdr:row>
      <xdr:rowOff>25400</xdr:rowOff>
    </xdr:to>
    <xdr:cxnSp macro="">
      <xdr:nvCxnSpPr>
        <xdr:cNvPr id="285" name="直線コネクタ 284"/>
        <xdr:cNvCxnSpPr/>
      </xdr:nvCxnSpPr>
      <xdr:spPr>
        <a:xfrm flipV="1">
          <a:off x="10475595" y="5723255"/>
          <a:ext cx="1270" cy="81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29227</xdr:rowOff>
    </xdr:from>
    <xdr:ext cx="249299" cy="259045"/>
    <xdr:sp macro="" textlink="">
      <xdr:nvSpPr>
        <xdr:cNvPr id="286"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25400</xdr:rowOff>
    </xdr:from>
    <xdr:to>
      <xdr:col>15</xdr:col>
      <xdr:colOff>269875</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12082</xdr:rowOff>
    </xdr:from>
    <xdr:ext cx="469744" cy="259045"/>
    <xdr:sp macro="" textlink="">
      <xdr:nvSpPr>
        <xdr:cNvPr id="288" name="労働費最大値テキスト"/>
        <xdr:cNvSpPr txBox="1"/>
      </xdr:nvSpPr>
      <xdr:spPr>
        <a:xfrm>
          <a:off x="10528300" y="54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15</xdr:col>
      <xdr:colOff>92075</xdr:colOff>
      <xdr:row>33</xdr:row>
      <xdr:rowOff>65405</xdr:rowOff>
    </xdr:from>
    <xdr:to>
      <xdr:col>15</xdr:col>
      <xdr:colOff>269875</xdr:colOff>
      <xdr:row>33</xdr:row>
      <xdr:rowOff>65405</xdr:rowOff>
    </xdr:to>
    <xdr:cxnSp macro="">
      <xdr:nvCxnSpPr>
        <xdr:cNvPr id="289" name="直線コネクタ 288"/>
        <xdr:cNvCxnSpPr/>
      </xdr:nvCxnSpPr>
      <xdr:spPr>
        <a:xfrm>
          <a:off x="10388600" y="572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162560</xdr:rowOff>
    </xdr:from>
    <xdr:to>
      <xdr:col>15</xdr:col>
      <xdr:colOff>180975</xdr:colOff>
      <xdr:row>34</xdr:row>
      <xdr:rowOff>49403</xdr:rowOff>
    </xdr:to>
    <xdr:cxnSp macro="">
      <xdr:nvCxnSpPr>
        <xdr:cNvPr id="290" name="直線コネクタ 289"/>
        <xdr:cNvCxnSpPr/>
      </xdr:nvCxnSpPr>
      <xdr:spPr>
        <a:xfrm>
          <a:off x="9639300" y="5477510"/>
          <a:ext cx="838200" cy="4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147909</xdr:rowOff>
    </xdr:from>
    <xdr:ext cx="378565" cy="259045"/>
    <xdr:sp macro="" textlink="">
      <xdr:nvSpPr>
        <xdr:cNvPr id="291" name="労働費平均値テキスト"/>
        <xdr:cNvSpPr txBox="1"/>
      </xdr:nvSpPr>
      <xdr:spPr>
        <a:xfrm>
          <a:off x="10528300" y="61486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169482</xdr:rowOff>
    </xdr:from>
    <xdr:to>
      <xdr:col>15</xdr:col>
      <xdr:colOff>231775</xdr:colOff>
      <xdr:row>36</xdr:row>
      <xdr:rowOff>99632</xdr:rowOff>
    </xdr:to>
    <xdr:sp macro="" textlink="">
      <xdr:nvSpPr>
        <xdr:cNvPr id="292" name="フローチャート : 判断 291"/>
        <xdr:cNvSpPr/>
      </xdr:nvSpPr>
      <xdr:spPr>
        <a:xfrm>
          <a:off x="10426700" y="617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162560</xdr:rowOff>
    </xdr:from>
    <xdr:to>
      <xdr:col>14</xdr:col>
      <xdr:colOff>28575</xdr:colOff>
      <xdr:row>32</xdr:row>
      <xdr:rowOff>121984</xdr:rowOff>
    </xdr:to>
    <xdr:cxnSp macro="">
      <xdr:nvCxnSpPr>
        <xdr:cNvPr id="293" name="直線コネクタ 292"/>
        <xdr:cNvCxnSpPr/>
      </xdr:nvCxnSpPr>
      <xdr:spPr>
        <a:xfrm flipV="1">
          <a:off x="8750300" y="5477510"/>
          <a:ext cx="8890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80899</xdr:rowOff>
    </xdr:from>
    <xdr:to>
      <xdr:col>14</xdr:col>
      <xdr:colOff>79375</xdr:colOff>
      <xdr:row>36</xdr:row>
      <xdr:rowOff>11049</xdr:rowOff>
    </xdr:to>
    <xdr:sp macro="" textlink="">
      <xdr:nvSpPr>
        <xdr:cNvPr id="294" name="フローチャート : 判断 293"/>
        <xdr:cNvSpPr/>
      </xdr:nvSpPr>
      <xdr:spPr>
        <a:xfrm>
          <a:off x="9588500" y="60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2176</xdr:rowOff>
    </xdr:from>
    <xdr:ext cx="378565" cy="259045"/>
    <xdr:sp macro="" textlink="">
      <xdr:nvSpPr>
        <xdr:cNvPr id="295" name="テキスト ボックス 294"/>
        <xdr:cNvSpPr txBox="1"/>
      </xdr:nvSpPr>
      <xdr:spPr>
        <a:xfrm>
          <a:off x="9450017" y="617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28258</xdr:rowOff>
    </xdr:from>
    <xdr:to>
      <xdr:col>12</xdr:col>
      <xdr:colOff>511175</xdr:colOff>
      <xdr:row>32</xdr:row>
      <xdr:rowOff>121984</xdr:rowOff>
    </xdr:to>
    <xdr:cxnSp macro="">
      <xdr:nvCxnSpPr>
        <xdr:cNvPr id="296" name="直線コネクタ 295"/>
        <xdr:cNvCxnSpPr/>
      </xdr:nvCxnSpPr>
      <xdr:spPr>
        <a:xfrm>
          <a:off x="7861300" y="534320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84899</xdr:rowOff>
    </xdr:from>
    <xdr:to>
      <xdr:col>12</xdr:col>
      <xdr:colOff>561975</xdr:colOff>
      <xdr:row>35</xdr:row>
      <xdr:rowOff>15049</xdr:rowOff>
    </xdr:to>
    <xdr:sp macro="" textlink="">
      <xdr:nvSpPr>
        <xdr:cNvPr id="297" name="フローチャート : 判断 296"/>
        <xdr:cNvSpPr/>
      </xdr:nvSpPr>
      <xdr:spPr>
        <a:xfrm>
          <a:off x="8699500" y="59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6176</xdr:rowOff>
    </xdr:from>
    <xdr:ext cx="469744" cy="259045"/>
    <xdr:sp macro="" textlink="">
      <xdr:nvSpPr>
        <xdr:cNvPr id="298" name="テキスト ボックス 297"/>
        <xdr:cNvSpPr txBox="1"/>
      </xdr:nvSpPr>
      <xdr:spPr>
        <a:xfrm>
          <a:off x="8515427" y="600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28258</xdr:rowOff>
    </xdr:from>
    <xdr:to>
      <xdr:col>11</xdr:col>
      <xdr:colOff>307975</xdr:colOff>
      <xdr:row>31</xdr:row>
      <xdr:rowOff>40259</xdr:rowOff>
    </xdr:to>
    <xdr:cxnSp macro="">
      <xdr:nvCxnSpPr>
        <xdr:cNvPr id="299" name="直線コネクタ 298"/>
        <xdr:cNvCxnSpPr/>
      </xdr:nvCxnSpPr>
      <xdr:spPr>
        <a:xfrm flipV="1">
          <a:off x="6972300" y="534320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50038</xdr:rowOff>
    </xdr:from>
    <xdr:to>
      <xdr:col>11</xdr:col>
      <xdr:colOff>358775</xdr:colOff>
      <xdr:row>33</xdr:row>
      <xdr:rowOff>151638</xdr:rowOff>
    </xdr:to>
    <xdr:sp macro="" textlink="">
      <xdr:nvSpPr>
        <xdr:cNvPr id="300" name="フローチャート : 判断 299"/>
        <xdr:cNvSpPr/>
      </xdr:nvSpPr>
      <xdr:spPr>
        <a:xfrm>
          <a:off x="7810500" y="570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142765</xdr:rowOff>
    </xdr:from>
    <xdr:ext cx="469744" cy="259045"/>
    <xdr:sp macro="" textlink="">
      <xdr:nvSpPr>
        <xdr:cNvPr id="301" name="テキスト ボックス 300"/>
        <xdr:cNvSpPr txBox="1"/>
      </xdr:nvSpPr>
      <xdr:spPr>
        <a:xfrm>
          <a:off x="7626427" y="58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16320</xdr:rowOff>
    </xdr:from>
    <xdr:to>
      <xdr:col>10</xdr:col>
      <xdr:colOff>155575</xdr:colOff>
      <xdr:row>33</xdr:row>
      <xdr:rowOff>117920</xdr:rowOff>
    </xdr:to>
    <xdr:sp macro="" textlink="">
      <xdr:nvSpPr>
        <xdr:cNvPr id="302" name="フローチャート : 判断 301"/>
        <xdr:cNvSpPr/>
      </xdr:nvSpPr>
      <xdr:spPr>
        <a:xfrm>
          <a:off x="6921500" y="56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109047</xdr:rowOff>
    </xdr:from>
    <xdr:ext cx="469744" cy="259045"/>
    <xdr:sp macro="" textlink="">
      <xdr:nvSpPr>
        <xdr:cNvPr id="303" name="テキスト ボックス 302"/>
        <xdr:cNvSpPr txBox="1"/>
      </xdr:nvSpPr>
      <xdr:spPr>
        <a:xfrm>
          <a:off x="6737427" y="576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170053</xdr:rowOff>
    </xdr:from>
    <xdr:to>
      <xdr:col>15</xdr:col>
      <xdr:colOff>231775</xdr:colOff>
      <xdr:row>34</xdr:row>
      <xdr:rowOff>100203</xdr:rowOff>
    </xdr:to>
    <xdr:sp macro="" textlink="">
      <xdr:nvSpPr>
        <xdr:cNvPr id="309" name="円/楕円 308"/>
        <xdr:cNvSpPr/>
      </xdr:nvSpPr>
      <xdr:spPr>
        <a:xfrm>
          <a:off x="104267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21480</xdr:rowOff>
    </xdr:from>
    <xdr:ext cx="469744" cy="259045"/>
    <xdr:sp macro="" textlink="">
      <xdr:nvSpPr>
        <xdr:cNvPr id="310" name="労働費該当値テキスト"/>
        <xdr:cNvSpPr txBox="1"/>
      </xdr:nvSpPr>
      <xdr:spPr>
        <a:xfrm>
          <a:off x="10528300" y="567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111760</xdr:rowOff>
    </xdr:from>
    <xdr:to>
      <xdr:col>14</xdr:col>
      <xdr:colOff>79375</xdr:colOff>
      <xdr:row>32</xdr:row>
      <xdr:rowOff>41910</xdr:rowOff>
    </xdr:to>
    <xdr:sp macro="" textlink="">
      <xdr:nvSpPr>
        <xdr:cNvPr id="311" name="円/楕円 310"/>
        <xdr:cNvSpPr/>
      </xdr:nvSpPr>
      <xdr:spPr>
        <a:xfrm>
          <a:off x="9588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58437</xdr:rowOff>
    </xdr:from>
    <xdr:ext cx="469744" cy="259045"/>
    <xdr:sp macro="" textlink="">
      <xdr:nvSpPr>
        <xdr:cNvPr id="312" name="テキスト ボックス 311"/>
        <xdr:cNvSpPr txBox="1"/>
      </xdr:nvSpPr>
      <xdr:spPr>
        <a:xfrm>
          <a:off x="9404427"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71184</xdr:rowOff>
    </xdr:from>
    <xdr:to>
      <xdr:col>12</xdr:col>
      <xdr:colOff>561975</xdr:colOff>
      <xdr:row>33</xdr:row>
      <xdr:rowOff>1334</xdr:rowOff>
    </xdr:to>
    <xdr:sp macro="" textlink="">
      <xdr:nvSpPr>
        <xdr:cNvPr id="313" name="円/楕円 312"/>
        <xdr:cNvSpPr/>
      </xdr:nvSpPr>
      <xdr:spPr>
        <a:xfrm>
          <a:off x="8699500" y="55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17861</xdr:rowOff>
    </xdr:from>
    <xdr:ext cx="469744" cy="259045"/>
    <xdr:sp macro="" textlink="">
      <xdr:nvSpPr>
        <xdr:cNvPr id="314" name="テキスト ボックス 313"/>
        <xdr:cNvSpPr txBox="1"/>
      </xdr:nvSpPr>
      <xdr:spPr>
        <a:xfrm>
          <a:off x="8515427" y="533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148908</xdr:rowOff>
    </xdr:from>
    <xdr:to>
      <xdr:col>11</xdr:col>
      <xdr:colOff>358775</xdr:colOff>
      <xdr:row>31</xdr:row>
      <xdr:rowOff>79058</xdr:rowOff>
    </xdr:to>
    <xdr:sp macro="" textlink="">
      <xdr:nvSpPr>
        <xdr:cNvPr id="315" name="円/楕円 314"/>
        <xdr:cNvSpPr/>
      </xdr:nvSpPr>
      <xdr:spPr>
        <a:xfrm>
          <a:off x="7810500" y="529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95585</xdr:rowOff>
    </xdr:from>
    <xdr:ext cx="469744" cy="259045"/>
    <xdr:sp macro="" textlink="">
      <xdr:nvSpPr>
        <xdr:cNvPr id="316" name="テキスト ボックス 315"/>
        <xdr:cNvSpPr txBox="1"/>
      </xdr:nvSpPr>
      <xdr:spPr>
        <a:xfrm>
          <a:off x="7626427" y="50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160909</xdr:rowOff>
    </xdr:from>
    <xdr:to>
      <xdr:col>10</xdr:col>
      <xdr:colOff>155575</xdr:colOff>
      <xdr:row>31</xdr:row>
      <xdr:rowOff>91059</xdr:rowOff>
    </xdr:to>
    <xdr:sp macro="" textlink="">
      <xdr:nvSpPr>
        <xdr:cNvPr id="317" name="円/楕円 316"/>
        <xdr:cNvSpPr/>
      </xdr:nvSpPr>
      <xdr:spPr>
        <a:xfrm>
          <a:off x="6921500" y="53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107586</xdr:rowOff>
    </xdr:from>
    <xdr:ext cx="469744" cy="259045"/>
    <xdr:sp macro="" textlink="">
      <xdr:nvSpPr>
        <xdr:cNvPr id="318" name="テキスト ボックス 317"/>
        <xdr:cNvSpPr txBox="1"/>
      </xdr:nvSpPr>
      <xdr:spPr>
        <a:xfrm>
          <a:off x="6737427" y="507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34224</xdr:rowOff>
    </xdr:from>
    <xdr:to>
      <xdr:col>15</xdr:col>
      <xdr:colOff>180340</xdr:colOff>
      <xdr:row>59</xdr:row>
      <xdr:rowOff>17170</xdr:rowOff>
    </xdr:to>
    <xdr:cxnSp macro="">
      <xdr:nvCxnSpPr>
        <xdr:cNvPr id="341" name="直線コネクタ 340"/>
        <xdr:cNvCxnSpPr/>
      </xdr:nvCxnSpPr>
      <xdr:spPr>
        <a:xfrm flipV="1">
          <a:off x="10475595" y="8778174"/>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20997</xdr:rowOff>
    </xdr:from>
    <xdr:ext cx="534377" cy="259045"/>
    <xdr:sp macro="" textlink="">
      <xdr:nvSpPr>
        <xdr:cNvPr id="342" name="農林水産業費最小値テキスト"/>
        <xdr:cNvSpPr txBox="1"/>
      </xdr:nvSpPr>
      <xdr:spPr>
        <a:xfrm>
          <a:off x="10528300" y="101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17,860</a:t>
          </a:r>
          <a:endParaRPr kumimoji="1" lang="ja-JP" altLang="en-US" sz="1000" b="1">
            <a:latin typeface="ＭＳ Ｐゴシック"/>
          </a:endParaRPr>
        </a:p>
      </xdr:txBody>
    </xdr:sp>
    <xdr:clientData/>
  </xdr:oneCellAnchor>
  <xdr:twoCellAnchor>
    <xdr:from>
      <xdr:col>15</xdr:col>
      <xdr:colOff>92075</xdr:colOff>
      <xdr:row>59</xdr:row>
      <xdr:rowOff>17170</xdr:rowOff>
    </xdr:from>
    <xdr:to>
      <xdr:col>15</xdr:col>
      <xdr:colOff>269875</xdr:colOff>
      <xdr:row>59</xdr:row>
      <xdr:rowOff>17170</xdr:rowOff>
    </xdr:to>
    <xdr:cxnSp macro="">
      <xdr:nvCxnSpPr>
        <xdr:cNvPr id="343" name="直線コネクタ 342"/>
        <xdr:cNvCxnSpPr/>
      </xdr:nvCxnSpPr>
      <xdr:spPr>
        <a:xfrm>
          <a:off x="10388600" y="1013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152351</xdr:rowOff>
    </xdr:from>
    <xdr:ext cx="534377" cy="259045"/>
    <xdr:sp macro="" textlink="">
      <xdr:nvSpPr>
        <xdr:cNvPr id="344" name="農林水産業費最大値テキスト"/>
        <xdr:cNvSpPr txBox="1"/>
      </xdr:nvSpPr>
      <xdr:spPr>
        <a:xfrm>
          <a:off x="10528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51</xdr:row>
      <xdr:rowOff>34224</xdr:rowOff>
    </xdr:from>
    <xdr:to>
      <xdr:col>15</xdr:col>
      <xdr:colOff>269875</xdr:colOff>
      <xdr:row>51</xdr:row>
      <xdr:rowOff>34224</xdr:rowOff>
    </xdr:to>
    <xdr:cxnSp macro="">
      <xdr:nvCxnSpPr>
        <xdr:cNvPr id="345" name="直線コネクタ 344"/>
        <xdr:cNvCxnSpPr/>
      </xdr:nvCxnSpPr>
      <xdr:spPr>
        <a:xfrm>
          <a:off x="10388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34224</xdr:rowOff>
    </xdr:from>
    <xdr:to>
      <xdr:col>15</xdr:col>
      <xdr:colOff>180975</xdr:colOff>
      <xdr:row>55</xdr:row>
      <xdr:rowOff>19731</xdr:rowOff>
    </xdr:to>
    <xdr:cxnSp macro="">
      <xdr:nvCxnSpPr>
        <xdr:cNvPr id="346" name="直線コネクタ 345"/>
        <xdr:cNvCxnSpPr/>
      </xdr:nvCxnSpPr>
      <xdr:spPr>
        <a:xfrm flipV="1">
          <a:off x="9639300" y="8778174"/>
          <a:ext cx="838200" cy="67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53336</xdr:rowOff>
    </xdr:from>
    <xdr:ext cx="534377" cy="259045"/>
    <xdr:sp macro="" textlink="">
      <xdr:nvSpPr>
        <xdr:cNvPr id="347" name="農林水産業費平均値テキスト"/>
        <xdr:cNvSpPr txBox="1"/>
      </xdr:nvSpPr>
      <xdr:spPr>
        <a:xfrm>
          <a:off x="10528300" y="9140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74909</xdr:rowOff>
    </xdr:from>
    <xdr:to>
      <xdr:col>15</xdr:col>
      <xdr:colOff>231775</xdr:colOff>
      <xdr:row>54</xdr:row>
      <xdr:rowOff>5059</xdr:rowOff>
    </xdr:to>
    <xdr:sp macro="" textlink="">
      <xdr:nvSpPr>
        <xdr:cNvPr id="348" name="フローチャート : 判断 347"/>
        <xdr:cNvSpPr/>
      </xdr:nvSpPr>
      <xdr:spPr>
        <a:xfrm>
          <a:off x="10426700" y="91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19731</xdr:rowOff>
    </xdr:from>
    <xdr:to>
      <xdr:col>14</xdr:col>
      <xdr:colOff>28575</xdr:colOff>
      <xdr:row>55</xdr:row>
      <xdr:rowOff>49929</xdr:rowOff>
    </xdr:to>
    <xdr:cxnSp macro="">
      <xdr:nvCxnSpPr>
        <xdr:cNvPr id="349" name="直線コネクタ 348"/>
        <xdr:cNvCxnSpPr/>
      </xdr:nvCxnSpPr>
      <xdr:spPr>
        <a:xfrm flipV="1">
          <a:off x="8750300" y="9449481"/>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20320</xdr:rowOff>
    </xdr:from>
    <xdr:to>
      <xdr:col>14</xdr:col>
      <xdr:colOff>79375</xdr:colOff>
      <xdr:row>53</xdr:row>
      <xdr:rowOff>121920</xdr:rowOff>
    </xdr:to>
    <xdr:sp macro="" textlink="">
      <xdr:nvSpPr>
        <xdr:cNvPr id="350" name="フローチャート : 判断 349"/>
        <xdr:cNvSpPr/>
      </xdr:nvSpPr>
      <xdr:spPr>
        <a:xfrm>
          <a:off x="9588500" y="910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138447</xdr:rowOff>
    </xdr:from>
    <xdr:ext cx="534377" cy="259045"/>
    <xdr:sp macro="" textlink="">
      <xdr:nvSpPr>
        <xdr:cNvPr id="351" name="テキスト ボックス 350"/>
        <xdr:cNvSpPr txBox="1"/>
      </xdr:nvSpPr>
      <xdr:spPr>
        <a:xfrm>
          <a:off x="9372111" y="888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13398</xdr:rowOff>
    </xdr:from>
    <xdr:to>
      <xdr:col>12</xdr:col>
      <xdr:colOff>511175</xdr:colOff>
      <xdr:row>55</xdr:row>
      <xdr:rowOff>49929</xdr:rowOff>
    </xdr:to>
    <xdr:cxnSp macro="">
      <xdr:nvCxnSpPr>
        <xdr:cNvPr id="352" name="直線コネクタ 351"/>
        <xdr:cNvCxnSpPr/>
      </xdr:nvCxnSpPr>
      <xdr:spPr>
        <a:xfrm>
          <a:off x="7861300" y="9100248"/>
          <a:ext cx="889000" cy="37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88717</xdr:rowOff>
    </xdr:from>
    <xdr:to>
      <xdr:col>12</xdr:col>
      <xdr:colOff>561975</xdr:colOff>
      <xdr:row>56</xdr:row>
      <xdr:rowOff>18867</xdr:rowOff>
    </xdr:to>
    <xdr:sp macro="" textlink="">
      <xdr:nvSpPr>
        <xdr:cNvPr id="353" name="フローチャート : 判断 352"/>
        <xdr:cNvSpPr/>
      </xdr:nvSpPr>
      <xdr:spPr>
        <a:xfrm>
          <a:off x="8699500" y="951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9994</xdr:rowOff>
    </xdr:from>
    <xdr:ext cx="534377" cy="259045"/>
    <xdr:sp macro="" textlink="">
      <xdr:nvSpPr>
        <xdr:cNvPr id="354" name="テキスト ボックス 353"/>
        <xdr:cNvSpPr txBox="1"/>
      </xdr:nvSpPr>
      <xdr:spPr>
        <a:xfrm>
          <a:off x="8483111" y="96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13398</xdr:rowOff>
    </xdr:from>
    <xdr:to>
      <xdr:col>11</xdr:col>
      <xdr:colOff>307975</xdr:colOff>
      <xdr:row>53</xdr:row>
      <xdr:rowOff>73406</xdr:rowOff>
    </xdr:to>
    <xdr:cxnSp macro="">
      <xdr:nvCxnSpPr>
        <xdr:cNvPr id="355" name="直線コネクタ 354"/>
        <xdr:cNvCxnSpPr/>
      </xdr:nvCxnSpPr>
      <xdr:spPr>
        <a:xfrm flipV="1">
          <a:off x="6972300" y="9100248"/>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56782</xdr:rowOff>
    </xdr:from>
    <xdr:to>
      <xdr:col>11</xdr:col>
      <xdr:colOff>358775</xdr:colOff>
      <xdr:row>54</xdr:row>
      <xdr:rowOff>158382</xdr:rowOff>
    </xdr:to>
    <xdr:sp macro="" textlink="">
      <xdr:nvSpPr>
        <xdr:cNvPr id="356" name="フローチャート : 判断 355"/>
        <xdr:cNvSpPr/>
      </xdr:nvSpPr>
      <xdr:spPr>
        <a:xfrm>
          <a:off x="7810500" y="931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149509</xdr:rowOff>
    </xdr:from>
    <xdr:ext cx="534377" cy="259045"/>
    <xdr:sp macro="" textlink="">
      <xdr:nvSpPr>
        <xdr:cNvPr id="357" name="テキスト ボックス 356"/>
        <xdr:cNvSpPr txBox="1"/>
      </xdr:nvSpPr>
      <xdr:spPr>
        <a:xfrm>
          <a:off x="7594111" y="94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153274</xdr:rowOff>
    </xdr:from>
    <xdr:to>
      <xdr:col>10</xdr:col>
      <xdr:colOff>155575</xdr:colOff>
      <xdr:row>55</xdr:row>
      <xdr:rowOff>83424</xdr:rowOff>
    </xdr:to>
    <xdr:sp macro="" textlink="">
      <xdr:nvSpPr>
        <xdr:cNvPr id="358" name="フローチャート : 判断 357"/>
        <xdr:cNvSpPr/>
      </xdr:nvSpPr>
      <xdr:spPr>
        <a:xfrm>
          <a:off x="6921500" y="941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74551</xdr:rowOff>
    </xdr:from>
    <xdr:ext cx="534377" cy="259045"/>
    <xdr:sp macro="" textlink="">
      <xdr:nvSpPr>
        <xdr:cNvPr id="359" name="テキスト ボックス 358"/>
        <xdr:cNvSpPr txBox="1"/>
      </xdr:nvSpPr>
      <xdr:spPr>
        <a:xfrm>
          <a:off x="6705111" y="950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154874</xdr:rowOff>
    </xdr:from>
    <xdr:to>
      <xdr:col>15</xdr:col>
      <xdr:colOff>231775</xdr:colOff>
      <xdr:row>51</xdr:row>
      <xdr:rowOff>85024</xdr:rowOff>
    </xdr:to>
    <xdr:sp macro="" textlink="">
      <xdr:nvSpPr>
        <xdr:cNvPr id="365" name="円/楕円 364"/>
        <xdr:cNvSpPr/>
      </xdr:nvSpPr>
      <xdr:spPr>
        <a:xfrm>
          <a:off x="10426700" y="87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107901</xdr:rowOff>
    </xdr:from>
    <xdr:ext cx="534377" cy="259045"/>
    <xdr:sp macro="" textlink="">
      <xdr:nvSpPr>
        <xdr:cNvPr id="366" name="農林水産業費該当値テキスト"/>
        <xdr:cNvSpPr txBox="1"/>
      </xdr:nvSpPr>
      <xdr:spPr>
        <a:xfrm>
          <a:off x="10528300" y="86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77,114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140381</xdr:rowOff>
    </xdr:from>
    <xdr:to>
      <xdr:col>14</xdr:col>
      <xdr:colOff>79375</xdr:colOff>
      <xdr:row>55</xdr:row>
      <xdr:rowOff>70531</xdr:rowOff>
    </xdr:to>
    <xdr:sp macro="" textlink="">
      <xdr:nvSpPr>
        <xdr:cNvPr id="367" name="円/楕円 366"/>
        <xdr:cNvSpPr/>
      </xdr:nvSpPr>
      <xdr:spPr>
        <a:xfrm>
          <a:off x="9588500" y="93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61658</xdr:rowOff>
    </xdr:from>
    <xdr:ext cx="534377" cy="259045"/>
    <xdr:sp macro="" textlink="">
      <xdr:nvSpPr>
        <xdr:cNvPr id="368" name="テキスト ボックス 367"/>
        <xdr:cNvSpPr txBox="1"/>
      </xdr:nvSpPr>
      <xdr:spPr>
        <a:xfrm>
          <a:off x="9372111" y="9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170579</xdr:rowOff>
    </xdr:from>
    <xdr:to>
      <xdr:col>12</xdr:col>
      <xdr:colOff>561975</xdr:colOff>
      <xdr:row>55</xdr:row>
      <xdr:rowOff>100729</xdr:rowOff>
    </xdr:to>
    <xdr:sp macro="" textlink="">
      <xdr:nvSpPr>
        <xdr:cNvPr id="369" name="円/楕円 368"/>
        <xdr:cNvSpPr/>
      </xdr:nvSpPr>
      <xdr:spPr>
        <a:xfrm>
          <a:off x="8699500" y="94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117256</xdr:rowOff>
    </xdr:from>
    <xdr:ext cx="534377" cy="259045"/>
    <xdr:sp macro="" textlink="">
      <xdr:nvSpPr>
        <xdr:cNvPr id="370" name="テキスト ボックス 369"/>
        <xdr:cNvSpPr txBox="1"/>
      </xdr:nvSpPr>
      <xdr:spPr>
        <a:xfrm>
          <a:off x="8483111" y="92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134048</xdr:rowOff>
    </xdr:from>
    <xdr:to>
      <xdr:col>11</xdr:col>
      <xdr:colOff>358775</xdr:colOff>
      <xdr:row>53</xdr:row>
      <xdr:rowOff>64198</xdr:rowOff>
    </xdr:to>
    <xdr:sp macro="" textlink="">
      <xdr:nvSpPr>
        <xdr:cNvPr id="371" name="円/楕円 370"/>
        <xdr:cNvSpPr/>
      </xdr:nvSpPr>
      <xdr:spPr>
        <a:xfrm>
          <a:off x="7810500" y="90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80725</xdr:rowOff>
    </xdr:from>
    <xdr:ext cx="534377" cy="259045"/>
    <xdr:sp macro="" textlink="">
      <xdr:nvSpPr>
        <xdr:cNvPr id="372" name="テキスト ボックス 371"/>
        <xdr:cNvSpPr txBox="1"/>
      </xdr:nvSpPr>
      <xdr:spPr>
        <a:xfrm>
          <a:off x="7594111" y="882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63,025</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22606</xdr:rowOff>
    </xdr:from>
    <xdr:to>
      <xdr:col>10</xdr:col>
      <xdr:colOff>155575</xdr:colOff>
      <xdr:row>53</xdr:row>
      <xdr:rowOff>124206</xdr:rowOff>
    </xdr:to>
    <xdr:sp macro="" textlink="">
      <xdr:nvSpPr>
        <xdr:cNvPr id="373" name="円/楕円 372"/>
        <xdr:cNvSpPr/>
      </xdr:nvSpPr>
      <xdr:spPr>
        <a:xfrm>
          <a:off x="6921500" y="91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140733</xdr:rowOff>
    </xdr:from>
    <xdr:ext cx="534377" cy="259045"/>
    <xdr:sp macro="" textlink="">
      <xdr:nvSpPr>
        <xdr:cNvPr id="374" name="テキスト ボックス 373"/>
        <xdr:cNvSpPr txBox="1"/>
      </xdr:nvSpPr>
      <xdr:spPr>
        <a:xfrm>
          <a:off x="6705111" y="888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139700</xdr:rowOff>
    </xdr:from>
    <xdr:to>
      <xdr:col>16</xdr:col>
      <xdr:colOff>307975</xdr:colOff>
      <xdr:row>79</xdr:row>
      <xdr:rowOff>139700</xdr:rowOff>
    </xdr:to>
    <xdr:cxnSp macro="">
      <xdr:nvCxnSpPr>
        <xdr:cNvPr id="385" name="直線コネクタ 384"/>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168927</xdr:rowOff>
    </xdr:from>
    <xdr:ext cx="248786" cy="259045"/>
    <xdr:sp macro="" textlink="">
      <xdr:nvSpPr>
        <xdr:cNvPr id="386" name="テキスト ボックス 385"/>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54627</xdr:rowOff>
    </xdr:from>
    <xdr:ext cx="467179" cy="259045"/>
    <xdr:sp macro="" textlink="">
      <xdr:nvSpPr>
        <xdr:cNvPr id="388" name="テキスト ボックス 387"/>
        <xdr:cNvSpPr txBox="1"/>
      </xdr:nvSpPr>
      <xdr:spPr>
        <a:xfrm>
          <a:off x="6136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76</xdr:row>
      <xdr:rowOff>82550</xdr:rowOff>
    </xdr:from>
    <xdr:to>
      <xdr:col>16</xdr:col>
      <xdr:colOff>307975</xdr:colOff>
      <xdr:row>76</xdr:row>
      <xdr:rowOff>82550</xdr:rowOff>
    </xdr:to>
    <xdr:cxnSp macro="">
      <xdr:nvCxnSpPr>
        <xdr:cNvPr id="389" name="直線コネクタ 388"/>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75</xdr:row>
      <xdr:rowOff>111777</xdr:rowOff>
    </xdr:from>
    <xdr:ext cx="467179" cy="259045"/>
    <xdr:sp macro="" textlink="">
      <xdr:nvSpPr>
        <xdr:cNvPr id="390" name="テキスト ボックス 389"/>
        <xdr:cNvSpPr txBox="1"/>
      </xdr:nvSpPr>
      <xdr:spPr>
        <a:xfrm>
          <a:off x="6136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73</xdr:row>
      <xdr:rowOff>168927</xdr:rowOff>
    </xdr:from>
    <xdr:ext cx="467179" cy="259045"/>
    <xdr:sp macro="" textlink="">
      <xdr:nvSpPr>
        <xdr:cNvPr id="392" name="テキスト ボックス 391"/>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73</xdr:row>
      <xdr:rowOff>25400</xdr:rowOff>
    </xdr:from>
    <xdr:to>
      <xdr:col>16</xdr:col>
      <xdr:colOff>307975</xdr:colOff>
      <xdr:row>73</xdr:row>
      <xdr:rowOff>25400</xdr:rowOff>
    </xdr:to>
    <xdr:cxnSp macro="">
      <xdr:nvCxnSpPr>
        <xdr:cNvPr id="393" name="直線コネクタ 392"/>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54627</xdr:rowOff>
    </xdr:from>
    <xdr:ext cx="531299" cy="259045"/>
    <xdr:sp macro="" textlink="">
      <xdr:nvSpPr>
        <xdr:cNvPr id="394" name="テキスト ボックス 393"/>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6" name="テキスト ボックス 395"/>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69</xdr:row>
      <xdr:rowOff>139700</xdr:rowOff>
    </xdr:from>
    <xdr:to>
      <xdr:col>16</xdr:col>
      <xdr:colOff>307975</xdr:colOff>
      <xdr:row>69</xdr:row>
      <xdr:rowOff>139700</xdr:rowOff>
    </xdr:to>
    <xdr:cxnSp macro="">
      <xdr:nvCxnSpPr>
        <xdr:cNvPr id="397" name="直線コネクタ 396"/>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68</xdr:row>
      <xdr:rowOff>168927</xdr:rowOff>
    </xdr:from>
    <xdr:ext cx="531299" cy="259045"/>
    <xdr:sp macro="" textlink="">
      <xdr:nvSpPr>
        <xdr:cNvPr id="398" name="テキスト ボックス 397"/>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75502</xdr:rowOff>
    </xdr:from>
    <xdr:to>
      <xdr:col>15</xdr:col>
      <xdr:colOff>180340</xdr:colOff>
      <xdr:row>78</xdr:row>
      <xdr:rowOff>105887</xdr:rowOff>
    </xdr:to>
    <xdr:cxnSp macro="">
      <xdr:nvCxnSpPr>
        <xdr:cNvPr id="402" name="直線コネクタ 401"/>
        <xdr:cNvCxnSpPr/>
      </xdr:nvCxnSpPr>
      <xdr:spPr>
        <a:xfrm flipV="1">
          <a:off x="10475595" y="12077002"/>
          <a:ext cx="1270" cy="140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109714</xdr:rowOff>
    </xdr:from>
    <xdr:ext cx="469744" cy="259045"/>
    <xdr:sp macro="" textlink="">
      <xdr:nvSpPr>
        <xdr:cNvPr id="403" name="商工費最小値テキスト"/>
        <xdr:cNvSpPr txBox="1"/>
      </xdr:nvSpPr>
      <xdr:spPr>
        <a:xfrm>
          <a:off x="10528300" y="1348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a:t>
          </a:r>
          <a:endParaRPr kumimoji="1" lang="ja-JP" altLang="en-US" sz="1000" b="1">
            <a:latin typeface="ＭＳ Ｐゴシック"/>
          </a:endParaRPr>
        </a:p>
      </xdr:txBody>
    </xdr:sp>
    <xdr:clientData/>
  </xdr:oneCellAnchor>
  <xdr:twoCellAnchor>
    <xdr:from>
      <xdr:col>15</xdr:col>
      <xdr:colOff>92075</xdr:colOff>
      <xdr:row>78</xdr:row>
      <xdr:rowOff>105887</xdr:rowOff>
    </xdr:from>
    <xdr:to>
      <xdr:col>15</xdr:col>
      <xdr:colOff>269875</xdr:colOff>
      <xdr:row>78</xdr:row>
      <xdr:rowOff>105887</xdr:rowOff>
    </xdr:to>
    <xdr:cxnSp macro="">
      <xdr:nvCxnSpPr>
        <xdr:cNvPr id="404" name="直線コネクタ 403"/>
        <xdr:cNvCxnSpPr/>
      </xdr:nvCxnSpPr>
      <xdr:spPr>
        <a:xfrm>
          <a:off x="10388600" y="1347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22179</xdr:rowOff>
    </xdr:from>
    <xdr:ext cx="534377" cy="259045"/>
    <xdr:sp macro="" textlink="">
      <xdr:nvSpPr>
        <xdr:cNvPr id="405" name="商工費最大値テキスト"/>
        <xdr:cNvSpPr txBox="1"/>
      </xdr:nvSpPr>
      <xdr:spPr>
        <a:xfrm>
          <a:off x="10528300" y="118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16,874</a:t>
          </a:r>
          <a:endParaRPr kumimoji="1" lang="ja-JP" altLang="en-US" sz="1000" b="1">
            <a:latin typeface="ＭＳ Ｐゴシック"/>
          </a:endParaRPr>
        </a:p>
      </xdr:txBody>
    </xdr:sp>
    <xdr:clientData/>
  </xdr:oneCellAnchor>
  <xdr:twoCellAnchor>
    <xdr:from>
      <xdr:col>15</xdr:col>
      <xdr:colOff>92075</xdr:colOff>
      <xdr:row>70</xdr:row>
      <xdr:rowOff>75502</xdr:rowOff>
    </xdr:from>
    <xdr:to>
      <xdr:col>15</xdr:col>
      <xdr:colOff>269875</xdr:colOff>
      <xdr:row>70</xdr:row>
      <xdr:rowOff>75502</xdr:rowOff>
    </xdr:to>
    <xdr:cxnSp macro="">
      <xdr:nvCxnSpPr>
        <xdr:cNvPr id="406" name="直線コネクタ 405"/>
        <xdr:cNvCxnSpPr/>
      </xdr:nvCxnSpPr>
      <xdr:spPr>
        <a:xfrm>
          <a:off x="10388600" y="1207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93123</xdr:rowOff>
    </xdr:from>
    <xdr:to>
      <xdr:col>15</xdr:col>
      <xdr:colOff>180975</xdr:colOff>
      <xdr:row>75</xdr:row>
      <xdr:rowOff>139129</xdr:rowOff>
    </xdr:to>
    <xdr:cxnSp macro="">
      <xdr:nvCxnSpPr>
        <xdr:cNvPr id="407" name="直線コネクタ 406"/>
        <xdr:cNvCxnSpPr/>
      </xdr:nvCxnSpPr>
      <xdr:spPr>
        <a:xfrm>
          <a:off x="9639300" y="12780423"/>
          <a:ext cx="838200" cy="2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131589</xdr:rowOff>
    </xdr:from>
    <xdr:ext cx="469744" cy="259045"/>
    <xdr:sp macro="" textlink="">
      <xdr:nvSpPr>
        <xdr:cNvPr id="408" name="商工費平均値テキスト"/>
        <xdr:cNvSpPr txBox="1"/>
      </xdr:nvSpPr>
      <xdr:spPr>
        <a:xfrm>
          <a:off x="10528300" y="12647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8,792</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108712</xdr:rowOff>
    </xdr:from>
    <xdr:to>
      <xdr:col>15</xdr:col>
      <xdr:colOff>231775</xdr:colOff>
      <xdr:row>75</xdr:row>
      <xdr:rowOff>38862</xdr:rowOff>
    </xdr:to>
    <xdr:sp macro="" textlink="">
      <xdr:nvSpPr>
        <xdr:cNvPr id="409" name="フローチャート : 判断 408"/>
        <xdr:cNvSpPr/>
      </xdr:nvSpPr>
      <xdr:spPr>
        <a:xfrm>
          <a:off x="10426700" y="1279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93123</xdr:rowOff>
    </xdr:from>
    <xdr:to>
      <xdr:col>14</xdr:col>
      <xdr:colOff>28575</xdr:colOff>
      <xdr:row>75</xdr:row>
      <xdr:rowOff>120650</xdr:rowOff>
    </xdr:to>
    <xdr:cxnSp macro="">
      <xdr:nvCxnSpPr>
        <xdr:cNvPr id="410" name="直線コネクタ 409"/>
        <xdr:cNvCxnSpPr/>
      </xdr:nvCxnSpPr>
      <xdr:spPr>
        <a:xfrm flipV="1">
          <a:off x="8750300" y="12780423"/>
          <a:ext cx="889000" cy="19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27654</xdr:rowOff>
    </xdr:from>
    <xdr:to>
      <xdr:col>14</xdr:col>
      <xdr:colOff>79375</xdr:colOff>
      <xdr:row>72</xdr:row>
      <xdr:rowOff>129254</xdr:rowOff>
    </xdr:to>
    <xdr:sp macro="" textlink="">
      <xdr:nvSpPr>
        <xdr:cNvPr id="411" name="フローチャート : 判断 410"/>
        <xdr:cNvSpPr/>
      </xdr:nvSpPr>
      <xdr:spPr>
        <a:xfrm>
          <a:off x="9588500" y="1237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145781</xdr:rowOff>
    </xdr:from>
    <xdr:ext cx="534377" cy="259045"/>
    <xdr:sp macro="" textlink="">
      <xdr:nvSpPr>
        <xdr:cNvPr id="412" name="テキスト ボックス 411"/>
        <xdr:cNvSpPr txBox="1"/>
      </xdr:nvSpPr>
      <xdr:spPr>
        <a:xfrm>
          <a:off x="9372111" y="121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103505</xdr:rowOff>
    </xdr:from>
    <xdr:to>
      <xdr:col>12</xdr:col>
      <xdr:colOff>511175</xdr:colOff>
      <xdr:row>75</xdr:row>
      <xdr:rowOff>120650</xdr:rowOff>
    </xdr:to>
    <xdr:cxnSp macro="">
      <xdr:nvCxnSpPr>
        <xdr:cNvPr id="413" name="直線コネクタ 412"/>
        <xdr:cNvCxnSpPr/>
      </xdr:nvCxnSpPr>
      <xdr:spPr>
        <a:xfrm>
          <a:off x="7861300" y="1279080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31941</xdr:rowOff>
    </xdr:from>
    <xdr:to>
      <xdr:col>12</xdr:col>
      <xdr:colOff>561975</xdr:colOff>
      <xdr:row>74</xdr:row>
      <xdr:rowOff>133541</xdr:rowOff>
    </xdr:to>
    <xdr:sp macro="" textlink="">
      <xdr:nvSpPr>
        <xdr:cNvPr id="414" name="フローチャート : 判断 413"/>
        <xdr:cNvSpPr/>
      </xdr:nvSpPr>
      <xdr:spPr>
        <a:xfrm>
          <a:off x="8699500" y="127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72</xdr:row>
      <xdr:rowOff>150068</xdr:rowOff>
    </xdr:from>
    <xdr:ext cx="469744" cy="259045"/>
    <xdr:sp macro="" textlink="">
      <xdr:nvSpPr>
        <xdr:cNvPr id="415" name="テキスト ボックス 414"/>
        <xdr:cNvSpPr txBox="1"/>
      </xdr:nvSpPr>
      <xdr:spPr>
        <a:xfrm>
          <a:off x="8515427" y="124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103505</xdr:rowOff>
    </xdr:from>
    <xdr:to>
      <xdr:col>11</xdr:col>
      <xdr:colOff>307975</xdr:colOff>
      <xdr:row>75</xdr:row>
      <xdr:rowOff>112173</xdr:rowOff>
    </xdr:to>
    <xdr:cxnSp macro="">
      <xdr:nvCxnSpPr>
        <xdr:cNvPr id="416" name="直線コネクタ 415"/>
        <xdr:cNvCxnSpPr/>
      </xdr:nvCxnSpPr>
      <xdr:spPr>
        <a:xfrm flipV="1">
          <a:off x="6972300" y="12790805"/>
          <a:ext cx="889000" cy="1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147193</xdr:rowOff>
    </xdr:from>
    <xdr:to>
      <xdr:col>11</xdr:col>
      <xdr:colOff>358775</xdr:colOff>
      <xdr:row>74</xdr:row>
      <xdr:rowOff>77343</xdr:rowOff>
    </xdr:to>
    <xdr:sp macro="" textlink="">
      <xdr:nvSpPr>
        <xdr:cNvPr id="417" name="フローチャート : 判断 416"/>
        <xdr:cNvSpPr/>
      </xdr:nvSpPr>
      <xdr:spPr>
        <a:xfrm>
          <a:off x="7810500" y="126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93870</xdr:rowOff>
    </xdr:from>
    <xdr:ext cx="534377" cy="259045"/>
    <xdr:sp macro="" textlink="">
      <xdr:nvSpPr>
        <xdr:cNvPr id="418" name="テキスト ボックス 417"/>
        <xdr:cNvSpPr txBox="1"/>
      </xdr:nvSpPr>
      <xdr:spPr>
        <a:xfrm>
          <a:off x="7594111" y="124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54515</xdr:rowOff>
    </xdr:from>
    <xdr:to>
      <xdr:col>10</xdr:col>
      <xdr:colOff>155575</xdr:colOff>
      <xdr:row>74</xdr:row>
      <xdr:rowOff>156115</xdr:rowOff>
    </xdr:to>
    <xdr:sp macro="" textlink="">
      <xdr:nvSpPr>
        <xdr:cNvPr id="419" name="フローチャート : 判断 418"/>
        <xdr:cNvSpPr/>
      </xdr:nvSpPr>
      <xdr:spPr>
        <a:xfrm>
          <a:off x="6921500" y="1274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1192</xdr:rowOff>
    </xdr:from>
    <xdr:ext cx="469744" cy="259045"/>
    <xdr:sp macro="" textlink="">
      <xdr:nvSpPr>
        <xdr:cNvPr id="420" name="テキスト ボックス 419"/>
        <xdr:cNvSpPr txBox="1"/>
      </xdr:nvSpPr>
      <xdr:spPr>
        <a:xfrm>
          <a:off x="6737427" y="1251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88329</xdr:rowOff>
    </xdr:from>
    <xdr:to>
      <xdr:col>15</xdr:col>
      <xdr:colOff>231775</xdr:colOff>
      <xdr:row>76</xdr:row>
      <xdr:rowOff>18479</xdr:rowOff>
    </xdr:to>
    <xdr:sp macro="" textlink="">
      <xdr:nvSpPr>
        <xdr:cNvPr id="426" name="円/楕円 425"/>
        <xdr:cNvSpPr/>
      </xdr:nvSpPr>
      <xdr:spPr>
        <a:xfrm>
          <a:off x="10426700" y="129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66756</xdr:rowOff>
    </xdr:from>
    <xdr:ext cx="469744" cy="259045"/>
    <xdr:sp macro="" textlink="">
      <xdr:nvSpPr>
        <xdr:cNvPr id="427" name="商工費該当値テキスト"/>
        <xdr:cNvSpPr txBox="1"/>
      </xdr:nvSpPr>
      <xdr:spPr>
        <a:xfrm>
          <a:off x="10528300" y="129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42323</xdr:rowOff>
    </xdr:from>
    <xdr:to>
      <xdr:col>14</xdr:col>
      <xdr:colOff>79375</xdr:colOff>
      <xdr:row>74</xdr:row>
      <xdr:rowOff>143923</xdr:rowOff>
    </xdr:to>
    <xdr:sp macro="" textlink="">
      <xdr:nvSpPr>
        <xdr:cNvPr id="428" name="円/楕円 427"/>
        <xdr:cNvSpPr/>
      </xdr:nvSpPr>
      <xdr:spPr>
        <a:xfrm>
          <a:off x="9588500" y="127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135050</xdr:rowOff>
    </xdr:from>
    <xdr:ext cx="469744" cy="259045"/>
    <xdr:sp macro="" textlink="">
      <xdr:nvSpPr>
        <xdr:cNvPr id="429" name="テキスト ボックス 428"/>
        <xdr:cNvSpPr txBox="1"/>
      </xdr:nvSpPr>
      <xdr:spPr>
        <a:xfrm>
          <a:off x="9404427" y="128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69850</xdr:rowOff>
    </xdr:from>
    <xdr:to>
      <xdr:col>12</xdr:col>
      <xdr:colOff>561975</xdr:colOff>
      <xdr:row>76</xdr:row>
      <xdr:rowOff>0</xdr:rowOff>
    </xdr:to>
    <xdr:sp macro="" textlink="">
      <xdr:nvSpPr>
        <xdr:cNvPr id="430" name="円/楕円 429"/>
        <xdr:cNvSpPr/>
      </xdr:nvSpPr>
      <xdr:spPr>
        <a:xfrm>
          <a:off x="8699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162577</xdr:rowOff>
    </xdr:from>
    <xdr:ext cx="469744" cy="259045"/>
    <xdr:sp macro="" textlink="">
      <xdr:nvSpPr>
        <xdr:cNvPr id="431" name="テキスト ボックス 430"/>
        <xdr:cNvSpPr txBox="1"/>
      </xdr:nvSpPr>
      <xdr:spPr>
        <a:xfrm>
          <a:off x="8515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52705</xdr:rowOff>
    </xdr:from>
    <xdr:to>
      <xdr:col>11</xdr:col>
      <xdr:colOff>358775</xdr:colOff>
      <xdr:row>74</xdr:row>
      <xdr:rowOff>154305</xdr:rowOff>
    </xdr:to>
    <xdr:sp macro="" textlink="">
      <xdr:nvSpPr>
        <xdr:cNvPr id="432" name="円/楕円 431"/>
        <xdr:cNvSpPr/>
      </xdr:nvSpPr>
      <xdr:spPr>
        <a:xfrm>
          <a:off x="7810500" y="127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145432</xdr:rowOff>
    </xdr:from>
    <xdr:ext cx="469744" cy="259045"/>
    <xdr:sp macro="" textlink="">
      <xdr:nvSpPr>
        <xdr:cNvPr id="433" name="テキスト ボックス 432"/>
        <xdr:cNvSpPr txBox="1"/>
      </xdr:nvSpPr>
      <xdr:spPr>
        <a:xfrm>
          <a:off x="7626427" y="128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61373</xdr:rowOff>
    </xdr:from>
    <xdr:to>
      <xdr:col>10</xdr:col>
      <xdr:colOff>155575</xdr:colOff>
      <xdr:row>75</xdr:row>
      <xdr:rowOff>162973</xdr:rowOff>
    </xdr:to>
    <xdr:sp macro="" textlink="">
      <xdr:nvSpPr>
        <xdr:cNvPr id="434" name="円/楕円 433"/>
        <xdr:cNvSpPr/>
      </xdr:nvSpPr>
      <xdr:spPr>
        <a:xfrm>
          <a:off x="6921500" y="129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154100</xdr:rowOff>
    </xdr:from>
    <xdr:ext cx="469744" cy="259045"/>
    <xdr:sp macro="" textlink="">
      <xdr:nvSpPr>
        <xdr:cNvPr id="435" name="テキスト ボックス 434"/>
        <xdr:cNvSpPr txBox="1"/>
      </xdr:nvSpPr>
      <xdr:spPr>
        <a:xfrm>
          <a:off x="6737427" y="1301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41494</xdr:rowOff>
    </xdr:from>
    <xdr:to>
      <xdr:col>15</xdr:col>
      <xdr:colOff>180340</xdr:colOff>
      <xdr:row>97</xdr:row>
      <xdr:rowOff>25400</xdr:rowOff>
    </xdr:to>
    <xdr:cxnSp macro="">
      <xdr:nvCxnSpPr>
        <xdr:cNvPr id="458" name="直線コネクタ 457"/>
        <xdr:cNvCxnSpPr/>
      </xdr:nvCxnSpPr>
      <xdr:spPr>
        <a:xfrm flipV="1">
          <a:off x="10475595" y="15471994"/>
          <a:ext cx="1270" cy="118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29227</xdr:rowOff>
    </xdr:from>
    <xdr:ext cx="534377" cy="259045"/>
    <xdr:sp macro="" textlink="">
      <xdr:nvSpPr>
        <xdr:cNvPr id="459" name="土木費最小値テキスト"/>
        <xdr:cNvSpPr txBox="1"/>
      </xdr:nvSpPr>
      <xdr:spPr>
        <a:xfrm>
          <a:off x="10528300" y="166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32,500</a:t>
          </a:r>
          <a:endParaRPr kumimoji="1" lang="ja-JP" altLang="en-US" sz="1000" b="1">
            <a:latin typeface="ＭＳ Ｐゴシック"/>
          </a:endParaRPr>
        </a:p>
      </xdr:txBody>
    </xdr:sp>
    <xdr:clientData/>
  </xdr:oneCellAnchor>
  <xdr:twoCellAnchor>
    <xdr:from>
      <xdr:col>15</xdr:col>
      <xdr:colOff>92075</xdr:colOff>
      <xdr:row>97</xdr:row>
      <xdr:rowOff>25400</xdr:rowOff>
    </xdr:from>
    <xdr:to>
      <xdr:col>15</xdr:col>
      <xdr:colOff>269875</xdr:colOff>
      <xdr:row>97</xdr:row>
      <xdr:rowOff>25400</xdr:rowOff>
    </xdr:to>
    <xdr:cxnSp macro="">
      <xdr:nvCxnSpPr>
        <xdr:cNvPr id="460" name="直線コネクタ 459"/>
        <xdr:cNvCxnSpPr/>
      </xdr:nvCxnSpPr>
      <xdr:spPr>
        <a:xfrm>
          <a:off x="10388600" y="1665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159621</xdr:rowOff>
    </xdr:from>
    <xdr:ext cx="534377" cy="259045"/>
    <xdr:sp macro="" textlink="">
      <xdr:nvSpPr>
        <xdr:cNvPr id="461" name="土木費最大値テキスト"/>
        <xdr:cNvSpPr txBox="1"/>
      </xdr:nvSpPr>
      <xdr:spPr>
        <a:xfrm>
          <a:off x="10528300" y="152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84,296</a:t>
          </a:r>
          <a:endParaRPr kumimoji="1" lang="ja-JP" altLang="en-US" sz="1000" b="1">
            <a:latin typeface="ＭＳ Ｐゴシック"/>
          </a:endParaRPr>
        </a:p>
      </xdr:txBody>
    </xdr:sp>
    <xdr:clientData/>
  </xdr:oneCellAnchor>
  <xdr:twoCellAnchor>
    <xdr:from>
      <xdr:col>15</xdr:col>
      <xdr:colOff>92075</xdr:colOff>
      <xdr:row>90</xdr:row>
      <xdr:rowOff>41494</xdr:rowOff>
    </xdr:from>
    <xdr:to>
      <xdr:col>15</xdr:col>
      <xdr:colOff>269875</xdr:colOff>
      <xdr:row>90</xdr:row>
      <xdr:rowOff>41494</xdr:rowOff>
    </xdr:to>
    <xdr:cxnSp macro="">
      <xdr:nvCxnSpPr>
        <xdr:cNvPr id="462" name="直線コネクタ 461"/>
        <xdr:cNvCxnSpPr/>
      </xdr:nvCxnSpPr>
      <xdr:spPr>
        <a:xfrm>
          <a:off x="10388600" y="15471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82893</xdr:rowOff>
    </xdr:from>
    <xdr:to>
      <xdr:col>15</xdr:col>
      <xdr:colOff>180975</xdr:colOff>
      <xdr:row>96</xdr:row>
      <xdr:rowOff>72743</xdr:rowOff>
    </xdr:to>
    <xdr:cxnSp macro="">
      <xdr:nvCxnSpPr>
        <xdr:cNvPr id="463" name="直線コネクタ 462"/>
        <xdr:cNvCxnSpPr/>
      </xdr:nvCxnSpPr>
      <xdr:spPr>
        <a:xfrm flipV="1">
          <a:off x="9639300" y="16370643"/>
          <a:ext cx="8382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18119</xdr:rowOff>
    </xdr:from>
    <xdr:ext cx="534377" cy="259045"/>
    <xdr:sp macro="" textlink="">
      <xdr:nvSpPr>
        <xdr:cNvPr id="464" name="土木費平均値テキスト"/>
        <xdr:cNvSpPr txBox="1"/>
      </xdr:nvSpPr>
      <xdr:spPr>
        <a:xfrm>
          <a:off x="10528300" y="1613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46,597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166692</xdr:rowOff>
    </xdr:from>
    <xdr:to>
      <xdr:col>15</xdr:col>
      <xdr:colOff>231775</xdr:colOff>
      <xdr:row>95</xdr:row>
      <xdr:rowOff>96842</xdr:rowOff>
    </xdr:to>
    <xdr:sp macro="" textlink="">
      <xdr:nvSpPr>
        <xdr:cNvPr id="465" name="フローチャート : 判断 464"/>
        <xdr:cNvSpPr/>
      </xdr:nvSpPr>
      <xdr:spPr>
        <a:xfrm>
          <a:off x="104267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72743</xdr:rowOff>
    </xdr:from>
    <xdr:to>
      <xdr:col>14</xdr:col>
      <xdr:colOff>28575</xdr:colOff>
      <xdr:row>96</xdr:row>
      <xdr:rowOff>163131</xdr:rowOff>
    </xdr:to>
    <xdr:cxnSp macro="">
      <xdr:nvCxnSpPr>
        <xdr:cNvPr id="466" name="直線コネクタ 465"/>
        <xdr:cNvCxnSpPr/>
      </xdr:nvCxnSpPr>
      <xdr:spPr>
        <a:xfrm flipV="1">
          <a:off x="8750300" y="16531943"/>
          <a:ext cx="889000" cy="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35133</xdr:rowOff>
    </xdr:from>
    <xdr:to>
      <xdr:col>14</xdr:col>
      <xdr:colOff>79375</xdr:colOff>
      <xdr:row>95</xdr:row>
      <xdr:rowOff>136733</xdr:rowOff>
    </xdr:to>
    <xdr:sp macro="" textlink="">
      <xdr:nvSpPr>
        <xdr:cNvPr id="467" name="フローチャート : 判断 466"/>
        <xdr:cNvSpPr/>
      </xdr:nvSpPr>
      <xdr:spPr>
        <a:xfrm>
          <a:off x="9588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153260</xdr:rowOff>
    </xdr:from>
    <xdr:ext cx="534377" cy="259045"/>
    <xdr:sp macro="" textlink="">
      <xdr:nvSpPr>
        <xdr:cNvPr id="468" name="テキスト ボックス 467"/>
        <xdr:cNvSpPr txBox="1"/>
      </xdr:nvSpPr>
      <xdr:spPr>
        <a:xfrm>
          <a:off x="9372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88288</xdr:rowOff>
    </xdr:from>
    <xdr:to>
      <xdr:col>12</xdr:col>
      <xdr:colOff>511175</xdr:colOff>
      <xdr:row>96</xdr:row>
      <xdr:rowOff>163131</xdr:rowOff>
    </xdr:to>
    <xdr:cxnSp macro="">
      <xdr:nvCxnSpPr>
        <xdr:cNvPr id="469" name="直線コネクタ 468"/>
        <xdr:cNvCxnSpPr/>
      </xdr:nvCxnSpPr>
      <xdr:spPr>
        <a:xfrm>
          <a:off x="7861300" y="16547488"/>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105794</xdr:rowOff>
    </xdr:from>
    <xdr:to>
      <xdr:col>12</xdr:col>
      <xdr:colOff>561975</xdr:colOff>
      <xdr:row>96</xdr:row>
      <xdr:rowOff>35944</xdr:rowOff>
    </xdr:to>
    <xdr:sp macro="" textlink="">
      <xdr:nvSpPr>
        <xdr:cNvPr id="470" name="フローチャート : 判断 469"/>
        <xdr:cNvSpPr/>
      </xdr:nvSpPr>
      <xdr:spPr>
        <a:xfrm>
          <a:off x="8699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52471</xdr:rowOff>
    </xdr:from>
    <xdr:ext cx="534377" cy="259045"/>
    <xdr:sp macro="" textlink="">
      <xdr:nvSpPr>
        <xdr:cNvPr id="471" name="テキスト ボックス 470"/>
        <xdr:cNvSpPr txBox="1"/>
      </xdr:nvSpPr>
      <xdr:spPr>
        <a:xfrm>
          <a:off x="8483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88288</xdr:rowOff>
    </xdr:from>
    <xdr:to>
      <xdr:col>11</xdr:col>
      <xdr:colOff>307975</xdr:colOff>
      <xdr:row>97</xdr:row>
      <xdr:rowOff>27663</xdr:rowOff>
    </xdr:to>
    <xdr:cxnSp macro="">
      <xdr:nvCxnSpPr>
        <xdr:cNvPr id="472" name="直線コネクタ 471"/>
        <xdr:cNvCxnSpPr/>
      </xdr:nvCxnSpPr>
      <xdr:spPr>
        <a:xfrm flipV="1">
          <a:off x="6972300" y="16547488"/>
          <a:ext cx="889000" cy="1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62040</xdr:rowOff>
    </xdr:from>
    <xdr:to>
      <xdr:col>11</xdr:col>
      <xdr:colOff>358775</xdr:colOff>
      <xdr:row>95</xdr:row>
      <xdr:rowOff>163640</xdr:rowOff>
    </xdr:to>
    <xdr:sp macro="" textlink="">
      <xdr:nvSpPr>
        <xdr:cNvPr id="473" name="フローチャート : 判断 472"/>
        <xdr:cNvSpPr/>
      </xdr:nvSpPr>
      <xdr:spPr>
        <a:xfrm>
          <a:off x="7810500" y="163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8717</xdr:rowOff>
    </xdr:from>
    <xdr:ext cx="534377" cy="259045"/>
    <xdr:sp macro="" textlink="">
      <xdr:nvSpPr>
        <xdr:cNvPr id="474" name="テキスト ボックス 473"/>
        <xdr:cNvSpPr txBox="1"/>
      </xdr:nvSpPr>
      <xdr:spPr>
        <a:xfrm>
          <a:off x="7594111" y="16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127191</xdr:rowOff>
    </xdr:from>
    <xdr:to>
      <xdr:col>10</xdr:col>
      <xdr:colOff>155575</xdr:colOff>
      <xdr:row>96</xdr:row>
      <xdr:rowOff>57341</xdr:rowOff>
    </xdr:to>
    <xdr:sp macro="" textlink="">
      <xdr:nvSpPr>
        <xdr:cNvPr id="475" name="フローチャート : 判断 474"/>
        <xdr:cNvSpPr/>
      </xdr:nvSpPr>
      <xdr:spPr>
        <a:xfrm>
          <a:off x="6921500" y="164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73868</xdr:rowOff>
    </xdr:from>
    <xdr:ext cx="534377" cy="259045"/>
    <xdr:sp macro="" textlink="">
      <xdr:nvSpPr>
        <xdr:cNvPr id="476" name="テキスト ボックス 475"/>
        <xdr:cNvSpPr txBox="1"/>
      </xdr:nvSpPr>
      <xdr:spPr>
        <a:xfrm>
          <a:off x="6705111" y="161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32093</xdr:rowOff>
    </xdr:from>
    <xdr:to>
      <xdr:col>15</xdr:col>
      <xdr:colOff>231775</xdr:colOff>
      <xdr:row>95</xdr:row>
      <xdr:rowOff>133693</xdr:rowOff>
    </xdr:to>
    <xdr:sp macro="" textlink="">
      <xdr:nvSpPr>
        <xdr:cNvPr id="482" name="円/楕円 481"/>
        <xdr:cNvSpPr/>
      </xdr:nvSpPr>
      <xdr:spPr>
        <a:xfrm>
          <a:off x="10426700" y="16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10520</xdr:rowOff>
    </xdr:from>
    <xdr:ext cx="534377" cy="259045"/>
    <xdr:sp macro="" textlink="">
      <xdr:nvSpPr>
        <xdr:cNvPr id="483" name="土木費該当値テキスト"/>
        <xdr:cNvSpPr txBox="1"/>
      </xdr:nvSpPr>
      <xdr:spPr>
        <a:xfrm>
          <a:off x="10528300" y="16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21943</xdr:rowOff>
    </xdr:from>
    <xdr:to>
      <xdr:col>14</xdr:col>
      <xdr:colOff>79375</xdr:colOff>
      <xdr:row>96</xdr:row>
      <xdr:rowOff>123543</xdr:rowOff>
    </xdr:to>
    <xdr:sp macro="" textlink="">
      <xdr:nvSpPr>
        <xdr:cNvPr id="484" name="円/楕円 483"/>
        <xdr:cNvSpPr/>
      </xdr:nvSpPr>
      <xdr:spPr>
        <a:xfrm>
          <a:off x="9588500" y="164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114670</xdr:rowOff>
    </xdr:from>
    <xdr:ext cx="534377" cy="259045"/>
    <xdr:sp macro="" textlink="">
      <xdr:nvSpPr>
        <xdr:cNvPr id="485" name="テキスト ボックス 484"/>
        <xdr:cNvSpPr txBox="1"/>
      </xdr:nvSpPr>
      <xdr:spPr>
        <a:xfrm>
          <a:off x="9372111" y="165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112331</xdr:rowOff>
    </xdr:from>
    <xdr:to>
      <xdr:col>12</xdr:col>
      <xdr:colOff>561975</xdr:colOff>
      <xdr:row>97</xdr:row>
      <xdr:rowOff>42481</xdr:rowOff>
    </xdr:to>
    <xdr:sp macro="" textlink="">
      <xdr:nvSpPr>
        <xdr:cNvPr id="486" name="円/楕円 485"/>
        <xdr:cNvSpPr/>
      </xdr:nvSpPr>
      <xdr:spPr>
        <a:xfrm>
          <a:off x="8699500" y="165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33608</xdr:rowOff>
    </xdr:from>
    <xdr:ext cx="534377" cy="259045"/>
    <xdr:sp macro="" textlink="">
      <xdr:nvSpPr>
        <xdr:cNvPr id="487" name="テキスト ボックス 486"/>
        <xdr:cNvSpPr txBox="1"/>
      </xdr:nvSpPr>
      <xdr:spPr>
        <a:xfrm>
          <a:off x="8483111" y="166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37488</xdr:rowOff>
    </xdr:from>
    <xdr:to>
      <xdr:col>11</xdr:col>
      <xdr:colOff>358775</xdr:colOff>
      <xdr:row>96</xdr:row>
      <xdr:rowOff>139088</xdr:rowOff>
    </xdr:to>
    <xdr:sp macro="" textlink="">
      <xdr:nvSpPr>
        <xdr:cNvPr id="488" name="円/楕円 487"/>
        <xdr:cNvSpPr/>
      </xdr:nvSpPr>
      <xdr:spPr>
        <a:xfrm>
          <a:off x="7810500" y="164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130215</xdr:rowOff>
    </xdr:from>
    <xdr:ext cx="534377" cy="259045"/>
    <xdr:sp macro="" textlink="">
      <xdr:nvSpPr>
        <xdr:cNvPr id="489" name="テキスト ボックス 488"/>
        <xdr:cNvSpPr txBox="1"/>
      </xdr:nvSpPr>
      <xdr:spPr>
        <a:xfrm>
          <a:off x="7594111" y="165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148313</xdr:rowOff>
    </xdr:from>
    <xdr:to>
      <xdr:col>10</xdr:col>
      <xdr:colOff>155575</xdr:colOff>
      <xdr:row>97</xdr:row>
      <xdr:rowOff>78463</xdr:rowOff>
    </xdr:to>
    <xdr:sp macro="" textlink="">
      <xdr:nvSpPr>
        <xdr:cNvPr id="490" name="円/楕円 489"/>
        <xdr:cNvSpPr/>
      </xdr:nvSpPr>
      <xdr:spPr>
        <a:xfrm>
          <a:off x="6921500" y="166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69590</xdr:rowOff>
    </xdr:from>
    <xdr:ext cx="534377" cy="259045"/>
    <xdr:sp macro="" textlink="">
      <xdr:nvSpPr>
        <xdr:cNvPr id="491" name="テキスト ボックス 490"/>
        <xdr:cNvSpPr txBox="1"/>
      </xdr:nvSpPr>
      <xdr:spPr>
        <a:xfrm>
          <a:off x="6705111" y="167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170038</xdr:rowOff>
    </xdr:from>
    <xdr:to>
      <xdr:col>23</xdr:col>
      <xdr:colOff>516889</xdr:colOff>
      <xdr:row>38</xdr:row>
      <xdr:rowOff>83138</xdr:rowOff>
    </xdr:to>
    <xdr:cxnSp macro="">
      <xdr:nvCxnSpPr>
        <xdr:cNvPr id="518" name="直線コネクタ 517"/>
        <xdr:cNvCxnSpPr/>
      </xdr:nvCxnSpPr>
      <xdr:spPr>
        <a:xfrm flipV="1">
          <a:off x="16317595" y="6170788"/>
          <a:ext cx="1269" cy="42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86965</xdr:rowOff>
    </xdr:from>
    <xdr:ext cx="534377" cy="259045"/>
    <xdr:sp macro="" textlink="">
      <xdr:nvSpPr>
        <xdr:cNvPr id="519" name="消防費最小値テキスト"/>
        <xdr:cNvSpPr txBox="1"/>
      </xdr:nvSpPr>
      <xdr:spPr>
        <a:xfrm>
          <a:off x="16370300" y="66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15,732</a:t>
          </a:r>
          <a:endParaRPr kumimoji="1" lang="ja-JP" altLang="en-US" sz="1000" b="1">
            <a:latin typeface="ＭＳ Ｐゴシック"/>
          </a:endParaRPr>
        </a:p>
      </xdr:txBody>
    </xdr:sp>
    <xdr:clientData/>
  </xdr:oneCellAnchor>
  <xdr:twoCellAnchor>
    <xdr:from>
      <xdr:col>23</xdr:col>
      <xdr:colOff>428625</xdr:colOff>
      <xdr:row>38</xdr:row>
      <xdr:rowOff>83138</xdr:rowOff>
    </xdr:from>
    <xdr:to>
      <xdr:col>23</xdr:col>
      <xdr:colOff>606425</xdr:colOff>
      <xdr:row>38</xdr:row>
      <xdr:rowOff>83138</xdr:rowOff>
    </xdr:to>
    <xdr:cxnSp macro="">
      <xdr:nvCxnSpPr>
        <xdr:cNvPr id="520" name="直線コネクタ 519"/>
        <xdr:cNvCxnSpPr/>
      </xdr:nvCxnSpPr>
      <xdr:spPr>
        <a:xfrm>
          <a:off x="16230600" y="659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116715</xdr:rowOff>
    </xdr:from>
    <xdr:ext cx="534377" cy="259045"/>
    <xdr:sp macro="" textlink="">
      <xdr:nvSpPr>
        <xdr:cNvPr id="521" name="消防費最大値テキスト"/>
        <xdr:cNvSpPr txBox="1"/>
      </xdr:nvSpPr>
      <xdr:spPr>
        <a:xfrm>
          <a:off x="16370300" y="59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28,821</a:t>
          </a:r>
          <a:endParaRPr kumimoji="1" lang="ja-JP" altLang="en-US" sz="1000" b="1">
            <a:latin typeface="ＭＳ Ｐゴシック"/>
          </a:endParaRPr>
        </a:p>
      </xdr:txBody>
    </xdr:sp>
    <xdr:clientData/>
  </xdr:oneCellAnchor>
  <xdr:twoCellAnchor>
    <xdr:from>
      <xdr:col>23</xdr:col>
      <xdr:colOff>428625</xdr:colOff>
      <xdr:row>35</xdr:row>
      <xdr:rowOff>170038</xdr:rowOff>
    </xdr:from>
    <xdr:to>
      <xdr:col>23</xdr:col>
      <xdr:colOff>606425</xdr:colOff>
      <xdr:row>35</xdr:row>
      <xdr:rowOff>170038</xdr:rowOff>
    </xdr:to>
    <xdr:cxnSp macro="">
      <xdr:nvCxnSpPr>
        <xdr:cNvPr id="522" name="直線コネクタ 521"/>
        <xdr:cNvCxnSpPr/>
      </xdr:nvCxnSpPr>
      <xdr:spPr>
        <a:xfrm>
          <a:off x="16230600" y="6170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170038</xdr:rowOff>
    </xdr:from>
    <xdr:to>
      <xdr:col>23</xdr:col>
      <xdr:colOff>517525</xdr:colOff>
      <xdr:row>36</xdr:row>
      <xdr:rowOff>37875</xdr:rowOff>
    </xdr:to>
    <xdr:cxnSp macro="">
      <xdr:nvCxnSpPr>
        <xdr:cNvPr id="523" name="直線コネクタ 522"/>
        <xdr:cNvCxnSpPr/>
      </xdr:nvCxnSpPr>
      <xdr:spPr>
        <a:xfrm flipV="1">
          <a:off x="15481300" y="6170788"/>
          <a:ext cx="8382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86431</xdr:rowOff>
    </xdr:from>
    <xdr:ext cx="534377" cy="259045"/>
    <xdr:sp macro="" textlink="">
      <xdr:nvSpPr>
        <xdr:cNvPr id="524" name="消防費平均値テキスト"/>
        <xdr:cNvSpPr txBox="1"/>
      </xdr:nvSpPr>
      <xdr:spPr>
        <a:xfrm>
          <a:off x="16370300" y="625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23,915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108004</xdr:rowOff>
    </xdr:from>
    <xdr:to>
      <xdr:col>23</xdr:col>
      <xdr:colOff>568325</xdr:colOff>
      <xdr:row>37</xdr:row>
      <xdr:rowOff>38154</xdr:rowOff>
    </xdr:to>
    <xdr:sp macro="" textlink="">
      <xdr:nvSpPr>
        <xdr:cNvPr id="525" name="フローチャート : 判断 524"/>
        <xdr:cNvSpPr/>
      </xdr:nvSpPr>
      <xdr:spPr>
        <a:xfrm>
          <a:off x="16268700" y="62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70042</xdr:rowOff>
    </xdr:from>
    <xdr:to>
      <xdr:col>22</xdr:col>
      <xdr:colOff>365125</xdr:colOff>
      <xdr:row>36</xdr:row>
      <xdr:rowOff>37875</xdr:rowOff>
    </xdr:to>
    <xdr:cxnSp macro="">
      <xdr:nvCxnSpPr>
        <xdr:cNvPr id="526" name="直線コネクタ 525"/>
        <xdr:cNvCxnSpPr/>
      </xdr:nvCxnSpPr>
      <xdr:spPr>
        <a:xfrm>
          <a:off x="14592300" y="6070792"/>
          <a:ext cx="889000" cy="1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69338</xdr:rowOff>
    </xdr:from>
    <xdr:to>
      <xdr:col>22</xdr:col>
      <xdr:colOff>415925</xdr:colOff>
      <xdr:row>36</xdr:row>
      <xdr:rowOff>170938</xdr:rowOff>
    </xdr:to>
    <xdr:sp macro="" textlink="">
      <xdr:nvSpPr>
        <xdr:cNvPr id="527" name="フローチャート : 判断 526"/>
        <xdr:cNvSpPr/>
      </xdr:nvSpPr>
      <xdr:spPr>
        <a:xfrm>
          <a:off x="15430500" y="624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162065</xdr:rowOff>
    </xdr:from>
    <xdr:ext cx="534377" cy="259045"/>
    <xdr:sp macro="" textlink="">
      <xdr:nvSpPr>
        <xdr:cNvPr id="528" name="テキスト ボックス 527"/>
        <xdr:cNvSpPr txBox="1"/>
      </xdr:nvSpPr>
      <xdr:spPr>
        <a:xfrm>
          <a:off x="15214111" y="633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32552</xdr:rowOff>
    </xdr:from>
    <xdr:to>
      <xdr:col>21</xdr:col>
      <xdr:colOff>161925</xdr:colOff>
      <xdr:row>35</xdr:row>
      <xdr:rowOff>70042</xdr:rowOff>
    </xdr:to>
    <xdr:cxnSp macro="">
      <xdr:nvCxnSpPr>
        <xdr:cNvPr id="529" name="直線コネクタ 528"/>
        <xdr:cNvCxnSpPr/>
      </xdr:nvCxnSpPr>
      <xdr:spPr>
        <a:xfrm>
          <a:off x="13703300" y="5176052"/>
          <a:ext cx="889000" cy="89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77731</xdr:rowOff>
    </xdr:from>
    <xdr:to>
      <xdr:col>21</xdr:col>
      <xdr:colOff>212725</xdr:colOff>
      <xdr:row>36</xdr:row>
      <xdr:rowOff>7881</xdr:rowOff>
    </xdr:to>
    <xdr:sp macro="" textlink="">
      <xdr:nvSpPr>
        <xdr:cNvPr id="530" name="フローチャート : 判断 529"/>
        <xdr:cNvSpPr/>
      </xdr:nvSpPr>
      <xdr:spPr>
        <a:xfrm>
          <a:off x="14541500" y="60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170458</xdr:rowOff>
    </xdr:from>
    <xdr:ext cx="534377" cy="259045"/>
    <xdr:sp macro="" textlink="">
      <xdr:nvSpPr>
        <xdr:cNvPr id="531" name="テキスト ボックス 530"/>
        <xdr:cNvSpPr txBox="1"/>
      </xdr:nvSpPr>
      <xdr:spPr>
        <a:xfrm>
          <a:off x="14325111" y="61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32552</xdr:rowOff>
    </xdr:from>
    <xdr:to>
      <xdr:col>19</xdr:col>
      <xdr:colOff>644525</xdr:colOff>
      <xdr:row>35</xdr:row>
      <xdr:rowOff>20828</xdr:rowOff>
    </xdr:to>
    <xdr:cxnSp macro="">
      <xdr:nvCxnSpPr>
        <xdr:cNvPr id="532" name="直線コネクタ 531"/>
        <xdr:cNvCxnSpPr/>
      </xdr:nvCxnSpPr>
      <xdr:spPr>
        <a:xfrm flipV="1">
          <a:off x="12814300" y="5176052"/>
          <a:ext cx="889000" cy="84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126358</xdr:rowOff>
    </xdr:from>
    <xdr:to>
      <xdr:col>20</xdr:col>
      <xdr:colOff>9525</xdr:colOff>
      <xdr:row>36</xdr:row>
      <xdr:rowOff>56508</xdr:rowOff>
    </xdr:to>
    <xdr:sp macro="" textlink="">
      <xdr:nvSpPr>
        <xdr:cNvPr id="533" name="フローチャート : 判断 532"/>
        <xdr:cNvSpPr/>
      </xdr:nvSpPr>
      <xdr:spPr>
        <a:xfrm>
          <a:off x="13652500" y="61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47635</xdr:rowOff>
    </xdr:from>
    <xdr:ext cx="534377" cy="259045"/>
    <xdr:sp macro="" textlink="">
      <xdr:nvSpPr>
        <xdr:cNvPr id="534" name="テキスト ボックス 533"/>
        <xdr:cNvSpPr txBox="1"/>
      </xdr:nvSpPr>
      <xdr:spPr>
        <a:xfrm>
          <a:off x="13436111" y="621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164142</xdr:rowOff>
    </xdr:from>
    <xdr:to>
      <xdr:col>18</xdr:col>
      <xdr:colOff>492125</xdr:colOff>
      <xdr:row>36</xdr:row>
      <xdr:rowOff>94292</xdr:rowOff>
    </xdr:to>
    <xdr:sp macro="" textlink="">
      <xdr:nvSpPr>
        <xdr:cNvPr id="535" name="フローチャート : 判断 534"/>
        <xdr:cNvSpPr/>
      </xdr:nvSpPr>
      <xdr:spPr>
        <a:xfrm>
          <a:off x="12763500" y="616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85419</xdr:rowOff>
    </xdr:from>
    <xdr:ext cx="534377" cy="259045"/>
    <xdr:sp macro="" textlink="">
      <xdr:nvSpPr>
        <xdr:cNvPr id="536" name="テキスト ボックス 535"/>
        <xdr:cNvSpPr txBox="1"/>
      </xdr:nvSpPr>
      <xdr:spPr>
        <a:xfrm>
          <a:off x="12547111" y="62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119238</xdr:rowOff>
    </xdr:from>
    <xdr:to>
      <xdr:col>23</xdr:col>
      <xdr:colOff>568325</xdr:colOff>
      <xdr:row>36</xdr:row>
      <xdr:rowOff>49388</xdr:rowOff>
    </xdr:to>
    <xdr:sp macro="" textlink="">
      <xdr:nvSpPr>
        <xdr:cNvPr id="542" name="円/楕円 541"/>
        <xdr:cNvSpPr/>
      </xdr:nvSpPr>
      <xdr:spPr>
        <a:xfrm>
          <a:off x="16268700" y="61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72265</xdr:rowOff>
    </xdr:from>
    <xdr:ext cx="534377" cy="259045"/>
    <xdr:sp macro="" textlink="">
      <xdr:nvSpPr>
        <xdr:cNvPr id="543" name="消防費該当値テキスト"/>
        <xdr:cNvSpPr txBox="1"/>
      </xdr:nvSpPr>
      <xdr:spPr>
        <a:xfrm>
          <a:off x="16370300" y="60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28,821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158525</xdr:rowOff>
    </xdr:from>
    <xdr:to>
      <xdr:col>22</xdr:col>
      <xdr:colOff>415925</xdr:colOff>
      <xdr:row>36</xdr:row>
      <xdr:rowOff>88675</xdr:rowOff>
    </xdr:to>
    <xdr:sp macro="" textlink="">
      <xdr:nvSpPr>
        <xdr:cNvPr id="544" name="円/楕円 543"/>
        <xdr:cNvSpPr/>
      </xdr:nvSpPr>
      <xdr:spPr>
        <a:xfrm>
          <a:off x="15430500" y="61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105202</xdr:rowOff>
    </xdr:from>
    <xdr:ext cx="534377" cy="259045"/>
    <xdr:sp macro="" textlink="">
      <xdr:nvSpPr>
        <xdr:cNvPr id="545" name="テキスト ボックス 544"/>
        <xdr:cNvSpPr txBox="1"/>
      </xdr:nvSpPr>
      <xdr:spPr>
        <a:xfrm>
          <a:off x="15214111" y="59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19242</xdr:rowOff>
    </xdr:from>
    <xdr:to>
      <xdr:col>21</xdr:col>
      <xdr:colOff>212725</xdr:colOff>
      <xdr:row>35</xdr:row>
      <xdr:rowOff>120842</xdr:rowOff>
    </xdr:to>
    <xdr:sp macro="" textlink="">
      <xdr:nvSpPr>
        <xdr:cNvPr id="546" name="円/楕円 545"/>
        <xdr:cNvSpPr/>
      </xdr:nvSpPr>
      <xdr:spPr>
        <a:xfrm>
          <a:off x="14541500" y="601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137369</xdr:rowOff>
    </xdr:from>
    <xdr:ext cx="534377" cy="259045"/>
    <xdr:sp macro="" textlink="">
      <xdr:nvSpPr>
        <xdr:cNvPr id="547" name="テキスト ボックス 546"/>
        <xdr:cNvSpPr txBox="1"/>
      </xdr:nvSpPr>
      <xdr:spPr>
        <a:xfrm>
          <a:off x="14325111" y="57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31,883</a:t>
          </a:r>
          <a:endParaRPr kumimoji="1" lang="ja-JP" altLang="en-US" sz="1000" b="1">
            <a:solidFill>
              <a:srgbClr val="FF0000"/>
            </a:solidFill>
            <a:latin typeface="ＭＳ Ｐゴシック"/>
          </a:endParaRPr>
        </a:p>
      </xdr:txBody>
    </xdr:sp>
    <xdr:clientData/>
  </xdr:oneCellAnchor>
  <xdr:twoCellAnchor>
    <xdr:from>
      <xdr:col>19</xdr:col>
      <xdr:colOff>593725</xdr:colOff>
      <xdr:row>29</xdr:row>
      <xdr:rowOff>153202</xdr:rowOff>
    </xdr:from>
    <xdr:to>
      <xdr:col>20</xdr:col>
      <xdr:colOff>9525</xdr:colOff>
      <xdr:row>30</xdr:row>
      <xdr:rowOff>83352</xdr:rowOff>
    </xdr:to>
    <xdr:sp macro="" textlink="">
      <xdr:nvSpPr>
        <xdr:cNvPr id="548" name="円/楕円 547"/>
        <xdr:cNvSpPr/>
      </xdr:nvSpPr>
      <xdr:spPr>
        <a:xfrm>
          <a:off x="13652500" y="51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99879</xdr:rowOff>
    </xdr:from>
    <xdr:ext cx="534377" cy="259045"/>
    <xdr:sp macro="" textlink="">
      <xdr:nvSpPr>
        <xdr:cNvPr id="549" name="テキスト ボックス 548"/>
        <xdr:cNvSpPr txBox="1"/>
      </xdr:nvSpPr>
      <xdr:spPr>
        <a:xfrm>
          <a:off x="13436111" y="49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141478</xdr:rowOff>
    </xdr:from>
    <xdr:to>
      <xdr:col>18</xdr:col>
      <xdr:colOff>492125</xdr:colOff>
      <xdr:row>35</xdr:row>
      <xdr:rowOff>71628</xdr:rowOff>
    </xdr:to>
    <xdr:sp macro="" textlink="">
      <xdr:nvSpPr>
        <xdr:cNvPr id="550" name="円/楕円 549"/>
        <xdr:cNvSpPr/>
      </xdr:nvSpPr>
      <xdr:spPr>
        <a:xfrm>
          <a:off x="12763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88155</xdr:rowOff>
    </xdr:from>
    <xdr:ext cx="534377" cy="259045"/>
    <xdr:sp macro="" textlink="">
      <xdr:nvSpPr>
        <xdr:cNvPr id="551" name="テキスト ボックス 550"/>
        <xdr:cNvSpPr txBox="1"/>
      </xdr:nvSpPr>
      <xdr:spPr>
        <a:xfrm>
          <a:off x="12547111" y="57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55</xdr:row>
      <xdr:rowOff>123603</xdr:rowOff>
    </xdr:from>
    <xdr:to>
      <xdr:col>23</xdr:col>
      <xdr:colOff>516889</xdr:colOff>
      <xdr:row>58</xdr:row>
      <xdr:rowOff>152864</xdr:rowOff>
    </xdr:to>
    <xdr:cxnSp macro="">
      <xdr:nvCxnSpPr>
        <xdr:cNvPr id="576" name="直線コネクタ 575"/>
        <xdr:cNvCxnSpPr/>
      </xdr:nvCxnSpPr>
      <xdr:spPr>
        <a:xfrm flipV="1">
          <a:off x="16317595" y="9553353"/>
          <a:ext cx="1269" cy="543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156691</xdr:rowOff>
    </xdr:from>
    <xdr:ext cx="534377" cy="259045"/>
    <xdr:sp macro="" textlink="">
      <xdr:nvSpPr>
        <xdr:cNvPr id="577" name="教育費最小値テキスト"/>
        <xdr:cNvSpPr txBox="1"/>
      </xdr:nvSpPr>
      <xdr:spPr>
        <a:xfrm>
          <a:off x="16370300" y="101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43,309</a:t>
          </a:r>
          <a:endParaRPr kumimoji="1" lang="ja-JP" altLang="en-US" sz="1000" b="1">
            <a:latin typeface="ＭＳ Ｐゴシック"/>
          </a:endParaRPr>
        </a:p>
      </xdr:txBody>
    </xdr:sp>
    <xdr:clientData/>
  </xdr:oneCellAnchor>
  <xdr:twoCellAnchor>
    <xdr:from>
      <xdr:col>23</xdr:col>
      <xdr:colOff>428625</xdr:colOff>
      <xdr:row>58</xdr:row>
      <xdr:rowOff>152864</xdr:rowOff>
    </xdr:from>
    <xdr:to>
      <xdr:col>23</xdr:col>
      <xdr:colOff>606425</xdr:colOff>
      <xdr:row>58</xdr:row>
      <xdr:rowOff>152864</xdr:rowOff>
    </xdr:to>
    <xdr:cxnSp macro="">
      <xdr:nvCxnSpPr>
        <xdr:cNvPr id="578" name="直線コネクタ 577"/>
        <xdr:cNvCxnSpPr/>
      </xdr:nvCxnSpPr>
      <xdr:spPr>
        <a:xfrm>
          <a:off x="16230600" y="1009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70280</xdr:rowOff>
    </xdr:from>
    <xdr:ext cx="534377" cy="259045"/>
    <xdr:sp macro="" textlink="">
      <xdr:nvSpPr>
        <xdr:cNvPr id="579" name="教育費最大値テキスト"/>
        <xdr:cNvSpPr txBox="1"/>
      </xdr:nvSpPr>
      <xdr:spPr>
        <a:xfrm>
          <a:off x="16370300" y="93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71,845</a:t>
          </a:r>
          <a:endParaRPr kumimoji="1" lang="ja-JP" altLang="en-US" sz="1000" b="1">
            <a:latin typeface="ＭＳ Ｐゴシック"/>
          </a:endParaRPr>
        </a:p>
      </xdr:txBody>
    </xdr:sp>
    <xdr:clientData/>
  </xdr:oneCellAnchor>
  <xdr:twoCellAnchor>
    <xdr:from>
      <xdr:col>23</xdr:col>
      <xdr:colOff>428625</xdr:colOff>
      <xdr:row>55</xdr:row>
      <xdr:rowOff>123603</xdr:rowOff>
    </xdr:from>
    <xdr:to>
      <xdr:col>23</xdr:col>
      <xdr:colOff>606425</xdr:colOff>
      <xdr:row>55</xdr:row>
      <xdr:rowOff>123603</xdr:rowOff>
    </xdr:to>
    <xdr:cxnSp macro="">
      <xdr:nvCxnSpPr>
        <xdr:cNvPr id="580" name="直線コネクタ 579"/>
        <xdr:cNvCxnSpPr/>
      </xdr:nvCxnSpPr>
      <xdr:spPr>
        <a:xfrm>
          <a:off x="16230600" y="9553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152864</xdr:rowOff>
    </xdr:from>
    <xdr:to>
      <xdr:col>23</xdr:col>
      <xdr:colOff>517525</xdr:colOff>
      <xdr:row>59</xdr:row>
      <xdr:rowOff>77635</xdr:rowOff>
    </xdr:to>
    <xdr:cxnSp macro="">
      <xdr:nvCxnSpPr>
        <xdr:cNvPr id="581" name="直線コネクタ 580"/>
        <xdr:cNvCxnSpPr/>
      </xdr:nvCxnSpPr>
      <xdr:spPr>
        <a:xfrm flipV="1">
          <a:off x="15481300" y="10096964"/>
          <a:ext cx="838200" cy="9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78230</xdr:rowOff>
    </xdr:from>
    <xdr:ext cx="534377" cy="259045"/>
    <xdr:sp macro="" textlink="">
      <xdr:nvSpPr>
        <xdr:cNvPr id="582" name="教育費平均値テキスト"/>
        <xdr:cNvSpPr txBox="1"/>
      </xdr:nvSpPr>
      <xdr:spPr>
        <a:xfrm>
          <a:off x="16370300" y="9679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54,761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55353</xdr:rowOff>
    </xdr:from>
    <xdr:to>
      <xdr:col>23</xdr:col>
      <xdr:colOff>568325</xdr:colOff>
      <xdr:row>57</xdr:row>
      <xdr:rowOff>156953</xdr:rowOff>
    </xdr:to>
    <xdr:sp macro="" textlink="">
      <xdr:nvSpPr>
        <xdr:cNvPr id="583" name="フローチャート : 判断 582"/>
        <xdr:cNvSpPr/>
      </xdr:nvSpPr>
      <xdr:spPr>
        <a:xfrm>
          <a:off x="16268700" y="98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22143</xdr:rowOff>
    </xdr:from>
    <xdr:to>
      <xdr:col>22</xdr:col>
      <xdr:colOff>365125</xdr:colOff>
      <xdr:row>59</xdr:row>
      <xdr:rowOff>77635</xdr:rowOff>
    </xdr:to>
    <xdr:cxnSp macro="">
      <xdr:nvCxnSpPr>
        <xdr:cNvPr id="584" name="直線コネクタ 583"/>
        <xdr:cNvCxnSpPr/>
      </xdr:nvCxnSpPr>
      <xdr:spPr>
        <a:xfrm>
          <a:off x="14592300" y="10137693"/>
          <a:ext cx="8890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109989</xdr:rowOff>
    </xdr:from>
    <xdr:to>
      <xdr:col>22</xdr:col>
      <xdr:colOff>415925</xdr:colOff>
      <xdr:row>58</xdr:row>
      <xdr:rowOff>40139</xdr:rowOff>
    </xdr:to>
    <xdr:sp macro="" textlink="">
      <xdr:nvSpPr>
        <xdr:cNvPr id="585" name="フローチャート : 判断 584"/>
        <xdr:cNvSpPr/>
      </xdr:nvSpPr>
      <xdr:spPr>
        <a:xfrm>
          <a:off x="15430500" y="98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56666</xdr:rowOff>
    </xdr:from>
    <xdr:ext cx="534377" cy="259045"/>
    <xdr:sp macro="" textlink="">
      <xdr:nvSpPr>
        <xdr:cNvPr id="586" name="テキスト ボックス 585"/>
        <xdr:cNvSpPr txBox="1"/>
      </xdr:nvSpPr>
      <xdr:spPr>
        <a:xfrm>
          <a:off x="15214111" y="96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141586</xdr:rowOff>
    </xdr:from>
    <xdr:to>
      <xdr:col>21</xdr:col>
      <xdr:colOff>161925</xdr:colOff>
      <xdr:row>59</xdr:row>
      <xdr:rowOff>22143</xdr:rowOff>
    </xdr:to>
    <xdr:cxnSp macro="">
      <xdr:nvCxnSpPr>
        <xdr:cNvPr id="587" name="直線コネクタ 586"/>
        <xdr:cNvCxnSpPr/>
      </xdr:nvCxnSpPr>
      <xdr:spPr>
        <a:xfrm>
          <a:off x="13703300" y="9742786"/>
          <a:ext cx="889000" cy="3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59963</xdr:rowOff>
    </xdr:from>
    <xdr:to>
      <xdr:col>21</xdr:col>
      <xdr:colOff>212725</xdr:colOff>
      <xdr:row>57</xdr:row>
      <xdr:rowOff>161563</xdr:rowOff>
    </xdr:to>
    <xdr:sp macro="" textlink="">
      <xdr:nvSpPr>
        <xdr:cNvPr id="588" name="フローチャート : 判断 587"/>
        <xdr:cNvSpPr/>
      </xdr:nvSpPr>
      <xdr:spPr>
        <a:xfrm>
          <a:off x="14541500" y="983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6640</xdr:rowOff>
    </xdr:from>
    <xdr:ext cx="534377" cy="259045"/>
    <xdr:sp macro="" textlink="">
      <xdr:nvSpPr>
        <xdr:cNvPr id="589" name="テキスト ボックス 588"/>
        <xdr:cNvSpPr txBox="1"/>
      </xdr:nvSpPr>
      <xdr:spPr>
        <a:xfrm>
          <a:off x="14325111" y="96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145129</xdr:rowOff>
    </xdr:from>
    <xdr:to>
      <xdr:col>19</xdr:col>
      <xdr:colOff>644525</xdr:colOff>
      <xdr:row>56</xdr:row>
      <xdr:rowOff>141586</xdr:rowOff>
    </xdr:to>
    <xdr:cxnSp macro="">
      <xdr:nvCxnSpPr>
        <xdr:cNvPr id="590" name="直線コネクタ 589"/>
        <xdr:cNvCxnSpPr/>
      </xdr:nvCxnSpPr>
      <xdr:spPr>
        <a:xfrm>
          <a:off x="12814300" y="8717629"/>
          <a:ext cx="889000" cy="102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50571</xdr:rowOff>
    </xdr:from>
    <xdr:to>
      <xdr:col>20</xdr:col>
      <xdr:colOff>9525</xdr:colOff>
      <xdr:row>57</xdr:row>
      <xdr:rowOff>152171</xdr:rowOff>
    </xdr:to>
    <xdr:sp macro="" textlink="">
      <xdr:nvSpPr>
        <xdr:cNvPr id="591" name="フローチャート : 判断 590"/>
        <xdr:cNvSpPr/>
      </xdr:nvSpPr>
      <xdr:spPr>
        <a:xfrm>
          <a:off x="13652500" y="982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143298</xdr:rowOff>
    </xdr:from>
    <xdr:ext cx="534377" cy="259045"/>
    <xdr:sp macro="" textlink="">
      <xdr:nvSpPr>
        <xdr:cNvPr id="592" name="テキスト ボックス 591"/>
        <xdr:cNvSpPr txBox="1"/>
      </xdr:nvSpPr>
      <xdr:spPr>
        <a:xfrm>
          <a:off x="13436111" y="99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160585</xdr:rowOff>
    </xdr:from>
    <xdr:to>
      <xdr:col>18</xdr:col>
      <xdr:colOff>492125</xdr:colOff>
      <xdr:row>57</xdr:row>
      <xdr:rowOff>90735</xdr:rowOff>
    </xdr:to>
    <xdr:sp macro="" textlink="">
      <xdr:nvSpPr>
        <xdr:cNvPr id="593" name="フローチャート : 判断 592"/>
        <xdr:cNvSpPr/>
      </xdr:nvSpPr>
      <xdr:spPr>
        <a:xfrm>
          <a:off x="12763500" y="97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81862</xdr:rowOff>
    </xdr:from>
    <xdr:ext cx="534377" cy="259045"/>
    <xdr:sp macro="" textlink="">
      <xdr:nvSpPr>
        <xdr:cNvPr id="594" name="テキスト ボックス 593"/>
        <xdr:cNvSpPr txBox="1"/>
      </xdr:nvSpPr>
      <xdr:spPr>
        <a:xfrm>
          <a:off x="12547111" y="985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102064</xdr:rowOff>
    </xdr:from>
    <xdr:to>
      <xdr:col>23</xdr:col>
      <xdr:colOff>568325</xdr:colOff>
      <xdr:row>59</xdr:row>
      <xdr:rowOff>32214</xdr:rowOff>
    </xdr:to>
    <xdr:sp macro="" textlink="">
      <xdr:nvSpPr>
        <xdr:cNvPr id="600" name="円/楕円 599"/>
        <xdr:cNvSpPr/>
      </xdr:nvSpPr>
      <xdr:spPr>
        <a:xfrm>
          <a:off x="16268700" y="100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16991</xdr:rowOff>
    </xdr:from>
    <xdr:ext cx="534377" cy="259045"/>
    <xdr:sp macro="" textlink="">
      <xdr:nvSpPr>
        <xdr:cNvPr id="601" name="教育費該当値テキスト"/>
        <xdr:cNvSpPr txBox="1"/>
      </xdr:nvSpPr>
      <xdr:spPr>
        <a:xfrm>
          <a:off x="16370300" y="99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43,309</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26835</xdr:rowOff>
    </xdr:from>
    <xdr:to>
      <xdr:col>22</xdr:col>
      <xdr:colOff>415925</xdr:colOff>
      <xdr:row>59</xdr:row>
      <xdr:rowOff>128435</xdr:rowOff>
    </xdr:to>
    <xdr:sp macro="" textlink="">
      <xdr:nvSpPr>
        <xdr:cNvPr id="602" name="円/楕円 601"/>
        <xdr:cNvSpPr/>
      </xdr:nvSpPr>
      <xdr:spPr>
        <a:xfrm>
          <a:off x="15430500" y="101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119562</xdr:rowOff>
    </xdr:from>
    <xdr:ext cx="534377" cy="259045"/>
    <xdr:sp macro="" textlink="">
      <xdr:nvSpPr>
        <xdr:cNvPr id="603" name="テキスト ボックス 602"/>
        <xdr:cNvSpPr txBox="1"/>
      </xdr:nvSpPr>
      <xdr:spPr>
        <a:xfrm>
          <a:off x="15214111" y="1023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142793</xdr:rowOff>
    </xdr:from>
    <xdr:to>
      <xdr:col>21</xdr:col>
      <xdr:colOff>212725</xdr:colOff>
      <xdr:row>59</xdr:row>
      <xdr:rowOff>72943</xdr:rowOff>
    </xdr:to>
    <xdr:sp macro="" textlink="">
      <xdr:nvSpPr>
        <xdr:cNvPr id="604" name="円/楕円 603"/>
        <xdr:cNvSpPr/>
      </xdr:nvSpPr>
      <xdr:spPr>
        <a:xfrm>
          <a:off x="14541500" y="100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64070</xdr:rowOff>
    </xdr:from>
    <xdr:ext cx="534377" cy="259045"/>
    <xdr:sp macro="" textlink="">
      <xdr:nvSpPr>
        <xdr:cNvPr id="605" name="テキスト ボックス 604"/>
        <xdr:cNvSpPr txBox="1"/>
      </xdr:nvSpPr>
      <xdr:spPr>
        <a:xfrm>
          <a:off x="14325111" y="101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90786</xdr:rowOff>
    </xdr:from>
    <xdr:to>
      <xdr:col>20</xdr:col>
      <xdr:colOff>9525</xdr:colOff>
      <xdr:row>57</xdr:row>
      <xdr:rowOff>20936</xdr:rowOff>
    </xdr:to>
    <xdr:sp macro="" textlink="">
      <xdr:nvSpPr>
        <xdr:cNvPr id="606" name="円/楕円 605"/>
        <xdr:cNvSpPr/>
      </xdr:nvSpPr>
      <xdr:spPr>
        <a:xfrm>
          <a:off x="13652500" y="96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37463</xdr:rowOff>
    </xdr:from>
    <xdr:ext cx="534377" cy="259045"/>
    <xdr:sp macro="" textlink="">
      <xdr:nvSpPr>
        <xdr:cNvPr id="607" name="テキスト ボックス 606"/>
        <xdr:cNvSpPr txBox="1"/>
      </xdr:nvSpPr>
      <xdr:spPr>
        <a:xfrm>
          <a:off x="13436111" y="946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61,901</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94329</xdr:rowOff>
    </xdr:from>
    <xdr:to>
      <xdr:col>18</xdr:col>
      <xdr:colOff>492125</xdr:colOff>
      <xdr:row>51</xdr:row>
      <xdr:rowOff>24479</xdr:rowOff>
    </xdr:to>
    <xdr:sp macro="" textlink="">
      <xdr:nvSpPr>
        <xdr:cNvPr id="608" name="円/楕円 607"/>
        <xdr:cNvSpPr/>
      </xdr:nvSpPr>
      <xdr:spPr>
        <a:xfrm>
          <a:off x="12763500" y="86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49</xdr:row>
      <xdr:rowOff>41006</xdr:rowOff>
    </xdr:from>
    <xdr:ext cx="599010" cy="259045"/>
    <xdr:sp macro="" textlink="">
      <xdr:nvSpPr>
        <xdr:cNvPr id="609" name="テキスト ボックス 608"/>
        <xdr:cNvSpPr txBox="1"/>
      </xdr:nvSpPr>
      <xdr:spPr>
        <a:xfrm>
          <a:off x="12514794" y="844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0" name="直線コネクタ 61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1" name="テキスト ボックス 62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155073</xdr:rowOff>
    </xdr:from>
    <xdr:to>
      <xdr:col>23</xdr:col>
      <xdr:colOff>516889</xdr:colOff>
      <xdr:row>78</xdr:row>
      <xdr:rowOff>12085</xdr:rowOff>
    </xdr:to>
    <xdr:cxnSp macro="">
      <xdr:nvCxnSpPr>
        <xdr:cNvPr id="629" name="直線コネクタ 628"/>
        <xdr:cNvCxnSpPr/>
      </xdr:nvCxnSpPr>
      <xdr:spPr>
        <a:xfrm flipV="1">
          <a:off x="16317595" y="12499473"/>
          <a:ext cx="1269" cy="88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15912</xdr:rowOff>
    </xdr:from>
    <xdr:ext cx="378565" cy="259045"/>
    <xdr:sp macro="" textlink="">
      <xdr:nvSpPr>
        <xdr:cNvPr id="630" name="災害復旧費最小値テキスト"/>
        <xdr:cNvSpPr txBox="1"/>
      </xdr:nvSpPr>
      <xdr:spPr>
        <a:xfrm>
          <a:off x="16370300" y="13389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428625</xdr:colOff>
      <xdr:row>78</xdr:row>
      <xdr:rowOff>12085</xdr:rowOff>
    </xdr:from>
    <xdr:to>
      <xdr:col>23</xdr:col>
      <xdr:colOff>606425</xdr:colOff>
      <xdr:row>78</xdr:row>
      <xdr:rowOff>12085</xdr:rowOff>
    </xdr:to>
    <xdr:cxnSp macro="">
      <xdr:nvCxnSpPr>
        <xdr:cNvPr id="631" name="直線コネクタ 630"/>
        <xdr:cNvCxnSpPr/>
      </xdr:nvCxnSpPr>
      <xdr:spPr>
        <a:xfrm>
          <a:off x="16230600" y="1338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101750</xdr:rowOff>
    </xdr:from>
    <xdr:ext cx="534377" cy="259045"/>
    <xdr:sp macro="" textlink="">
      <xdr:nvSpPr>
        <xdr:cNvPr id="632" name="災害復旧費最大値テキスト"/>
        <xdr:cNvSpPr txBox="1"/>
      </xdr:nvSpPr>
      <xdr:spPr>
        <a:xfrm>
          <a:off x="16370300" y="122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15,731</a:t>
          </a:r>
          <a:endParaRPr kumimoji="1" lang="ja-JP" altLang="en-US" sz="1000" b="1">
            <a:latin typeface="ＭＳ Ｐゴシック"/>
          </a:endParaRPr>
        </a:p>
      </xdr:txBody>
    </xdr:sp>
    <xdr:clientData/>
  </xdr:oneCellAnchor>
  <xdr:twoCellAnchor>
    <xdr:from>
      <xdr:col>23</xdr:col>
      <xdr:colOff>428625</xdr:colOff>
      <xdr:row>72</xdr:row>
      <xdr:rowOff>155073</xdr:rowOff>
    </xdr:from>
    <xdr:to>
      <xdr:col>23</xdr:col>
      <xdr:colOff>606425</xdr:colOff>
      <xdr:row>72</xdr:row>
      <xdr:rowOff>155073</xdr:rowOff>
    </xdr:to>
    <xdr:cxnSp macro="">
      <xdr:nvCxnSpPr>
        <xdr:cNvPr id="633" name="直線コネクタ 632"/>
        <xdr:cNvCxnSpPr/>
      </xdr:nvCxnSpPr>
      <xdr:spPr>
        <a:xfrm>
          <a:off x="16230600" y="1249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154616</xdr:rowOff>
    </xdr:from>
    <xdr:to>
      <xdr:col>23</xdr:col>
      <xdr:colOff>517525</xdr:colOff>
      <xdr:row>77</xdr:row>
      <xdr:rowOff>10655</xdr:rowOff>
    </xdr:to>
    <xdr:cxnSp macro="">
      <xdr:nvCxnSpPr>
        <xdr:cNvPr id="634" name="直線コネクタ 633"/>
        <xdr:cNvCxnSpPr/>
      </xdr:nvCxnSpPr>
      <xdr:spPr>
        <a:xfrm>
          <a:off x="15481300" y="12499016"/>
          <a:ext cx="838200" cy="7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79601</xdr:rowOff>
    </xdr:from>
    <xdr:ext cx="469744" cy="259045"/>
    <xdr:sp macro="" textlink="">
      <xdr:nvSpPr>
        <xdr:cNvPr id="635" name="災害復旧費平均値テキスト"/>
        <xdr:cNvSpPr txBox="1"/>
      </xdr:nvSpPr>
      <xdr:spPr>
        <a:xfrm>
          <a:off x="16370300" y="12938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56725</xdr:rowOff>
    </xdr:from>
    <xdr:to>
      <xdr:col>23</xdr:col>
      <xdr:colOff>568325</xdr:colOff>
      <xdr:row>76</xdr:row>
      <xdr:rowOff>158325</xdr:rowOff>
    </xdr:to>
    <xdr:sp macro="" textlink="">
      <xdr:nvSpPr>
        <xdr:cNvPr id="636" name="フローチャート : 判断 635"/>
        <xdr:cNvSpPr/>
      </xdr:nvSpPr>
      <xdr:spPr>
        <a:xfrm>
          <a:off x="16268700" y="130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154616</xdr:rowOff>
    </xdr:from>
    <xdr:to>
      <xdr:col>22</xdr:col>
      <xdr:colOff>365125</xdr:colOff>
      <xdr:row>74</xdr:row>
      <xdr:rowOff>4197</xdr:rowOff>
    </xdr:to>
    <xdr:cxnSp macro="">
      <xdr:nvCxnSpPr>
        <xdr:cNvPr id="637" name="直線コネクタ 636"/>
        <xdr:cNvCxnSpPr/>
      </xdr:nvCxnSpPr>
      <xdr:spPr>
        <a:xfrm flipV="1">
          <a:off x="14592300" y="12499016"/>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100673</xdr:rowOff>
    </xdr:from>
    <xdr:to>
      <xdr:col>22</xdr:col>
      <xdr:colOff>415925</xdr:colOff>
      <xdr:row>77</xdr:row>
      <xdr:rowOff>30823</xdr:rowOff>
    </xdr:to>
    <xdr:sp macro="" textlink="">
      <xdr:nvSpPr>
        <xdr:cNvPr id="638" name="フローチャート : 判断 637"/>
        <xdr:cNvSpPr/>
      </xdr:nvSpPr>
      <xdr:spPr>
        <a:xfrm>
          <a:off x="15430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21950</xdr:rowOff>
    </xdr:from>
    <xdr:ext cx="469744" cy="259045"/>
    <xdr:sp macro="" textlink="">
      <xdr:nvSpPr>
        <xdr:cNvPr id="639" name="テキスト ボックス 638"/>
        <xdr:cNvSpPr txBox="1"/>
      </xdr:nvSpPr>
      <xdr:spPr>
        <a:xfrm>
          <a:off x="15246427" y="132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4197</xdr:rowOff>
    </xdr:from>
    <xdr:to>
      <xdr:col>21</xdr:col>
      <xdr:colOff>161925</xdr:colOff>
      <xdr:row>75</xdr:row>
      <xdr:rowOff>43231</xdr:rowOff>
    </xdr:to>
    <xdr:cxnSp macro="">
      <xdr:nvCxnSpPr>
        <xdr:cNvPr id="640" name="直線コネクタ 639"/>
        <xdr:cNvCxnSpPr/>
      </xdr:nvCxnSpPr>
      <xdr:spPr>
        <a:xfrm flipV="1">
          <a:off x="13703300" y="12691497"/>
          <a:ext cx="889000" cy="2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164967</xdr:rowOff>
    </xdr:from>
    <xdr:to>
      <xdr:col>21</xdr:col>
      <xdr:colOff>212725</xdr:colOff>
      <xdr:row>77</xdr:row>
      <xdr:rowOff>95117</xdr:rowOff>
    </xdr:to>
    <xdr:sp macro="" textlink="">
      <xdr:nvSpPr>
        <xdr:cNvPr id="641" name="フローチャート : 判断 640"/>
        <xdr:cNvSpPr/>
      </xdr:nvSpPr>
      <xdr:spPr>
        <a:xfrm>
          <a:off x="14541500" y="131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86244</xdr:rowOff>
    </xdr:from>
    <xdr:ext cx="469744" cy="259045"/>
    <xdr:sp macro="" textlink="">
      <xdr:nvSpPr>
        <xdr:cNvPr id="642" name="テキスト ボックス 641"/>
        <xdr:cNvSpPr txBox="1"/>
      </xdr:nvSpPr>
      <xdr:spPr>
        <a:xfrm>
          <a:off x="14357427" y="1328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119755</xdr:rowOff>
    </xdr:from>
    <xdr:to>
      <xdr:col>19</xdr:col>
      <xdr:colOff>644525</xdr:colOff>
      <xdr:row>75</xdr:row>
      <xdr:rowOff>43231</xdr:rowOff>
    </xdr:to>
    <xdr:cxnSp macro="">
      <xdr:nvCxnSpPr>
        <xdr:cNvPr id="643" name="直線コネクタ 642"/>
        <xdr:cNvCxnSpPr/>
      </xdr:nvCxnSpPr>
      <xdr:spPr>
        <a:xfrm>
          <a:off x="12814300" y="12121255"/>
          <a:ext cx="889000" cy="78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3118</xdr:rowOff>
    </xdr:from>
    <xdr:to>
      <xdr:col>20</xdr:col>
      <xdr:colOff>9525</xdr:colOff>
      <xdr:row>77</xdr:row>
      <xdr:rowOff>104718</xdr:rowOff>
    </xdr:to>
    <xdr:sp macro="" textlink="">
      <xdr:nvSpPr>
        <xdr:cNvPr id="644" name="フローチャート : 判断 643"/>
        <xdr:cNvSpPr/>
      </xdr:nvSpPr>
      <xdr:spPr>
        <a:xfrm>
          <a:off x="13652500" y="13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95845</xdr:rowOff>
    </xdr:from>
    <xdr:ext cx="469744" cy="259045"/>
    <xdr:sp macro="" textlink="">
      <xdr:nvSpPr>
        <xdr:cNvPr id="645" name="テキスト ボックス 644"/>
        <xdr:cNvSpPr txBox="1"/>
      </xdr:nvSpPr>
      <xdr:spPr>
        <a:xfrm>
          <a:off x="13468427" y="132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47523</xdr:rowOff>
    </xdr:from>
    <xdr:to>
      <xdr:col>18</xdr:col>
      <xdr:colOff>492125</xdr:colOff>
      <xdr:row>76</xdr:row>
      <xdr:rowOff>149123</xdr:rowOff>
    </xdr:to>
    <xdr:sp macro="" textlink="">
      <xdr:nvSpPr>
        <xdr:cNvPr id="646" name="フローチャート : 判断 645"/>
        <xdr:cNvSpPr/>
      </xdr:nvSpPr>
      <xdr:spPr>
        <a:xfrm>
          <a:off x="12763500" y="130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140250</xdr:rowOff>
    </xdr:from>
    <xdr:ext cx="469744" cy="259045"/>
    <xdr:sp macro="" textlink="">
      <xdr:nvSpPr>
        <xdr:cNvPr id="647" name="テキスト ボックス 646"/>
        <xdr:cNvSpPr txBox="1"/>
      </xdr:nvSpPr>
      <xdr:spPr>
        <a:xfrm>
          <a:off x="12579427" y="131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131305</xdr:rowOff>
    </xdr:from>
    <xdr:to>
      <xdr:col>23</xdr:col>
      <xdr:colOff>568325</xdr:colOff>
      <xdr:row>77</xdr:row>
      <xdr:rowOff>61455</xdr:rowOff>
    </xdr:to>
    <xdr:sp macro="" textlink="">
      <xdr:nvSpPr>
        <xdr:cNvPr id="653" name="円/楕円 652"/>
        <xdr:cNvSpPr/>
      </xdr:nvSpPr>
      <xdr:spPr>
        <a:xfrm>
          <a:off x="16268700" y="131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109732</xdr:rowOff>
    </xdr:from>
    <xdr:ext cx="469744" cy="259045"/>
    <xdr:sp macro="" textlink="">
      <xdr:nvSpPr>
        <xdr:cNvPr id="654" name="災害復旧費該当値テキスト"/>
        <xdr:cNvSpPr txBox="1"/>
      </xdr:nvSpPr>
      <xdr:spPr>
        <a:xfrm>
          <a:off x="16370300" y="131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103816</xdr:rowOff>
    </xdr:from>
    <xdr:to>
      <xdr:col>22</xdr:col>
      <xdr:colOff>415925</xdr:colOff>
      <xdr:row>73</xdr:row>
      <xdr:rowOff>33966</xdr:rowOff>
    </xdr:to>
    <xdr:sp macro="" textlink="">
      <xdr:nvSpPr>
        <xdr:cNvPr id="655" name="円/楕円 654"/>
        <xdr:cNvSpPr/>
      </xdr:nvSpPr>
      <xdr:spPr>
        <a:xfrm>
          <a:off x="15430500" y="124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50493</xdr:rowOff>
    </xdr:from>
    <xdr:ext cx="534377" cy="259045"/>
    <xdr:sp macro="" textlink="">
      <xdr:nvSpPr>
        <xdr:cNvPr id="656" name="テキスト ボックス 655"/>
        <xdr:cNvSpPr txBox="1"/>
      </xdr:nvSpPr>
      <xdr:spPr>
        <a:xfrm>
          <a:off x="15214111" y="122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124847</xdr:rowOff>
    </xdr:from>
    <xdr:to>
      <xdr:col>21</xdr:col>
      <xdr:colOff>212725</xdr:colOff>
      <xdr:row>74</xdr:row>
      <xdr:rowOff>54997</xdr:rowOff>
    </xdr:to>
    <xdr:sp macro="" textlink="">
      <xdr:nvSpPr>
        <xdr:cNvPr id="657" name="円/楕円 656"/>
        <xdr:cNvSpPr/>
      </xdr:nvSpPr>
      <xdr:spPr>
        <a:xfrm>
          <a:off x="14541500" y="126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71524</xdr:rowOff>
    </xdr:from>
    <xdr:ext cx="534377" cy="259045"/>
    <xdr:sp macro="" textlink="">
      <xdr:nvSpPr>
        <xdr:cNvPr id="658" name="テキスト ボックス 657"/>
        <xdr:cNvSpPr txBox="1"/>
      </xdr:nvSpPr>
      <xdr:spPr>
        <a:xfrm>
          <a:off x="14325111" y="124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163881</xdr:rowOff>
    </xdr:from>
    <xdr:to>
      <xdr:col>20</xdr:col>
      <xdr:colOff>9525</xdr:colOff>
      <xdr:row>75</xdr:row>
      <xdr:rowOff>94031</xdr:rowOff>
    </xdr:to>
    <xdr:sp macro="" textlink="">
      <xdr:nvSpPr>
        <xdr:cNvPr id="659" name="円/楕円 658"/>
        <xdr:cNvSpPr/>
      </xdr:nvSpPr>
      <xdr:spPr>
        <a:xfrm>
          <a:off x="136525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73</xdr:row>
      <xdr:rowOff>110558</xdr:rowOff>
    </xdr:from>
    <xdr:ext cx="469744" cy="259045"/>
    <xdr:sp macro="" textlink="">
      <xdr:nvSpPr>
        <xdr:cNvPr id="660" name="テキスト ボックス 659"/>
        <xdr:cNvSpPr txBox="1"/>
      </xdr:nvSpPr>
      <xdr:spPr>
        <a:xfrm>
          <a:off x="13468427" y="1262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68955</xdr:rowOff>
    </xdr:from>
    <xdr:to>
      <xdr:col>18</xdr:col>
      <xdr:colOff>492125</xdr:colOff>
      <xdr:row>70</xdr:row>
      <xdr:rowOff>170555</xdr:rowOff>
    </xdr:to>
    <xdr:sp macro="" textlink="">
      <xdr:nvSpPr>
        <xdr:cNvPr id="661" name="円/楕円 660"/>
        <xdr:cNvSpPr/>
      </xdr:nvSpPr>
      <xdr:spPr>
        <a:xfrm>
          <a:off x="12763500" y="120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15632</xdr:rowOff>
    </xdr:from>
    <xdr:ext cx="534377" cy="259045"/>
    <xdr:sp macro="" textlink="">
      <xdr:nvSpPr>
        <xdr:cNvPr id="662" name="テキスト ボックス 661"/>
        <xdr:cNvSpPr txBox="1"/>
      </xdr:nvSpPr>
      <xdr:spPr>
        <a:xfrm>
          <a:off x="12547111" y="1184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3" name="テキスト ボックス 68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56262</xdr:rowOff>
    </xdr:from>
    <xdr:to>
      <xdr:col>23</xdr:col>
      <xdr:colOff>516889</xdr:colOff>
      <xdr:row>99</xdr:row>
      <xdr:rowOff>11472</xdr:rowOff>
    </xdr:to>
    <xdr:cxnSp macro="">
      <xdr:nvCxnSpPr>
        <xdr:cNvPr id="689" name="直線コネクタ 688"/>
        <xdr:cNvCxnSpPr/>
      </xdr:nvCxnSpPr>
      <xdr:spPr>
        <a:xfrm flipV="1">
          <a:off x="16317595" y="15658212"/>
          <a:ext cx="1269" cy="132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15299</xdr:rowOff>
    </xdr:from>
    <xdr:ext cx="534377" cy="259045"/>
    <xdr:sp macro="" textlink="">
      <xdr:nvSpPr>
        <xdr:cNvPr id="690" name="公債費最小値テキスト"/>
        <xdr:cNvSpPr txBox="1"/>
      </xdr:nvSpPr>
      <xdr:spPr>
        <a:xfrm>
          <a:off x="16370300" y="169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25,353</a:t>
          </a:r>
          <a:endParaRPr kumimoji="1" lang="ja-JP" altLang="en-US" sz="1000" b="1">
            <a:latin typeface="ＭＳ Ｐゴシック"/>
          </a:endParaRPr>
        </a:p>
      </xdr:txBody>
    </xdr:sp>
    <xdr:clientData/>
  </xdr:oneCellAnchor>
  <xdr:twoCellAnchor>
    <xdr:from>
      <xdr:col>23</xdr:col>
      <xdr:colOff>428625</xdr:colOff>
      <xdr:row>99</xdr:row>
      <xdr:rowOff>11472</xdr:rowOff>
    </xdr:from>
    <xdr:to>
      <xdr:col>23</xdr:col>
      <xdr:colOff>606425</xdr:colOff>
      <xdr:row>99</xdr:row>
      <xdr:rowOff>11472</xdr:rowOff>
    </xdr:to>
    <xdr:cxnSp macro="">
      <xdr:nvCxnSpPr>
        <xdr:cNvPr id="691" name="直線コネクタ 690"/>
        <xdr:cNvCxnSpPr/>
      </xdr:nvCxnSpPr>
      <xdr:spPr>
        <a:xfrm>
          <a:off x="16230600" y="1698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2939</xdr:rowOff>
    </xdr:from>
    <xdr:ext cx="599010" cy="259045"/>
    <xdr:sp macro="" textlink="">
      <xdr:nvSpPr>
        <xdr:cNvPr id="692" name="公債費最大値テキスト"/>
        <xdr:cNvSpPr txBox="1"/>
      </xdr:nvSpPr>
      <xdr:spPr>
        <a:xfrm>
          <a:off x="16370300" y="1543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106,610</a:t>
          </a:r>
          <a:endParaRPr kumimoji="1" lang="ja-JP" altLang="en-US" sz="1000" b="1">
            <a:latin typeface="ＭＳ Ｐゴシック"/>
          </a:endParaRPr>
        </a:p>
      </xdr:txBody>
    </xdr:sp>
    <xdr:clientData/>
  </xdr:oneCellAnchor>
  <xdr:twoCellAnchor>
    <xdr:from>
      <xdr:col>23</xdr:col>
      <xdr:colOff>428625</xdr:colOff>
      <xdr:row>91</xdr:row>
      <xdr:rowOff>56262</xdr:rowOff>
    </xdr:from>
    <xdr:to>
      <xdr:col>23</xdr:col>
      <xdr:colOff>606425</xdr:colOff>
      <xdr:row>91</xdr:row>
      <xdr:rowOff>56262</xdr:rowOff>
    </xdr:to>
    <xdr:cxnSp macro="">
      <xdr:nvCxnSpPr>
        <xdr:cNvPr id="693" name="直線コネクタ 692"/>
        <xdr:cNvCxnSpPr/>
      </xdr:nvCxnSpPr>
      <xdr:spPr>
        <a:xfrm>
          <a:off x="16230600" y="15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63381</xdr:rowOff>
    </xdr:from>
    <xdr:to>
      <xdr:col>23</xdr:col>
      <xdr:colOff>517525</xdr:colOff>
      <xdr:row>92</xdr:row>
      <xdr:rowOff>82125</xdr:rowOff>
    </xdr:to>
    <xdr:cxnSp macro="">
      <xdr:nvCxnSpPr>
        <xdr:cNvPr id="694" name="直線コネクタ 693"/>
        <xdr:cNvCxnSpPr/>
      </xdr:nvCxnSpPr>
      <xdr:spPr>
        <a:xfrm flipV="1">
          <a:off x="15481300" y="15836781"/>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93077</xdr:rowOff>
    </xdr:from>
    <xdr:ext cx="534377" cy="259045"/>
    <xdr:sp macro="" textlink="">
      <xdr:nvSpPr>
        <xdr:cNvPr id="695" name="公債費平均値テキスト"/>
        <xdr:cNvSpPr txBox="1"/>
      </xdr:nvSpPr>
      <xdr:spPr>
        <a:xfrm>
          <a:off x="16370300" y="160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78,923</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114650</xdr:rowOff>
    </xdr:from>
    <xdr:to>
      <xdr:col>23</xdr:col>
      <xdr:colOff>568325</xdr:colOff>
      <xdr:row>94</xdr:row>
      <xdr:rowOff>44800</xdr:rowOff>
    </xdr:to>
    <xdr:sp macro="" textlink="">
      <xdr:nvSpPr>
        <xdr:cNvPr id="696" name="フローチャート : 判断 695"/>
        <xdr:cNvSpPr/>
      </xdr:nvSpPr>
      <xdr:spPr>
        <a:xfrm>
          <a:off x="162687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82125</xdr:rowOff>
    </xdr:from>
    <xdr:to>
      <xdr:col>22</xdr:col>
      <xdr:colOff>365125</xdr:colOff>
      <xdr:row>92</xdr:row>
      <xdr:rowOff>145464</xdr:rowOff>
    </xdr:to>
    <xdr:cxnSp macro="">
      <xdr:nvCxnSpPr>
        <xdr:cNvPr id="697" name="直線コネクタ 696"/>
        <xdr:cNvCxnSpPr/>
      </xdr:nvCxnSpPr>
      <xdr:spPr>
        <a:xfrm flipV="1">
          <a:off x="14592300" y="15855525"/>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141216</xdr:rowOff>
    </xdr:from>
    <xdr:to>
      <xdr:col>22</xdr:col>
      <xdr:colOff>415925</xdr:colOff>
      <xdr:row>94</xdr:row>
      <xdr:rowOff>71366</xdr:rowOff>
    </xdr:to>
    <xdr:sp macro="" textlink="">
      <xdr:nvSpPr>
        <xdr:cNvPr id="698" name="フローチャート : 判断 697"/>
        <xdr:cNvSpPr/>
      </xdr:nvSpPr>
      <xdr:spPr>
        <a:xfrm>
          <a:off x="15430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62493</xdr:rowOff>
    </xdr:from>
    <xdr:ext cx="534377" cy="259045"/>
    <xdr:sp macro="" textlink="">
      <xdr:nvSpPr>
        <xdr:cNvPr id="699" name="テキスト ボックス 698"/>
        <xdr:cNvSpPr txBox="1"/>
      </xdr:nvSpPr>
      <xdr:spPr>
        <a:xfrm>
          <a:off x="15214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52570</xdr:rowOff>
    </xdr:from>
    <xdr:to>
      <xdr:col>21</xdr:col>
      <xdr:colOff>161925</xdr:colOff>
      <xdr:row>92</xdr:row>
      <xdr:rowOff>145464</xdr:rowOff>
    </xdr:to>
    <xdr:cxnSp macro="">
      <xdr:nvCxnSpPr>
        <xdr:cNvPr id="700" name="直線コネクタ 699"/>
        <xdr:cNvCxnSpPr/>
      </xdr:nvCxnSpPr>
      <xdr:spPr>
        <a:xfrm>
          <a:off x="13703300" y="15825970"/>
          <a:ext cx="889000" cy="9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59492</xdr:rowOff>
    </xdr:from>
    <xdr:to>
      <xdr:col>21</xdr:col>
      <xdr:colOff>212725</xdr:colOff>
      <xdr:row>94</xdr:row>
      <xdr:rowOff>161092</xdr:rowOff>
    </xdr:to>
    <xdr:sp macro="" textlink="">
      <xdr:nvSpPr>
        <xdr:cNvPr id="701" name="フローチャート : 判断 700"/>
        <xdr:cNvSpPr/>
      </xdr:nvSpPr>
      <xdr:spPr>
        <a:xfrm>
          <a:off x="14541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152219</xdr:rowOff>
    </xdr:from>
    <xdr:ext cx="534377" cy="259045"/>
    <xdr:sp macro="" textlink="">
      <xdr:nvSpPr>
        <xdr:cNvPr id="702" name="テキスト ボックス 701"/>
        <xdr:cNvSpPr txBox="1"/>
      </xdr:nvSpPr>
      <xdr:spPr>
        <a:xfrm>
          <a:off x="14325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52570</xdr:rowOff>
    </xdr:from>
    <xdr:to>
      <xdr:col>19</xdr:col>
      <xdr:colOff>644525</xdr:colOff>
      <xdr:row>92</xdr:row>
      <xdr:rowOff>78418</xdr:rowOff>
    </xdr:to>
    <xdr:cxnSp macro="">
      <xdr:nvCxnSpPr>
        <xdr:cNvPr id="703" name="直線コネクタ 702"/>
        <xdr:cNvCxnSpPr/>
      </xdr:nvCxnSpPr>
      <xdr:spPr>
        <a:xfrm flipV="1">
          <a:off x="12814300" y="15825970"/>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7012</xdr:rowOff>
    </xdr:from>
    <xdr:to>
      <xdr:col>20</xdr:col>
      <xdr:colOff>9525</xdr:colOff>
      <xdr:row>94</xdr:row>
      <xdr:rowOff>108612</xdr:rowOff>
    </xdr:to>
    <xdr:sp macro="" textlink="">
      <xdr:nvSpPr>
        <xdr:cNvPr id="704" name="フローチャート : 判断 703"/>
        <xdr:cNvSpPr/>
      </xdr:nvSpPr>
      <xdr:spPr>
        <a:xfrm>
          <a:off x="13652500" y="1612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99739</xdr:rowOff>
    </xdr:from>
    <xdr:ext cx="534377" cy="259045"/>
    <xdr:sp macro="" textlink="">
      <xdr:nvSpPr>
        <xdr:cNvPr id="705" name="テキスト ボックス 704"/>
        <xdr:cNvSpPr txBox="1"/>
      </xdr:nvSpPr>
      <xdr:spPr>
        <a:xfrm>
          <a:off x="13436111" y="162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151716</xdr:rowOff>
    </xdr:from>
    <xdr:to>
      <xdr:col>18</xdr:col>
      <xdr:colOff>492125</xdr:colOff>
      <xdr:row>94</xdr:row>
      <xdr:rowOff>81866</xdr:rowOff>
    </xdr:to>
    <xdr:sp macro="" textlink="">
      <xdr:nvSpPr>
        <xdr:cNvPr id="706" name="フローチャート : 判断 705"/>
        <xdr:cNvSpPr/>
      </xdr:nvSpPr>
      <xdr:spPr>
        <a:xfrm>
          <a:off x="12763500" y="160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72993</xdr:rowOff>
    </xdr:from>
    <xdr:ext cx="534377" cy="259045"/>
    <xdr:sp macro="" textlink="">
      <xdr:nvSpPr>
        <xdr:cNvPr id="707" name="テキスト ボックス 706"/>
        <xdr:cNvSpPr txBox="1"/>
      </xdr:nvSpPr>
      <xdr:spPr>
        <a:xfrm>
          <a:off x="12547111" y="161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12581</xdr:rowOff>
    </xdr:from>
    <xdr:to>
      <xdr:col>23</xdr:col>
      <xdr:colOff>568325</xdr:colOff>
      <xdr:row>92</xdr:row>
      <xdr:rowOff>114181</xdr:rowOff>
    </xdr:to>
    <xdr:sp macro="" textlink="">
      <xdr:nvSpPr>
        <xdr:cNvPr id="713" name="円/楕円 712"/>
        <xdr:cNvSpPr/>
      </xdr:nvSpPr>
      <xdr:spPr>
        <a:xfrm>
          <a:off x="16268700" y="157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35458</xdr:rowOff>
    </xdr:from>
    <xdr:ext cx="534377" cy="259045"/>
    <xdr:sp macro="" textlink="">
      <xdr:nvSpPr>
        <xdr:cNvPr id="714" name="公債費該当値テキスト"/>
        <xdr:cNvSpPr txBox="1"/>
      </xdr:nvSpPr>
      <xdr:spPr>
        <a:xfrm>
          <a:off x="16370300" y="156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95,674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31325</xdr:rowOff>
    </xdr:from>
    <xdr:to>
      <xdr:col>22</xdr:col>
      <xdr:colOff>415925</xdr:colOff>
      <xdr:row>92</xdr:row>
      <xdr:rowOff>132925</xdr:rowOff>
    </xdr:to>
    <xdr:sp macro="" textlink="">
      <xdr:nvSpPr>
        <xdr:cNvPr id="715" name="円/楕円 714"/>
        <xdr:cNvSpPr/>
      </xdr:nvSpPr>
      <xdr:spPr>
        <a:xfrm>
          <a:off x="15430500" y="158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149452</xdr:rowOff>
    </xdr:from>
    <xdr:ext cx="534377" cy="259045"/>
    <xdr:sp macro="" textlink="">
      <xdr:nvSpPr>
        <xdr:cNvPr id="716" name="テキスト ボックス 715"/>
        <xdr:cNvSpPr txBox="1"/>
      </xdr:nvSpPr>
      <xdr:spPr>
        <a:xfrm>
          <a:off x="15214111" y="155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94,526</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94664</xdr:rowOff>
    </xdr:from>
    <xdr:to>
      <xdr:col>21</xdr:col>
      <xdr:colOff>212725</xdr:colOff>
      <xdr:row>93</xdr:row>
      <xdr:rowOff>24814</xdr:rowOff>
    </xdr:to>
    <xdr:sp macro="" textlink="">
      <xdr:nvSpPr>
        <xdr:cNvPr id="717" name="円/楕円 716"/>
        <xdr:cNvSpPr/>
      </xdr:nvSpPr>
      <xdr:spPr>
        <a:xfrm>
          <a:off x="14541500" y="158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41341</xdr:rowOff>
    </xdr:from>
    <xdr:ext cx="534377" cy="259045"/>
    <xdr:sp macro="" textlink="">
      <xdr:nvSpPr>
        <xdr:cNvPr id="718" name="テキスト ボックス 717"/>
        <xdr:cNvSpPr txBox="1"/>
      </xdr:nvSpPr>
      <xdr:spPr>
        <a:xfrm>
          <a:off x="14325111" y="156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1770</xdr:rowOff>
    </xdr:from>
    <xdr:to>
      <xdr:col>20</xdr:col>
      <xdr:colOff>9525</xdr:colOff>
      <xdr:row>92</xdr:row>
      <xdr:rowOff>103370</xdr:rowOff>
    </xdr:to>
    <xdr:sp macro="" textlink="">
      <xdr:nvSpPr>
        <xdr:cNvPr id="719" name="円/楕円 718"/>
        <xdr:cNvSpPr/>
      </xdr:nvSpPr>
      <xdr:spPr>
        <a:xfrm>
          <a:off x="13652500" y="157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119897</xdr:rowOff>
    </xdr:from>
    <xdr:ext cx="534377" cy="259045"/>
    <xdr:sp macro="" textlink="">
      <xdr:nvSpPr>
        <xdr:cNvPr id="720" name="テキスト ボックス 719"/>
        <xdr:cNvSpPr txBox="1"/>
      </xdr:nvSpPr>
      <xdr:spPr>
        <a:xfrm>
          <a:off x="13436111" y="15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96,336</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27618</xdr:rowOff>
    </xdr:from>
    <xdr:to>
      <xdr:col>18</xdr:col>
      <xdr:colOff>492125</xdr:colOff>
      <xdr:row>92</xdr:row>
      <xdr:rowOff>129218</xdr:rowOff>
    </xdr:to>
    <xdr:sp macro="" textlink="">
      <xdr:nvSpPr>
        <xdr:cNvPr id="721" name="円/楕円 720"/>
        <xdr:cNvSpPr/>
      </xdr:nvSpPr>
      <xdr:spPr>
        <a:xfrm>
          <a:off x="12763500" y="158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145745</xdr:rowOff>
    </xdr:from>
    <xdr:ext cx="534377" cy="259045"/>
    <xdr:sp macro="" textlink="">
      <xdr:nvSpPr>
        <xdr:cNvPr id="722" name="テキスト ボックス 721"/>
        <xdr:cNvSpPr txBox="1"/>
      </xdr:nvSpPr>
      <xdr:spPr>
        <a:xfrm>
          <a:off x="12547111" y="1557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38463</xdr:rowOff>
    </xdr:from>
    <xdr:to>
      <xdr:col>32</xdr:col>
      <xdr:colOff>186689</xdr:colOff>
      <xdr:row>39</xdr:row>
      <xdr:rowOff>98878</xdr:rowOff>
    </xdr:to>
    <xdr:cxnSp macro="">
      <xdr:nvCxnSpPr>
        <xdr:cNvPr id="748" name="直線コネクタ 747"/>
        <xdr:cNvCxnSpPr/>
      </xdr:nvCxnSpPr>
      <xdr:spPr>
        <a:xfrm flipV="1">
          <a:off x="22159595" y="5353413"/>
          <a:ext cx="1269"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156590</xdr:rowOff>
    </xdr:from>
    <xdr:ext cx="378565" cy="259045"/>
    <xdr:sp macro="" textlink="">
      <xdr:nvSpPr>
        <xdr:cNvPr id="751" name="諸支出金最大値テキスト"/>
        <xdr:cNvSpPr txBox="1"/>
      </xdr:nvSpPr>
      <xdr:spPr>
        <a:xfrm>
          <a:off x="22212300" y="512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32</xdr:col>
      <xdr:colOff>98425</xdr:colOff>
      <xdr:row>31</xdr:row>
      <xdr:rowOff>38463</xdr:rowOff>
    </xdr:from>
    <xdr:to>
      <xdr:col>32</xdr:col>
      <xdr:colOff>276225</xdr:colOff>
      <xdr:row>31</xdr:row>
      <xdr:rowOff>38463</xdr:rowOff>
    </xdr:to>
    <xdr:cxnSp macro="">
      <xdr:nvCxnSpPr>
        <xdr:cNvPr id="752" name="直線コネクタ 751"/>
        <xdr:cNvCxnSpPr/>
      </xdr:nvCxnSpPr>
      <xdr:spPr>
        <a:xfrm>
          <a:off x="22072600" y="53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144434</xdr:rowOff>
    </xdr:from>
    <xdr:ext cx="378565" cy="259045"/>
    <xdr:sp macro="" textlink="">
      <xdr:nvSpPr>
        <xdr:cNvPr id="754" name="諸支出金平均値テキスト"/>
        <xdr:cNvSpPr txBox="1"/>
      </xdr:nvSpPr>
      <xdr:spPr>
        <a:xfrm>
          <a:off x="22212300" y="6316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121557</xdr:rowOff>
    </xdr:from>
    <xdr:to>
      <xdr:col>32</xdr:col>
      <xdr:colOff>238125</xdr:colOff>
      <xdr:row>38</xdr:row>
      <xdr:rowOff>51707</xdr:rowOff>
    </xdr:to>
    <xdr:sp macro="" textlink="">
      <xdr:nvSpPr>
        <xdr:cNvPr id="755" name="フローチャート : 判断 754"/>
        <xdr:cNvSpPr/>
      </xdr:nvSpPr>
      <xdr:spPr>
        <a:xfrm>
          <a:off x="22110700" y="646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150949</xdr:rowOff>
    </xdr:from>
    <xdr:to>
      <xdr:col>31</xdr:col>
      <xdr:colOff>85725</xdr:colOff>
      <xdr:row>38</xdr:row>
      <xdr:rowOff>81099</xdr:rowOff>
    </xdr:to>
    <xdr:sp macro="" textlink="">
      <xdr:nvSpPr>
        <xdr:cNvPr id="757" name="フローチャート : 判断 756"/>
        <xdr:cNvSpPr/>
      </xdr:nvSpPr>
      <xdr:spPr>
        <a:xfrm>
          <a:off x="21272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97626</xdr:rowOff>
    </xdr:from>
    <xdr:ext cx="378565" cy="259045"/>
    <xdr:sp macro="" textlink="">
      <xdr:nvSpPr>
        <xdr:cNvPr id="758" name="テキスト ボックス 757"/>
        <xdr:cNvSpPr txBox="1"/>
      </xdr:nvSpPr>
      <xdr:spPr>
        <a:xfrm>
          <a:off x="21134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48078</xdr:rowOff>
    </xdr:from>
    <xdr:to>
      <xdr:col>29</xdr:col>
      <xdr:colOff>568325</xdr:colOff>
      <xdr:row>38</xdr:row>
      <xdr:rowOff>149678</xdr:rowOff>
    </xdr:to>
    <xdr:sp macro="" textlink="">
      <xdr:nvSpPr>
        <xdr:cNvPr id="760" name="フローチャート : 判断 759"/>
        <xdr:cNvSpPr/>
      </xdr:nvSpPr>
      <xdr:spPr>
        <a:xfrm>
          <a:off x="203835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166205</xdr:rowOff>
    </xdr:from>
    <xdr:ext cx="378565" cy="259045"/>
    <xdr:sp macro="" textlink="">
      <xdr:nvSpPr>
        <xdr:cNvPr id="761" name="テキスト ボックス 760"/>
        <xdr:cNvSpPr txBox="1"/>
      </xdr:nvSpPr>
      <xdr:spPr>
        <a:xfrm>
          <a:off x="20245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111760</xdr:rowOff>
    </xdr:from>
    <xdr:to>
      <xdr:col>28</xdr:col>
      <xdr:colOff>365125</xdr:colOff>
      <xdr:row>39</xdr:row>
      <xdr:rowOff>41910</xdr:rowOff>
    </xdr:to>
    <xdr:sp macro="" textlink="">
      <xdr:nvSpPr>
        <xdr:cNvPr id="763" name="フローチャート : 判断 762"/>
        <xdr:cNvSpPr/>
      </xdr:nvSpPr>
      <xdr:spPr>
        <a:xfrm>
          <a:off x="19494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58437</xdr:rowOff>
    </xdr:from>
    <xdr:ext cx="313932" cy="259045"/>
    <xdr:sp macro="" textlink="">
      <xdr:nvSpPr>
        <xdr:cNvPr id="764" name="テキスト ボックス 763"/>
        <xdr:cNvSpPr txBox="1"/>
      </xdr:nvSpPr>
      <xdr:spPr>
        <a:xfrm>
          <a:off x="19388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108494</xdr:rowOff>
    </xdr:from>
    <xdr:to>
      <xdr:col>27</xdr:col>
      <xdr:colOff>161925</xdr:colOff>
      <xdr:row>39</xdr:row>
      <xdr:rowOff>38644</xdr:rowOff>
    </xdr:to>
    <xdr:sp macro="" textlink="">
      <xdr:nvSpPr>
        <xdr:cNvPr id="765" name="フローチャート : 判断 764"/>
        <xdr:cNvSpPr/>
      </xdr:nvSpPr>
      <xdr:spPr>
        <a:xfrm>
          <a:off x="18605500" y="662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55171</xdr:rowOff>
    </xdr:from>
    <xdr:ext cx="313932" cy="259045"/>
    <xdr:sp macro="" textlink="">
      <xdr:nvSpPr>
        <xdr:cNvPr id="766" name="テキスト ボックス 765"/>
        <xdr:cNvSpPr txBox="1"/>
      </xdr:nvSpPr>
      <xdr:spPr>
        <a:xfrm>
          <a:off x="18499333" y="6398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2" name="円/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4" name="円/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5" name="テキスト ボックス 77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6" name="円/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7" name="テキスト ボックス 77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8" name="円/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9" name="テキスト ボックス 77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0" name="円/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1" name="テキスト ボックス 78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ja-JP" altLang="en-US" sz="1100">
              <a:solidFill>
                <a:sysClr val="windowText" lastClr="000000"/>
              </a:solidFill>
              <a:effectLst/>
              <a:latin typeface="+mn-lt"/>
              <a:ea typeface="+mn-ea"/>
              <a:cs typeface="+mn-cs"/>
            </a:rPr>
            <a:t>６００</a:t>
          </a:r>
          <a:r>
            <a:rPr kumimoji="1" lang="ja-JP" altLang="ja-JP" sz="1100">
              <a:solidFill>
                <a:sysClr val="windowText" lastClr="000000"/>
              </a:solidFill>
              <a:effectLst/>
              <a:latin typeface="+mn-lt"/>
              <a:ea typeface="+mn-ea"/>
              <a:cs typeface="+mn-cs"/>
            </a:rPr>
            <a:t>，８</a:t>
          </a:r>
          <a:r>
            <a:rPr kumimoji="1" lang="ja-JP" altLang="en-US" sz="1100">
              <a:solidFill>
                <a:sysClr val="windowText" lastClr="000000"/>
              </a:solidFill>
              <a:effectLst/>
              <a:latin typeface="+mn-lt"/>
              <a:ea typeface="+mn-ea"/>
              <a:cs typeface="+mn-cs"/>
            </a:rPr>
            <a:t>７６</a:t>
          </a:r>
          <a:r>
            <a:rPr kumimoji="1" lang="ja-JP" altLang="ja-JP" sz="1100">
              <a:solidFill>
                <a:sysClr val="windowText" lastClr="000000"/>
              </a:solidFill>
              <a:effectLst/>
              <a:latin typeface="+mn-lt"/>
              <a:ea typeface="+mn-ea"/>
              <a:cs typeface="+mn-cs"/>
            </a:rPr>
            <a:t>円となっている。類似団体と比べて高い水準にある項目として</a:t>
          </a:r>
          <a:r>
            <a:rPr kumimoji="1" lang="ja-JP" altLang="en-US" sz="1100">
              <a:solidFill>
                <a:sysClr val="windowText" lastClr="000000"/>
              </a:solidFill>
              <a:effectLst/>
              <a:latin typeface="+mn-lt"/>
              <a:ea typeface="+mn-ea"/>
              <a:cs typeface="+mn-cs"/>
            </a:rPr>
            <a:t>総務</a:t>
          </a:r>
          <a:r>
            <a:rPr kumimoji="1" lang="ja-JP" altLang="ja-JP" sz="1100">
              <a:solidFill>
                <a:sysClr val="windowText" lastClr="000000"/>
              </a:solidFill>
              <a:effectLst/>
              <a:latin typeface="+mn-lt"/>
              <a:ea typeface="+mn-ea"/>
              <a:cs typeface="+mn-cs"/>
            </a:rPr>
            <a:t>費は、住民一人当たり１</a:t>
          </a:r>
          <a:r>
            <a:rPr kumimoji="1" lang="ja-JP" altLang="en-US" sz="1100">
              <a:solidFill>
                <a:sysClr val="windowText" lastClr="000000"/>
              </a:solidFill>
              <a:effectLst/>
              <a:latin typeface="+mn-lt"/>
              <a:ea typeface="+mn-ea"/>
              <a:cs typeface="+mn-cs"/>
            </a:rPr>
            <a:t>０５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０２</a:t>
          </a:r>
          <a:r>
            <a:rPr kumimoji="1" lang="ja-JP" altLang="ja-JP" sz="1100">
              <a:solidFill>
                <a:sysClr val="windowText" lastClr="000000"/>
              </a:solidFill>
              <a:effectLst/>
              <a:latin typeface="+mn-lt"/>
              <a:ea typeface="+mn-ea"/>
              <a:cs typeface="+mn-cs"/>
            </a:rPr>
            <a:t>７円となっており、</a:t>
          </a:r>
          <a:r>
            <a:rPr kumimoji="1" lang="ja-JP" altLang="en-US" sz="1100">
              <a:solidFill>
                <a:sysClr val="windowText" lastClr="000000"/>
              </a:solidFill>
              <a:effectLst/>
              <a:latin typeface="+mn-lt"/>
              <a:ea typeface="+mn-ea"/>
              <a:cs typeface="+mn-cs"/>
            </a:rPr>
            <a:t>昨年度と比較して大幅に増加しているが、金屋文化保健センターの大規模改修による一時的な費用によるものである。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労働費は住民一人当たり１，</a:t>
          </a:r>
          <a:r>
            <a:rPr kumimoji="1" lang="ja-JP" altLang="en-US" sz="1100">
              <a:solidFill>
                <a:sysClr val="windowText" lastClr="000000"/>
              </a:solidFill>
              <a:effectLst/>
              <a:latin typeface="+mn-lt"/>
              <a:ea typeface="+mn-ea"/>
              <a:cs typeface="+mn-cs"/>
            </a:rPr>
            <a:t>１５８</a:t>
          </a:r>
          <a:r>
            <a:rPr kumimoji="1" lang="ja-JP" altLang="ja-JP" sz="1100">
              <a:solidFill>
                <a:sysClr val="windowText" lastClr="000000"/>
              </a:solidFill>
              <a:effectLst/>
              <a:latin typeface="+mn-lt"/>
              <a:ea typeface="+mn-ea"/>
              <a:cs typeface="+mn-cs"/>
            </a:rPr>
            <a:t>円となっており、全国、県、類似団体に比べ高い水準となっているが、雇用創出推進基金を活用し、</a:t>
          </a:r>
          <a:r>
            <a:rPr lang="ja-JP" altLang="ja-JP" sz="1100">
              <a:solidFill>
                <a:sysClr val="windowText" lastClr="000000"/>
              </a:solidFill>
              <a:effectLst/>
              <a:latin typeface="+mn-lt"/>
              <a:ea typeface="+mn-ea"/>
              <a:cs typeface="+mn-cs"/>
            </a:rPr>
            <a:t>離職した失業者等の雇用機会を創出する取り組みを実施してきたことによるものであ</a:t>
          </a:r>
          <a:r>
            <a:rPr lang="ja-JP" altLang="en-US" sz="1100">
              <a:solidFill>
                <a:sysClr val="windowText" lastClr="000000"/>
              </a:solidFill>
              <a:effectLst/>
              <a:latin typeface="+mn-lt"/>
              <a:ea typeface="+mn-ea"/>
              <a:cs typeface="+mn-cs"/>
            </a:rPr>
            <a:t>り、昨年度と比較すれば減少している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農林水産業費は住民一人当たり７７，１１４円となっており、強い農業づくり交付金事業（選果設備導入補助）の一時的な費用によるものと、地籍調査の事業量が増加したことによるものである。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公債費は住民一人当たり９</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６７４</a:t>
          </a:r>
          <a:r>
            <a:rPr kumimoji="1" lang="ja-JP" altLang="ja-JP" sz="1100">
              <a:solidFill>
                <a:sysClr val="windowText" lastClr="000000"/>
              </a:solidFill>
              <a:effectLst/>
              <a:latin typeface="+mn-lt"/>
              <a:ea typeface="+mn-ea"/>
              <a:cs typeface="+mn-cs"/>
            </a:rPr>
            <a:t>円となっており、合併特例債</a:t>
          </a:r>
          <a:r>
            <a:rPr kumimoji="1" lang="ja-JP" altLang="en-US" sz="1100">
              <a:solidFill>
                <a:sysClr val="windowText" lastClr="000000"/>
              </a:solidFill>
              <a:effectLst/>
              <a:latin typeface="+mn-lt"/>
              <a:ea typeface="+mn-ea"/>
              <a:cs typeface="+mn-cs"/>
            </a:rPr>
            <a:t>及び臨時財政対策債</a:t>
          </a:r>
          <a:r>
            <a:rPr kumimoji="1" lang="ja-JP" altLang="ja-JP" sz="1100">
              <a:solidFill>
                <a:sysClr val="windowText" lastClr="000000"/>
              </a:solidFill>
              <a:effectLst/>
              <a:latin typeface="+mn-lt"/>
              <a:ea typeface="+mn-ea"/>
              <a:cs typeface="+mn-cs"/>
            </a:rPr>
            <a:t>等の償還により増加している。</a:t>
          </a:r>
          <a:r>
            <a:rPr lang="ja-JP" altLang="ja-JP" sz="1100" b="0" i="0" baseline="0">
              <a:solidFill>
                <a:sysClr val="windowText" lastClr="000000"/>
              </a:solidFill>
              <a:effectLst/>
              <a:latin typeface="+mn-lt"/>
              <a:ea typeface="+mn-ea"/>
              <a:cs typeface="+mn-cs"/>
            </a:rPr>
            <a:t>今後も</a:t>
          </a:r>
          <a:r>
            <a:rPr lang="ja-JP" altLang="en-US" sz="1100" b="0" i="0" baseline="0">
              <a:solidFill>
                <a:sysClr val="windowText" lastClr="000000"/>
              </a:solidFill>
              <a:effectLst/>
              <a:latin typeface="+mn-lt"/>
              <a:ea typeface="+mn-ea"/>
              <a:cs typeface="+mn-cs"/>
            </a:rPr>
            <a:t>一時的に</a:t>
          </a:r>
          <a:r>
            <a:rPr lang="ja-JP" altLang="ja-JP" sz="1100" b="0" i="0" baseline="0">
              <a:solidFill>
                <a:sysClr val="windowText" lastClr="000000"/>
              </a:solidFill>
              <a:effectLst/>
              <a:latin typeface="+mn-lt"/>
              <a:ea typeface="+mn-ea"/>
              <a:cs typeface="+mn-cs"/>
            </a:rPr>
            <a:t>公債費が増加傾向となるため、起債事業の見直し</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取捨選択を図り、極力起債発行額を抑制し地方債残高の縮小を図っていく。</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・実質収支比率については、昨年度より０．</a:t>
          </a:r>
          <a:r>
            <a:rPr lang="ja-JP" altLang="en-US" sz="1100" b="0" i="0" baseline="0">
              <a:solidFill>
                <a:schemeClr val="dk1"/>
              </a:solidFill>
              <a:effectLst/>
              <a:latin typeface="+mn-lt"/>
              <a:ea typeface="+mn-ea"/>
              <a:cs typeface="+mn-cs"/>
            </a:rPr>
            <a:t>６２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分母にあたる標準財政規模は前年度と比較して</a:t>
          </a:r>
          <a:r>
            <a:rPr lang="ja-JP" altLang="en-US" sz="1100" b="0" i="0" baseline="0">
              <a:solidFill>
                <a:schemeClr val="dk1"/>
              </a:solidFill>
              <a:effectLst/>
              <a:latin typeface="+mn-lt"/>
              <a:ea typeface="+mn-ea"/>
              <a:cs typeface="+mn-cs"/>
            </a:rPr>
            <a:t>減少しているが</a:t>
          </a:r>
          <a:r>
            <a:rPr lang="ja-JP" altLang="ja-JP" sz="1100" b="0" i="0" baseline="0">
              <a:solidFill>
                <a:schemeClr val="dk1"/>
              </a:solidFill>
              <a:effectLst/>
              <a:latin typeface="+mn-lt"/>
              <a:ea typeface="+mn-ea"/>
              <a:cs typeface="+mn-cs"/>
            </a:rPr>
            <a:t>、実質収支額そのもの</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に比較して減少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たことにより</a:t>
          </a:r>
          <a:r>
            <a:rPr lang="ja-JP" altLang="ja-JP" sz="1100" b="0" i="0" baseline="0">
              <a:solidFill>
                <a:schemeClr val="dk1"/>
              </a:solidFill>
              <a:effectLst/>
              <a:latin typeface="+mn-lt"/>
              <a:ea typeface="+mn-ea"/>
              <a:cs typeface="+mn-cs"/>
            </a:rPr>
            <a:t>、単年度収支額</a:t>
          </a:r>
          <a:r>
            <a:rPr lang="ja-JP" altLang="en-US" sz="1100" b="0" i="0" baseline="0">
              <a:solidFill>
                <a:schemeClr val="dk1"/>
              </a:solidFill>
              <a:effectLst/>
              <a:latin typeface="+mn-lt"/>
              <a:ea typeface="+mn-ea"/>
              <a:cs typeface="+mn-cs"/>
            </a:rPr>
            <a:t>が減少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財政調整基金残高は、適切な財源確保と歳出抑制により取崩しを行わずに利子分の積立を行い、ほぼ同額の維持に努め、</a:t>
          </a:r>
          <a:r>
            <a:rPr lang="ja-JP" altLang="ja-JP" sz="1100" b="0" i="0" baseline="0">
              <a:solidFill>
                <a:schemeClr val="dk1"/>
              </a:solidFill>
              <a:effectLst/>
              <a:latin typeface="+mn-lt"/>
              <a:ea typeface="+mn-ea"/>
              <a:cs typeface="+mn-cs"/>
            </a:rPr>
            <a:t>今後も普通交付税合併算定替え終了に伴う財源補てんのために基金残高を維持</a:t>
          </a:r>
          <a:r>
            <a:rPr lang="ja-JP" altLang="en-US" sz="1100" b="0" i="0" baseline="0">
              <a:solidFill>
                <a:schemeClr val="dk1"/>
              </a:solidFill>
              <a:effectLst/>
              <a:latin typeface="+mn-lt"/>
              <a:ea typeface="+mn-ea"/>
              <a:cs typeface="+mn-cs"/>
            </a:rPr>
            <a:t>する必要がある。また、事務事業のスクラップ＆ビルドによる歳出削減をを行い、健全な行財政運営に努めていく。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・法適用企業である水道事業会計については、一般会計からの基準外繰入はなく独立採算で事業を展開して</a:t>
          </a:r>
          <a:r>
            <a:rPr lang="ja-JP" altLang="en-US" sz="1100" b="0" i="0" baseline="0">
              <a:solidFill>
                <a:schemeClr val="dk1"/>
              </a:solidFill>
              <a:effectLst/>
              <a:latin typeface="+mn-lt"/>
              <a:ea typeface="+mn-ea"/>
              <a:cs typeface="+mn-cs"/>
            </a:rPr>
            <a:t>おり、黒字経営を維持している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また、かなや明恵峡温泉特別会計については、昨年度より利用者数も増加し、修繕費を抑制したことから黒字となっている。特別養護老人ホーム等事業特別会計については、修繕等を行う場合は独自の基金を取崩し、一般会計からの繰出金に頼らない経営を続けている。</a:t>
          </a:r>
          <a:endParaRPr lang="ja-JP" altLang="ja-JP" sz="1400">
            <a:effectLst/>
          </a:endParaRPr>
        </a:p>
        <a:p>
          <a:pPr rtl="0"/>
          <a:r>
            <a:rPr lang="ja-JP" altLang="ja-JP" sz="1100" b="0" i="0" baseline="0">
              <a:solidFill>
                <a:schemeClr val="dk1"/>
              </a:solidFill>
              <a:effectLst/>
              <a:latin typeface="+mn-lt"/>
              <a:ea typeface="+mn-ea"/>
              <a:cs typeface="+mn-cs"/>
            </a:rPr>
            <a:t>その他の特別会計については、基準内繰入は元より財源不足額（基準外繰入等）に一般会計繰出金を充てて、赤字の発生を抑えている</a:t>
          </a:r>
          <a:r>
            <a:rPr lang="ja-JP" altLang="en-US" sz="1100" b="0" i="0" baseline="0">
              <a:solidFill>
                <a:schemeClr val="dk1"/>
              </a:solidFill>
              <a:effectLst/>
              <a:latin typeface="+mn-lt"/>
              <a:ea typeface="+mn-ea"/>
              <a:cs typeface="+mn-cs"/>
            </a:rPr>
            <a:t>状況である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赤字補てん額を最小限に抑え</a:t>
          </a:r>
          <a:r>
            <a:rPr lang="ja-JP" altLang="en-US" sz="1100" b="0" i="0" baseline="0">
              <a:solidFill>
                <a:schemeClr val="dk1"/>
              </a:solidFill>
              <a:effectLst/>
              <a:latin typeface="+mn-lt"/>
              <a:ea typeface="+mn-ea"/>
              <a:cs typeface="+mn-cs"/>
            </a:rPr>
            <a:t>ら</a:t>
          </a:r>
          <a:r>
            <a:rPr lang="ja-JP" altLang="ja-JP" sz="1100" b="0" i="0" baseline="0">
              <a:solidFill>
                <a:schemeClr val="dk1"/>
              </a:solidFill>
              <a:effectLst/>
              <a:latin typeface="+mn-lt"/>
              <a:ea typeface="+mn-ea"/>
              <a:cs typeface="+mn-cs"/>
            </a:rPr>
            <a:t>れるよう、今後は修繕等を必要最小限のものに抑え、新電力移行</a:t>
          </a:r>
          <a:r>
            <a:rPr lang="ja-JP" altLang="en-US" sz="1100" b="0" i="0" baseline="0">
              <a:solidFill>
                <a:schemeClr val="dk1"/>
              </a:solidFill>
              <a:effectLst/>
              <a:latin typeface="+mn-lt"/>
              <a:ea typeface="+mn-ea"/>
              <a:cs typeface="+mn-cs"/>
            </a:rPr>
            <a:t>や施設統合及び解体などを</a:t>
          </a:r>
          <a:r>
            <a:rPr lang="ja-JP" altLang="ja-JP" sz="1100" b="0" i="0" baseline="0">
              <a:solidFill>
                <a:schemeClr val="dk1"/>
              </a:solidFill>
              <a:effectLst/>
              <a:latin typeface="+mn-lt"/>
              <a:ea typeface="+mn-ea"/>
              <a:cs typeface="+mn-cs"/>
            </a:rPr>
            <a:t>視野にいれながら維持管理費全体の精査を実施し、経営の健全化を図っていく。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0418;/7&#12288;&#21508;&#31278;&#35519;&#26619;/H29/H28&#36001;&#25919;&#29366;&#27841;&#36039;&#26009;&#38598;&#12398;&#20316;&#25104;&#65288;&#36861;&#21152;&#35352;&#20837;&#20381;&#38972;&#65289;/&#12304;&#36001;&#25919;&#29366;&#27841;&#36039;&#26009;&#38598;&#12305;_303666_&#26377;&#30000;&#2402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73.400000000000006</v>
          </cell>
          <cell r="L73">
            <v>65.900000000000006</v>
          </cell>
          <cell r="M73">
            <v>54.6</v>
          </cell>
          <cell r="N73">
            <v>44.2</v>
          </cell>
          <cell r="O73">
            <v>33.1</v>
          </cell>
        </row>
        <row r="75">
          <cell r="K75">
            <v>12.7</v>
          </cell>
          <cell r="L75">
            <v>12.3</v>
          </cell>
          <cell r="M75">
            <v>11.2</v>
          </cell>
          <cell r="N75">
            <v>10.5</v>
          </cell>
          <cell r="O75">
            <v>10.3</v>
          </cell>
        </row>
        <row r="77">
          <cell r="G77" t="str">
            <v>類似団体内平均値</v>
          </cell>
          <cell r="K77">
            <v>59.7</v>
          </cell>
          <cell r="L77">
            <v>51.9</v>
          </cell>
          <cell r="M77">
            <v>46.9</v>
          </cell>
          <cell r="N77">
            <v>44.6</v>
          </cell>
          <cell r="O77">
            <v>42</v>
          </cell>
        </row>
        <row r="79">
          <cell r="K79">
            <v>12.7</v>
          </cell>
          <cell r="L79">
            <v>11.7</v>
          </cell>
          <cell r="M79">
            <v>10.4</v>
          </cell>
          <cell r="N79">
            <v>9.9</v>
          </cell>
          <cell r="O79">
            <v>9.1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16693320</v>
      </c>
      <c r="BO4" s="381"/>
      <c r="BP4" s="381"/>
      <c r="BQ4" s="381"/>
      <c r="BR4" s="381"/>
      <c r="BS4" s="381"/>
      <c r="BT4" s="381"/>
      <c r="BU4" s="382"/>
      <c r="BV4" s="380">
        <v>16532519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3.3</v>
      </c>
      <c r="CU4" s="387"/>
      <c r="CV4" s="387"/>
      <c r="CW4" s="387"/>
      <c r="CX4" s="387"/>
      <c r="CY4" s="387"/>
      <c r="CZ4" s="387"/>
      <c r="DA4" s="388"/>
      <c r="DB4" s="386">
        <v>3.9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16301756</v>
      </c>
      <c r="BO5" s="418"/>
      <c r="BP5" s="418"/>
      <c r="BQ5" s="418"/>
      <c r="BR5" s="418"/>
      <c r="BS5" s="418"/>
      <c r="BT5" s="418"/>
      <c r="BU5" s="419"/>
      <c r="BV5" s="417">
        <v>15930370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88.3</v>
      </c>
      <c r="CU5" s="415"/>
      <c r="CV5" s="415"/>
      <c r="CW5" s="415"/>
      <c r="CX5" s="415"/>
      <c r="CY5" s="415"/>
      <c r="CZ5" s="415"/>
      <c r="DA5" s="416"/>
      <c r="DB5" s="414">
        <v>86.6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391564</v>
      </c>
      <c r="BO6" s="418"/>
      <c r="BP6" s="418"/>
      <c r="BQ6" s="418"/>
      <c r="BR6" s="418"/>
      <c r="BS6" s="418"/>
      <c r="BT6" s="418"/>
      <c r="BU6" s="419"/>
      <c r="BV6" s="417">
        <v>602149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92.4</v>
      </c>
      <c r="CU6" s="455"/>
      <c r="CV6" s="455"/>
      <c r="CW6" s="455"/>
      <c r="CX6" s="455"/>
      <c r="CY6" s="455"/>
      <c r="CZ6" s="455"/>
      <c r="DA6" s="456"/>
      <c r="DB6" s="454">
        <v>91.6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63226</v>
      </c>
      <c r="BO7" s="418"/>
      <c r="BP7" s="418"/>
      <c r="BQ7" s="418"/>
      <c r="BR7" s="418"/>
      <c r="BS7" s="418"/>
      <c r="BT7" s="418"/>
      <c r="BU7" s="419"/>
      <c r="BV7" s="417">
        <v>206056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9982062</v>
      </c>
      <c r="CU7" s="418"/>
      <c r="CV7" s="418"/>
      <c r="CW7" s="418"/>
      <c r="CX7" s="418"/>
      <c r="CY7" s="418"/>
      <c r="CZ7" s="418"/>
      <c r="DA7" s="419"/>
      <c r="DB7" s="417">
        <v>10129387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328338</v>
      </c>
      <c r="BO8" s="418"/>
      <c r="BP8" s="418"/>
      <c r="BQ8" s="418"/>
      <c r="BR8" s="418"/>
      <c r="BS8" s="418"/>
      <c r="BT8" s="418"/>
      <c r="BU8" s="419"/>
      <c r="BV8" s="417">
        <v>396093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0.35</v>
      </c>
      <c r="CU8" s="458"/>
      <c r="CV8" s="458"/>
      <c r="CW8" s="458"/>
      <c r="CX8" s="458"/>
      <c r="CY8" s="458"/>
      <c r="CZ8" s="458"/>
      <c r="DA8" s="459"/>
      <c r="DB8" s="457">
        <v>0.35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26361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-67755</v>
      </c>
      <c r="BO9" s="418"/>
      <c r="BP9" s="418"/>
      <c r="BQ9" s="418"/>
      <c r="BR9" s="418"/>
      <c r="BS9" s="418"/>
      <c r="BT9" s="418"/>
      <c r="BU9" s="419"/>
      <c r="BV9" s="417">
        <v>85891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22.6</v>
      </c>
      <c r="CU9" s="415"/>
      <c r="CV9" s="415"/>
      <c r="CW9" s="415"/>
      <c r="CX9" s="415"/>
      <c r="CY9" s="415"/>
      <c r="CZ9" s="415"/>
      <c r="DA9" s="416"/>
      <c r="DB9" s="414">
        <v>21.8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27162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8604</v>
      </c>
      <c r="BO10" s="418"/>
      <c r="BP10" s="418"/>
      <c r="BQ10" s="418"/>
      <c r="BR10" s="418"/>
      <c r="BS10" s="418"/>
      <c r="BT10" s="418"/>
      <c r="BU10" s="419"/>
      <c r="BV10" s="417">
        <v>7710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27130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27052</v>
      </c>
      <c r="S13" s="499"/>
      <c r="T13" s="499"/>
      <c r="U13" s="499"/>
      <c r="V13" s="500"/>
      <c r="W13" s="433" t="s">
        <v>125</v>
      </c>
      <c r="X13" s="434"/>
      <c r="Y13" s="434"/>
      <c r="Z13" s="434"/>
      <c r="AA13" s="434"/>
      <c r="AB13" s="424"/>
      <c r="AC13" s="468">
        <v>3701</v>
      </c>
      <c r="AD13" s="469"/>
      <c r="AE13" s="469"/>
      <c r="AF13" s="469"/>
      <c r="AG13" s="508"/>
      <c r="AH13" s="468">
        <v>4059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-59151</v>
      </c>
      <c r="BO13" s="418"/>
      <c r="BP13" s="418"/>
      <c r="BQ13" s="418"/>
      <c r="BR13" s="418"/>
      <c r="BS13" s="418"/>
      <c r="BT13" s="418"/>
      <c r="BU13" s="419"/>
      <c r="BV13" s="417">
        <v>93601</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10.3</v>
      </c>
      <c r="CU13" s="415"/>
      <c r="CV13" s="415"/>
      <c r="CW13" s="415"/>
      <c r="CX13" s="415"/>
      <c r="CY13" s="415"/>
      <c r="CZ13" s="415"/>
      <c r="DA13" s="416"/>
      <c r="DB13" s="414">
        <v>10.5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27286</v>
      </c>
      <c r="S14" s="499"/>
      <c r="T14" s="499"/>
      <c r="U14" s="499"/>
      <c r="V14" s="500"/>
      <c r="W14" s="407"/>
      <c r="X14" s="408"/>
      <c r="Y14" s="408"/>
      <c r="Z14" s="408"/>
      <c r="AA14" s="408"/>
      <c r="AB14" s="397"/>
      <c r="AC14" s="501">
        <v>27.1</v>
      </c>
      <c r="AD14" s="502"/>
      <c r="AE14" s="502"/>
      <c r="AF14" s="502"/>
      <c r="AG14" s="503"/>
      <c r="AH14" s="501">
        <v>30</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33.1</v>
      </c>
      <c r="CU14" s="513"/>
      <c r="CV14" s="513"/>
      <c r="CW14" s="513"/>
      <c r="CX14" s="513"/>
      <c r="CY14" s="513"/>
      <c r="CZ14" s="513"/>
      <c r="DA14" s="514"/>
      <c r="DB14" s="512">
        <v>44.2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27213</v>
      </c>
      <c r="S15" s="499"/>
      <c r="T15" s="499"/>
      <c r="U15" s="499"/>
      <c r="V15" s="500"/>
      <c r="W15" s="433" t="s">
        <v>132</v>
      </c>
      <c r="X15" s="434"/>
      <c r="Y15" s="434"/>
      <c r="Z15" s="434"/>
      <c r="AA15" s="434"/>
      <c r="AB15" s="424"/>
      <c r="AC15" s="468">
        <v>2751</v>
      </c>
      <c r="AD15" s="469"/>
      <c r="AE15" s="469"/>
      <c r="AF15" s="469"/>
      <c r="AG15" s="508"/>
      <c r="AH15" s="468">
        <v>2636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2842438</v>
      </c>
      <c r="BO15" s="381"/>
      <c r="BP15" s="381"/>
      <c r="BQ15" s="381"/>
      <c r="BR15" s="381"/>
      <c r="BS15" s="381"/>
      <c r="BT15" s="381"/>
      <c r="BU15" s="382"/>
      <c r="BV15" s="380">
        <v>2782091</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20.2</v>
      </c>
      <c r="AD16" s="502"/>
      <c r="AE16" s="502"/>
      <c r="AF16" s="502"/>
      <c r="AG16" s="503"/>
      <c r="AH16" s="501">
        <v>19.5</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8313288</v>
      </c>
      <c r="BO16" s="418"/>
      <c r="BP16" s="418"/>
      <c r="BQ16" s="418"/>
      <c r="BR16" s="418"/>
      <c r="BS16" s="418"/>
      <c r="BT16" s="418"/>
      <c r="BU16" s="419"/>
      <c r="BV16" s="417">
        <v>8057702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7182</v>
      </c>
      <c r="AD17" s="469"/>
      <c r="AE17" s="469"/>
      <c r="AF17" s="469"/>
      <c r="AG17" s="508"/>
      <c r="AH17" s="468">
        <v>6817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3603471</v>
      </c>
      <c r="BO17" s="418"/>
      <c r="BP17" s="418"/>
      <c r="BQ17" s="418"/>
      <c r="BR17" s="418"/>
      <c r="BS17" s="418"/>
      <c r="BT17" s="418"/>
      <c r="BU17" s="419"/>
      <c r="BV17" s="417">
        <v>3527624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351.84</v>
      </c>
      <c r="M18" s="530"/>
      <c r="N18" s="530"/>
      <c r="O18" s="530"/>
      <c r="P18" s="530"/>
      <c r="Q18" s="530"/>
      <c r="R18" s="531"/>
      <c r="S18" s="531"/>
      <c r="T18" s="531"/>
      <c r="U18" s="531"/>
      <c r="V18" s="532"/>
      <c r="W18" s="435"/>
      <c r="X18" s="436"/>
      <c r="Y18" s="436"/>
      <c r="Z18" s="436"/>
      <c r="AA18" s="436"/>
      <c r="AB18" s="427"/>
      <c r="AC18" s="533">
        <v>52.7</v>
      </c>
      <c r="AD18" s="534"/>
      <c r="AE18" s="534"/>
      <c r="AF18" s="534"/>
      <c r="AG18" s="535"/>
      <c r="AH18" s="533">
        <v>50.5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8863320</v>
      </c>
      <c r="BO18" s="418"/>
      <c r="BP18" s="418"/>
      <c r="BQ18" s="418"/>
      <c r="BR18" s="418"/>
      <c r="BS18" s="418"/>
      <c r="BT18" s="418"/>
      <c r="BU18" s="419"/>
      <c r="BV18" s="417">
        <v>8920816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75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11424075</v>
      </c>
      <c r="BO19" s="418"/>
      <c r="BP19" s="418"/>
      <c r="BQ19" s="418"/>
      <c r="BR19" s="418"/>
      <c r="BS19" s="418"/>
      <c r="BT19" s="418"/>
      <c r="BU19" s="419"/>
      <c r="BV19" s="417">
        <v>11742845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9426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22379450</v>
      </c>
      <c r="BO23" s="418"/>
      <c r="BP23" s="418"/>
      <c r="BQ23" s="418"/>
      <c r="BR23" s="418"/>
      <c r="BS23" s="418"/>
      <c r="BT23" s="418"/>
      <c r="BU23" s="419"/>
      <c r="BV23" s="417">
        <v>22949473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7000</v>
      </c>
      <c r="R24" s="469"/>
      <c r="S24" s="469"/>
      <c r="T24" s="469"/>
      <c r="U24" s="469"/>
      <c r="V24" s="508"/>
      <c r="W24" s="563"/>
      <c r="X24" s="551"/>
      <c r="Y24" s="552"/>
      <c r="Z24" s="467" t="s">
        <v>155</v>
      </c>
      <c r="AA24" s="447"/>
      <c r="AB24" s="447"/>
      <c r="AC24" s="447"/>
      <c r="AD24" s="447"/>
      <c r="AE24" s="447"/>
      <c r="AF24" s="447"/>
      <c r="AG24" s="448"/>
      <c r="AH24" s="468">
        <v>316</v>
      </c>
      <c r="AI24" s="469"/>
      <c r="AJ24" s="469"/>
      <c r="AK24" s="469"/>
      <c r="AL24" s="508"/>
      <c r="AM24" s="468">
        <v>968540</v>
      </c>
      <c r="AN24" s="469"/>
      <c r="AO24" s="469"/>
      <c r="AP24" s="469"/>
      <c r="AQ24" s="469"/>
      <c r="AR24" s="508"/>
      <c r="AS24" s="468">
        <v>3065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15391522</v>
      </c>
      <c r="BO24" s="418"/>
      <c r="BP24" s="418"/>
      <c r="BQ24" s="418"/>
      <c r="BR24" s="418"/>
      <c r="BS24" s="418"/>
      <c r="BT24" s="418"/>
      <c r="BU24" s="419"/>
      <c r="BV24" s="417">
        <v>16051945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5800</v>
      </c>
      <c r="R25" s="469"/>
      <c r="S25" s="469"/>
      <c r="T25" s="469"/>
      <c r="U25" s="469"/>
      <c r="V25" s="508"/>
      <c r="W25" s="563"/>
      <c r="X25" s="551"/>
      <c r="Y25" s="552"/>
      <c r="Z25" s="467" t="s">
        <v>158</v>
      </c>
      <c r="AA25" s="447"/>
      <c r="AB25" s="447"/>
      <c r="AC25" s="447"/>
      <c r="AD25" s="447"/>
      <c r="AE25" s="447"/>
      <c r="AF25" s="447"/>
      <c r="AG25" s="448"/>
      <c r="AH25" s="468">
        <v>66</v>
      </c>
      <c r="AI25" s="469"/>
      <c r="AJ25" s="469"/>
      <c r="AK25" s="469"/>
      <c r="AL25" s="508"/>
      <c r="AM25" s="468">
        <v>192720</v>
      </c>
      <c r="AN25" s="469"/>
      <c r="AO25" s="469"/>
      <c r="AP25" s="469"/>
      <c r="AQ25" s="469"/>
      <c r="AR25" s="508"/>
      <c r="AS25" s="468">
        <v>2920</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835799</v>
      </c>
      <c r="BO25" s="381"/>
      <c r="BP25" s="381"/>
      <c r="BQ25" s="381"/>
      <c r="BR25" s="381"/>
      <c r="BS25" s="381"/>
      <c r="BT25" s="381"/>
      <c r="BU25" s="382"/>
      <c r="BV25" s="380">
        <v>589581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5000</v>
      </c>
      <c r="R26" s="469"/>
      <c r="S26" s="469"/>
      <c r="T26" s="469"/>
      <c r="U26" s="469"/>
      <c r="V26" s="508"/>
      <c r="W26" s="563"/>
      <c r="X26" s="551"/>
      <c r="Y26" s="552"/>
      <c r="Z26" s="467" t="s">
        <v>161</v>
      </c>
      <c r="AA26" s="573"/>
      <c r="AB26" s="573"/>
      <c r="AC26" s="573"/>
      <c r="AD26" s="573"/>
      <c r="AE26" s="573"/>
      <c r="AF26" s="573"/>
      <c r="AG26" s="574"/>
      <c r="AH26" s="468">
        <v>20</v>
      </c>
      <c r="AI26" s="469"/>
      <c r="AJ26" s="469"/>
      <c r="AK26" s="469"/>
      <c r="AL26" s="508"/>
      <c r="AM26" s="468">
        <v>68600</v>
      </c>
      <c r="AN26" s="469"/>
      <c r="AO26" s="469"/>
      <c r="AP26" s="469"/>
      <c r="AQ26" s="469"/>
      <c r="AR26" s="508"/>
      <c r="AS26" s="468">
        <v>3430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3000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11712</v>
      </c>
      <c r="AN27" s="469"/>
      <c r="AO27" s="469"/>
      <c r="AP27" s="469"/>
      <c r="AQ27" s="469"/>
      <c r="AR27" s="508"/>
      <c r="AS27" s="468">
        <v>3904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2500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4074865</v>
      </c>
      <c r="BO28" s="381"/>
      <c r="BP28" s="381"/>
      <c r="BQ28" s="381"/>
      <c r="BR28" s="381"/>
      <c r="BS28" s="381"/>
      <c r="BT28" s="381"/>
      <c r="BU28" s="382"/>
      <c r="BV28" s="380">
        <v>4066261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14</v>
      </c>
      <c r="M29" s="469"/>
      <c r="N29" s="469"/>
      <c r="O29" s="469"/>
      <c r="P29" s="508"/>
      <c r="Q29" s="468">
        <v>2300</v>
      </c>
      <c r="R29" s="469"/>
      <c r="S29" s="469"/>
      <c r="T29" s="469"/>
      <c r="U29" s="469"/>
      <c r="V29" s="508"/>
      <c r="W29" s="564"/>
      <c r="X29" s="565"/>
      <c r="Y29" s="566"/>
      <c r="Z29" s="467" t="s">
        <v>171</v>
      </c>
      <c r="AA29" s="447"/>
      <c r="AB29" s="447"/>
      <c r="AC29" s="447"/>
      <c r="AD29" s="447"/>
      <c r="AE29" s="447"/>
      <c r="AF29" s="447"/>
      <c r="AG29" s="448"/>
      <c r="AH29" s="468">
        <v>319</v>
      </c>
      <c r="AI29" s="469"/>
      <c r="AJ29" s="469"/>
      <c r="AK29" s="469"/>
      <c r="AL29" s="508"/>
      <c r="AM29" s="468">
        <v>980252</v>
      </c>
      <c r="AN29" s="469"/>
      <c r="AO29" s="469"/>
      <c r="AP29" s="469"/>
      <c r="AQ29" s="469"/>
      <c r="AR29" s="508"/>
      <c r="AS29" s="468">
        <v>3073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1643239</v>
      </c>
      <c r="BO29" s="418"/>
      <c r="BP29" s="418"/>
      <c r="BQ29" s="418"/>
      <c r="BR29" s="418"/>
      <c r="BS29" s="418"/>
      <c r="BT29" s="418"/>
      <c r="BU29" s="419"/>
      <c r="BV29" s="417">
        <v>861699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6464923</v>
      </c>
      <c r="BO30" s="587"/>
      <c r="BP30" s="587"/>
      <c r="BQ30" s="587"/>
      <c r="BR30" s="587"/>
      <c r="BS30" s="587"/>
      <c r="BT30" s="587"/>
      <c r="BU30" s="588"/>
      <c r="BV30" s="586">
        <v>6343848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有田川町一般会計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有田川町国民健康保険事業特別会計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有田川町水道事業会計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有田川町簡易水道事業特別会計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和歌山県市町村総合事務組合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有田川町ふるさと開発公社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有田川町介護保険事業特別会計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有田川町公共下水道事業特別会計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和歌山地方税回収機構</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有田観光物産センター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有田川町後期高齢者医療特別会計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有田川町農業集落排水事業特別会計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有田周辺広域圏事務組合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有田川町特別養護老人ホーム等事業特別会計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IF('各会計、関係団体の財政状況及び健全化判断比率'!B36="","",'各会計、関係団体の財政状況及び健全化判断比率'!B36)</f>
        <v>有田川町簡易排水事業特別会計</v>
      </c>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有田郡老人福祉施設事務組合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11</v>
      </c>
      <c r="BF38" s="598"/>
      <c r="BG38" s="599" t="str">
        <f>IF('各会計、関係団体の財政状況及び健全化判断比率'!B37="","",'各会計、関係団体の財政状況及び健全化判断比率'!B37)</f>
        <v>有田川町浄化槽事業特別会計</v>
      </c>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有田聖苑事務組合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12</v>
      </c>
      <c r="BF39" s="598"/>
      <c r="BG39" s="599" t="str">
        <f>IF('各会計、関係団体の財政状況及び健全化判断比率'!B38="","",'各会計、関係団体の財政状況及び健全化判断比率'!B38)</f>
        <v>有田川町かなや明恵峡温泉特別会計</v>
      </c>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和歌山県後期高齢者医療広域連合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有田周辺広域圏事務組合（公営企業会計）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和歌山県後期高齢者医療広域連合（特別会計）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530</v>
      </c>
      <c r="D34" s="1184"/>
      <c r="E34" s="1185"/>
      <c r="F34" s="32">
        <v>6.53</v>
      </c>
      <c r="G34" s="33">
        <v>7.3</v>
      </c>
      <c r="H34" s="33">
        <v>7.7</v>
      </c>
      <c r="I34" s="33">
        <v>7.74</v>
      </c>
      <c r="J34" s="34">
        <v>7.58</v>
      </c>
      <c r="K34" s="22"/>
      <c r="L34" s="22"/>
      <c r="M34" s="22"/>
      <c r="N34" s="22"/>
      <c r="O34" s="22"/>
      <c r="P34" s="22"/>
    </row>
    <row r="35" spans="1:16" ht="39" customHeight="1" x14ac:dyDescent="0.15">
      <c r="A35" s="22"/>
      <c r="B35" s="35"/>
      <c r="C35" s="1178" t="s">
        <v>531</v>
      </c>
      <c r="D35" s="1179"/>
      <c r="E35" s="1180"/>
      <c r="F35" s="36">
        <v>3.67</v>
      </c>
      <c r="G35" s="37">
        <v>2.34</v>
      </c>
      <c r="H35" s="37">
        <v>3.1</v>
      </c>
      <c r="I35" s="37">
        <v>3.91</v>
      </c>
      <c r="J35" s="38">
        <v>3.28</v>
      </c>
      <c r="K35" s="22"/>
      <c r="L35" s="22"/>
      <c r="M35" s="22"/>
      <c r="N35" s="22"/>
      <c r="O35" s="22"/>
      <c r="P35" s="22"/>
    </row>
    <row r="36" spans="1:16" ht="39" customHeight="1" x14ac:dyDescent="0.15">
      <c r="A36" s="22"/>
      <c r="B36" s="35"/>
      <c r="C36" s="1178" t="s">
        <v>532</v>
      </c>
      <c r="D36" s="1179"/>
      <c r="E36" s="1180"/>
      <c r="F36" s="36">
        <v>0.16</v>
      </c>
      <c r="G36" s="37">
        <v>0.12</v>
      </c>
      <c r="H36" s="37">
        <v>0</v>
      </c>
      <c r="I36" s="37">
        <v>0.28999999999999998</v>
      </c>
      <c r="J36" s="38">
        <v>0.52</v>
      </c>
      <c r="K36" s="22"/>
      <c r="L36" s="22"/>
      <c r="M36" s="22"/>
      <c r="N36" s="22"/>
      <c r="O36" s="22"/>
      <c r="P36" s="22"/>
    </row>
    <row r="37" spans="1:16" ht="39" customHeight="1" x14ac:dyDescent="0.15">
      <c r="A37" s="22"/>
      <c r="B37" s="35"/>
      <c r="C37" s="1178" t="s">
        <v>533</v>
      </c>
      <c r="D37" s="1179"/>
      <c r="E37" s="1180"/>
      <c r="F37" s="36">
        <v>0.04</v>
      </c>
      <c r="G37" s="37">
        <v>0.05</v>
      </c>
      <c r="H37" s="37">
        <v>0.05</v>
      </c>
      <c r="I37" s="37">
        <v>0.05</v>
      </c>
      <c r="J37" s="38">
        <v>0.06</v>
      </c>
      <c r="K37" s="22"/>
      <c r="L37" s="22"/>
      <c r="M37" s="22"/>
      <c r="N37" s="22"/>
      <c r="O37" s="22"/>
      <c r="P37" s="22"/>
    </row>
    <row r="38" spans="1:16" ht="39" customHeight="1" x14ac:dyDescent="0.15">
      <c r="A38" s="22"/>
      <c r="B38" s="35"/>
      <c r="C38" s="1178" t="s">
        <v>534</v>
      </c>
      <c r="D38" s="1179"/>
      <c r="E38" s="1180"/>
      <c r="F38" s="36">
        <v>0</v>
      </c>
      <c r="G38" s="37">
        <v>0</v>
      </c>
      <c r="H38" s="37">
        <v>0</v>
      </c>
      <c r="I38" s="37">
        <v>0</v>
      </c>
      <c r="J38" s="38">
        <v>0.01</v>
      </c>
      <c r="K38" s="22"/>
      <c r="L38" s="22"/>
      <c r="M38" s="22"/>
      <c r="N38" s="22"/>
      <c r="O38" s="22"/>
      <c r="P38" s="22"/>
    </row>
    <row r="39" spans="1:16" ht="39" customHeight="1" x14ac:dyDescent="0.15">
      <c r="A39" s="22"/>
      <c r="B39" s="35"/>
      <c r="C39" s="1178" t="s">
        <v>535</v>
      </c>
      <c r="D39" s="1179"/>
      <c r="E39" s="1180"/>
      <c r="F39" s="36">
        <v>0.83</v>
      </c>
      <c r="G39" s="37">
        <v>0.62</v>
      </c>
      <c r="H39" s="37">
        <v>0.66</v>
      </c>
      <c r="I39" s="37">
        <v>0.03</v>
      </c>
      <c r="J39" s="38">
        <v>0.01</v>
      </c>
      <c r="K39" s="22"/>
      <c r="L39" s="22"/>
      <c r="M39" s="22"/>
      <c r="N39" s="22"/>
      <c r="O39" s="22"/>
      <c r="P39" s="22"/>
    </row>
    <row r="40" spans="1:16" ht="39" customHeight="1" x14ac:dyDescent="0.15">
      <c r="A40" s="22"/>
      <c r="B40" s="35"/>
      <c r="C40" s="1178" t="s">
        <v>536</v>
      </c>
      <c r="D40" s="1179"/>
      <c r="E40" s="1180"/>
      <c r="F40" s="36">
        <v>0</v>
      </c>
      <c r="G40" s="37">
        <v>0.03</v>
      </c>
      <c r="H40" s="37">
        <v>0</v>
      </c>
      <c r="I40" s="37">
        <v>0</v>
      </c>
      <c r="J40" s="38">
        <v>0</v>
      </c>
      <c r="K40" s="22"/>
      <c r="L40" s="22"/>
      <c r="M40" s="22"/>
      <c r="N40" s="22"/>
      <c r="O40" s="22"/>
      <c r="P40" s="22"/>
    </row>
    <row r="41" spans="1:16" ht="39" customHeight="1" x14ac:dyDescent="0.15">
      <c r="A41" s="22"/>
      <c r="B41" s="35"/>
      <c r="C41" s="1178" t="s">
        <v>537</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538</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539</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2613</v>
      </c>
      <c r="L45" s="60">
        <v>2656</v>
      </c>
      <c r="M45" s="60">
        <v>2489</v>
      </c>
      <c r="N45" s="60">
        <v>2579</v>
      </c>
      <c r="O45" s="61">
        <v>2596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461</v>
      </c>
      <c r="L48" s="64">
        <v>476</v>
      </c>
      <c r="M48" s="64">
        <v>525</v>
      </c>
      <c r="N48" s="64">
        <v>555</v>
      </c>
      <c r="O48" s="65">
        <v>630</v>
      </c>
      <c r="P48" s="48"/>
      <c r="Q48" s="48"/>
      <c r="R48" s="48"/>
      <c r="S48" s="48"/>
      <c r="T48" s="48"/>
      <c r="U48" s="48"/>
    </row>
    <row r="49" spans="1:21" ht="30.75" customHeight="1" x14ac:dyDescent="0.15">
      <c r="A49" s="48"/>
      <c r="B49" s="1196"/>
      <c r="C49" s="1197"/>
      <c r="D49" s="62"/>
      <c r="E49" s="1188" t="s">
        <v>16</v>
      </c>
      <c r="F49" s="1188"/>
      <c r="G49" s="1188"/>
      <c r="H49" s="1188"/>
      <c r="I49" s="1188"/>
      <c r="J49" s="1189"/>
      <c r="K49" s="63">
        <v>258</v>
      </c>
      <c r="L49" s="64">
        <v>218</v>
      </c>
      <c r="M49" s="64">
        <v>160</v>
      </c>
      <c r="N49" s="64">
        <v>33</v>
      </c>
      <c r="O49" s="65">
        <v>27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2375</v>
      </c>
      <c r="L52" s="64">
        <v>2454</v>
      </c>
      <c r="M52" s="64">
        <v>2416</v>
      </c>
      <c r="N52" s="64">
        <v>2381</v>
      </c>
      <c r="O52" s="65">
        <v>2424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957</v>
      </c>
      <c r="L53" s="69">
        <v>896</v>
      </c>
      <c r="M53" s="69">
        <v>758</v>
      </c>
      <c r="N53" s="69">
        <v>786</v>
      </c>
      <c r="O53" s="70">
        <v>829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23942</v>
      </c>
      <c r="J41" s="83">
        <v>24349</v>
      </c>
      <c r="K41" s="83">
        <v>23550</v>
      </c>
      <c r="L41" s="83">
        <v>22949</v>
      </c>
      <c r="M41" s="84">
        <v>22379</v>
      </c>
    </row>
    <row r="42" spans="2:13" ht="27.75" customHeight="1" x14ac:dyDescent="0.15">
      <c r="B42" s="1204"/>
      <c r="C42" s="1205"/>
      <c r="D42" s="85"/>
      <c r="E42" s="1210" t="s">
        <v>26</v>
      </c>
      <c r="F42" s="1210"/>
      <c r="G42" s="1210"/>
      <c r="H42" s="1211"/>
      <c r="I42" s="86" t="s">
        <v>483</v>
      </c>
      <c r="J42" s="87" t="s">
        <v>483</v>
      </c>
      <c r="K42" s="87" t="s">
        <v>483</v>
      </c>
      <c r="L42" s="87" t="s">
        <v>483</v>
      </c>
      <c r="M42" s="88" t="s">
        <v>483</v>
      </c>
    </row>
    <row r="43" spans="2:13" ht="27.75" customHeight="1" x14ac:dyDescent="0.15">
      <c r="B43" s="1204"/>
      <c r="C43" s="1205"/>
      <c r="D43" s="85"/>
      <c r="E43" s="1210" t="s">
        <v>27</v>
      </c>
      <c r="F43" s="1210"/>
      <c r="G43" s="1210"/>
      <c r="H43" s="1211"/>
      <c r="I43" s="86">
        <v>8637</v>
      </c>
      <c r="J43" s="87">
        <v>8826</v>
      </c>
      <c r="K43" s="87">
        <v>9104</v>
      </c>
      <c r="L43" s="87">
        <v>9793</v>
      </c>
      <c r="M43" s="88">
        <v>10556</v>
      </c>
    </row>
    <row r="44" spans="2:13" ht="27.75" customHeight="1" x14ac:dyDescent="0.15">
      <c r="B44" s="1204"/>
      <c r="C44" s="1205"/>
      <c r="D44" s="85"/>
      <c r="E44" s="1210" t="s">
        <v>28</v>
      </c>
      <c r="F44" s="1210"/>
      <c r="G44" s="1210"/>
      <c r="H44" s="1211"/>
      <c r="I44" s="86">
        <v>185</v>
      </c>
      <c r="J44" s="87">
        <v>380</v>
      </c>
      <c r="K44" s="87">
        <v>288</v>
      </c>
      <c r="L44" s="87">
        <v>257</v>
      </c>
      <c r="M44" s="88">
        <v>225</v>
      </c>
    </row>
    <row r="45" spans="2:13" ht="27.75" customHeight="1" x14ac:dyDescent="0.15">
      <c r="B45" s="1204"/>
      <c r="C45" s="1205"/>
      <c r="D45" s="85"/>
      <c r="E45" s="1210" t="s">
        <v>29</v>
      </c>
      <c r="F45" s="1210"/>
      <c r="G45" s="1210"/>
      <c r="H45" s="1211"/>
      <c r="I45" s="86">
        <v>3609</v>
      </c>
      <c r="J45" s="87">
        <v>3628</v>
      </c>
      <c r="K45" s="87">
        <v>3440</v>
      </c>
      <c r="L45" s="87">
        <v>3389</v>
      </c>
      <c r="M45" s="88">
        <v>2883</v>
      </c>
    </row>
    <row r="46" spans="2:13" ht="27.75" customHeight="1" x14ac:dyDescent="0.15">
      <c r="B46" s="1204"/>
      <c r="C46" s="1205"/>
      <c r="D46" s="89"/>
      <c r="E46" s="1210" t="s">
        <v>30</v>
      </c>
      <c r="F46" s="1210"/>
      <c r="G46" s="1210"/>
      <c r="H46" s="1211"/>
      <c r="I46" s="86" t="s">
        <v>483</v>
      </c>
      <c r="J46" s="87" t="s">
        <v>483</v>
      </c>
      <c r="K46" s="87" t="s">
        <v>483</v>
      </c>
      <c r="L46" s="87" t="s">
        <v>483</v>
      </c>
      <c r="M46" s="88" t="s">
        <v>483</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7332</v>
      </c>
      <c r="J50" s="87">
        <v>8140</v>
      </c>
      <c r="K50" s="87">
        <v>8999</v>
      </c>
      <c r="L50" s="87">
        <v>9875</v>
      </c>
      <c r="M50" s="88">
        <v>10640</v>
      </c>
    </row>
    <row r="51" spans="2:13" ht="27.75" customHeight="1" x14ac:dyDescent="0.15">
      <c r="B51" s="1204"/>
      <c r="C51" s="1205"/>
      <c r="D51" s="85"/>
      <c r="E51" s="1210" t="s">
        <v>36</v>
      </c>
      <c r="F51" s="1210"/>
      <c r="G51" s="1210"/>
      <c r="H51" s="1211"/>
      <c r="I51" s="86">
        <v>115</v>
      </c>
      <c r="J51" s="87">
        <v>76</v>
      </c>
      <c r="K51" s="87">
        <v>51</v>
      </c>
      <c r="L51" s="87">
        <v>38</v>
      </c>
      <c r="M51" s="88">
        <v>30</v>
      </c>
    </row>
    <row r="52" spans="2:13" ht="27.75" customHeight="1" x14ac:dyDescent="0.15">
      <c r="B52" s="1206"/>
      <c r="C52" s="1207"/>
      <c r="D52" s="85"/>
      <c r="E52" s="1210" t="s">
        <v>37</v>
      </c>
      <c r="F52" s="1210"/>
      <c r="G52" s="1210"/>
      <c r="H52" s="1211"/>
      <c r="I52" s="86">
        <v>23185</v>
      </c>
      <c r="J52" s="87">
        <v>23849</v>
      </c>
      <c r="K52" s="87">
        <v>23185</v>
      </c>
      <c r="L52" s="87">
        <v>23042</v>
      </c>
      <c r="M52" s="88">
        <v>22865</v>
      </c>
    </row>
    <row r="53" spans="2:13" ht="27.75" customHeight="1" thickBot="1" x14ac:dyDescent="0.2">
      <c r="B53" s="1217" t="s">
        <v>21</v>
      </c>
      <c r="C53" s="1218"/>
      <c r="D53" s="92"/>
      <c r="E53" s="1219" t="s">
        <v>38</v>
      </c>
      <c r="F53" s="1219"/>
      <c r="G53" s="1219"/>
      <c r="H53" s="1220"/>
      <c r="I53" s="93">
        <v>5741</v>
      </c>
      <c r="J53" s="94">
        <v>5117</v>
      </c>
      <c r="K53" s="94">
        <v>4147</v>
      </c>
      <c r="L53" s="94">
        <v>3434</v>
      </c>
      <c r="M53" s="95">
        <v>2509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562</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562</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558</v>
      </c>
      <c r="I42" s="354"/>
      <c r="J42" s="354"/>
      <c r="K42" s="354"/>
      <c r="L42" s="246"/>
      <c r="M42" s="246"/>
      <c r="N42" s="246"/>
      <c r="O42" s="246"/>
    </row>
    <row r="43" spans="2:17" x14ac:dyDescent="0.15">
      <c r="B43" s="250"/>
      <c r="C43" s="246"/>
      <c r="D43" s="246"/>
      <c r="E43" s="246"/>
      <c r="F43" s="246"/>
      <c r="G43" s="1248"/>
      <c r="H43" s="1249"/>
      <c r="I43" s="1249"/>
      <c r="J43" s="1249"/>
      <c r="K43" s="1249"/>
      <c r="L43" s="1249"/>
      <c r="M43" s="1249"/>
      <c r="N43" s="1249"/>
      <c r="O43" s="1250"/>
    </row>
    <row r="44" spans="2:17" x14ac:dyDescent="0.15">
      <c r="B44" s="250"/>
      <c r="C44" s="246"/>
      <c r="D44" s="246"/>
      <c r="E44" s="246"/>
      <c r="F44" s="246"/>
      <c r="G44" s="1251"/>
      <c r="H44" s="1252"/>
      <c r="I44" s="1252"/>
      <c r="J44" s="1252"/>
      <c r="K44" s="1252"/>
      <c r="L44" s="1252"/>
      <c r="M44" s="1252"/>
      <c r="N44" s="1252"/>
      <c r="O44" s="1253"/>
    </row>
    <row r="45" spans="2:17" x14ac:dyDescent="0.15">
      <c r="B45" s="250"/>
      <c r="C45" s="246"/>
      <c r="D45" s="246"/>
      <c r="E45" s="246"/>
      <c r="F45" s="246"/>
      <c r="G45" s="1251"/>
      <c r="H45" s="1252"/>
      <c r="I45" s="1252"/>
      <c r="J45" s="1252"/>
      <c r="K45" s="1252"/>
      <c r="L45" s="1252"/>
      <c r="M45" s="1252"/>
      <c r="N45" s="1252"/>
      <c r="O45" s="1253"/>
    </row>
    <row r="46" spans="2:17" x14ac:dyDescent="0.15">
      <c r="B46" s="250"/>
      <c r="C46" s="246"/>
      <c r="D46" s="246"/>
      <c r="E46" s="246"/>
      <c r="F46" s="246"/>
      <c r="G46" s="1251"/>
      <c r="H46" s="1252"/>
      <c r="I46" s="1252"/>
      <c r="J46" s="1252"/>
      <c r="K46" s="1252"/>
      <c r="L46" s="1252"/>
      <c r="M46" s="1252"/>
      <c r="N46" s="1252"/>
      <c r="O46" s="1253"/>
    </row>
    <row r="47" spans="2:17" x14ac:dyDescent="0.15">
      <c r="B47" s="250"/>
      <c r="C47" s="246"/>
      <c r="D47" s="246"/>
      <c r="E47" s="246"/>
      <c r="F47" s="246"/>
      <c r="G47" s="1254"/>
      <c r="H47" s="1255"/>
      <c r="I47" s="1255"/>
      <c r="J47" s="1255"/>
      <c r="K47" s="1255"/>
      <c r="L47" s="1255"/>
      <c r="M47" s="1255"/>
      <c r="N47" s="1255"/>
      <c r="O47" s="1256"/>
    </row>
    <row r="48" spans="2:17" x14ac:dyDescent="0.15">
      <c r="B48" s="250"/>
      <c r="C48" s="246"/>
      <c r="D48" s="246"/>
      <c r="E48" s="246"/>
      <c r="F48" s="246"/>
      <c r="G48" s="246"/>
      <c r="H48" s="365"/>
      <c r="I48" s="365"/>
      <c r="J48" s="365"/>
    </row>
    <row r="49" spans="1:17" x14ac:dyDescent="0.15">
      <c r="B49" s="250"/>
      <c r="C49" s="246"/>
      <c r="D49" s="246"/>
      <c r="E49" s="246"/>
      <c r="F49" s="246"/>
      <c r="G49" s="245" t="s">
        <v>560</v>
      </c>
    </row>
    <row r="50" spans="1:17" x14ac:dyDescent="0.15">
      <c r="B50" s="250"/>
      <c r="C50" s="246"/>
      <c r="D50" s="246"/>
      <c r="E50" s="246"/>
      <c r="F50" s="246"/>
      <c r="G50" s="1233"/>
      <c r="H50" s="1234"/>
      <c r="I50" s="1234"/>
      <c r="J50" s="1235"/>
      <c r="K50" s="347" t="s">
        <v>523</v>
      </c>
      <c r="L50" s="347" t="s">
        <v>524</v>
      </c>
      <c r="M50" s="347" t="s">
        <v>525</v>
      </c>
      <c r="N50" s="347" t="s">
        <v>526</v>
      </c>
      <c r="O50" s="347" t="s">
        <v>527</v>
      </c>
    </row>
    <row r="51" spans="1:17" x14ac:dyDescent="0.15">
      <c r="B51" s="250"/>
      <c r="C51" s="246"/>
      <c r="D51" s="246"/>
      <c r="E51" s="246"/>
      <c r="F51" s="246"/>
      <c r="G51" s="1236" t="s">
        <v>556</v>
      </c>
      <c r="H51" s="1237"/>
      <c r="I51" s="1242" t="s">
        <v>554</v>
      </c>
      <c r="J51" s="1242"/>
      <c r="K51" s="1246"/>
      <c r="L51" s="1246"/>
      <c r="M51" s="1246"/>
      <c r="N51" s="1246"/>
      <c r="O51" s="1246"/>
    </row>
    <row r="52" spans="1:17" x14ac:dyDescent="0.15">
      <c r="B52" s="250"/>
      <c r="C52" s="246"/>
      <c r="D52" s="246"/>
      <c r="E52" s="246"/>
      <c r="F52" s="246"/>
      <c r="G52" s="1238"/>
      <c r="H52" s="1239"/>
      <c r="I52" s="1243"/>
      <c r="J52" s="1243"/>
      <c r="K52" s="1221"/>
      <c r="L52" s="1221"/>
      <c r="M52" s="1221"/>
      <c r="N52" s="1221"/>
      <c r="O52" s="1221"/>
    </row>
    <row r="53" spans="1:17" x14ac:dyDescent="0.15">
      <c r="A53" s="357"/>
      <c r="B53" s="250"/>
      <c r="C53" s="246"/>
      <c r="D53" s="246"/>
      <c r="E53" s="246"/>
      <c r="F53" s="246"/>
      <c r="G53" s="1238"/>
      <c r="H53" s="1239"/>
      <c r="I53" s="1231" t="s">
        <v>563</v>
      </c>
      <c r="J53" s="1231"/>
      <c r="K53" s="1247"/>
      <c r="L53" s="1247"/>
      <c r="M53" s="1247"/>
      <c r="N53" s="1247"/>
      <c r="O53" s="1247"/>
    </row>
    <row r="54" spans="1:17" x14ac:dyDescent="0.15">
      <c r="A54" s="357"/>
      <c r="B54" s="250"/>
      <c r="C54" s="246"/>
      <c r="D54" s="246"/>
      <c r="E54" s="246"/>
      <c r="F54" s="246"/>
      <c r="G54" s="1240"/>
      <c r="H54" s="1241"/>
      <c r="I54" s="1231"/>
      <c r="J54" s="1231"/>
      <c r="K54" s="1245"/>
      <c r="L54" s="1245"/>
      <c r="M54" s="1245"/>
      <c r="N54" s="1245"/>
      <c r="O54" s="1245"/>
    </row>
    <row r="55" spans="1:17" x14ac:dyDescent="0.15">
      <c r="A55" s="357"/>
      <c r="B55" s="250"/>
      <c r="C55" s="246"/>
      <c r="D55" s="246"/>
      <c r="E55" s="246"/>
      <c r="F55" s="246"/>
      <c r="G55" s="1225" t="s">
        <v>555</v>
      </c>
      <c r="H55" s="1226"/>
      <c r="I55" s="1231" t="s">
        <v>554</v>
      </c>
      <c r="J55" s="1231"/>
      <c r="K55" s="1246"/>
      <c r="L55" s="1246"/>
      <c r="M55" s="1246"/>
      <c r="N55" s="1246"/>
      <c r="O55" s="1246"/>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563</v>
      </c>
      <c r="J57" s="1223"/>
      <c r="K57" s="1247"/>
      <c r="L57" s="1247"/>
      <c r="M57" s="1247"/>
      <c r="N57" s="1247"/>
      <c r="O57" s="1247"/>
      <c r="P57" s="363"/>
      <c r="Q57" s="358"/>
    </row>
    <row r="58" spans="1:17" s="357" customFormat="1" x14ac:dyDescent="0.15">
      <c r="A58" s="245"/>
      <c r="B58" s="358"/>
      <c r="C58" s="354"/>
      <c r="D58" s="354"/>
      <c r="E58" s="354"/>
      <c r="F58" s="354"/>
      <c r="G58" s="1229"/>
      <c r="H58" s="1230"/>
      <c r="I58" s="1223"/>
      <c r="J58" s="1223"/>
      <c r="K58" s="1245"/>
      <c r="L58" s="1245"/>
      <c r="M58" s="1245"/>
      <c r="N58" s="1245"/>
      <c r="O58" s="1245"/>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5" t="s">
        <v>558</v>
      </c>
      <c r="I64" s="354"/>
      <c r="J64" s="354"/>
      <c r="K64" s="354"/>
      <c r="L64" s="246"/>
      <c r="M64" s="246"/>
      <c r="N64" s="246"/>
      <c r="O64" s="246"/>
    </row>
    <row r="65" spans="2:30" x14ac:dyDescent="0.15">
      <c r="B65" s="250"/>
      <c r="C65" s="246"/>
      <c r="D65" s="246"/>
      <c r="E65" s="246"/>
      <c r="F65" s="246"/>
      <c r="G65" s="1248" t="s">
        <v>564</v>
      </c>
      <c r="H65" s="1249"/>
      <c r="I65" s="1249"/>
      <c r="J65" s="1249"/>
      <c r="K65" s="1249"/>
      <c r="L65" s="1249"/>
      <c r="M65" s="1249"/>
      <c r="N65" s="1249"/>
      <c r="O65" s="1250"/>
    </row>
    <row r="66" spans="2:30" x14ac:dyDescent="0.15">
      <c r="B66" s="250"/>
      <c r="C66" s="246"/>
      <c r="D66" s="246"/>
      <c r="E66" s="246"/>
      <c r="F66" s="246"/>
      <c r="G66" s="1251"/>
      <c r="H66" s="1252"/>
      <c r="I66" s="1252"/>
      <c r="J66" s="1252"/>
      <c r="K66" s="1252"/>
      <c r="L66" s="1252"/>
      <c r="M66" s="1252"/>
      <c r="N66" s="1252"/>
      <c r="O66" s="1253"/>
    </row>
    <row r="67" spans="2:30" x14ac:dyDescent="0.15">
      <c r="B67" s="250"/>
      <c r="C67" s="246"/>
      <c r="D67" s="246"/>
      <c r="E67" s="246"/>
      <c r="F67" s="246"/>
      <c r="G67" s="1251"/>
      <c r="H67" s="1252"/>
      <c r="I67" s="1252"/>
      <c r="J67" s="1252"/>
      <c r="K67" s="1252"/>
      <c r="L67" s="1252"/>
      <c r="M67" s="1252"/>
      <c r="N67" s="1252"/>
      <c r="O67" s="1253"/>
    </row>
    <row r="68" spans="2:30" x14ac:dyDescent="0.15">
      <c r="B68" s="250"/>
      <c r="C68" s="246"/>
      <c r="D68" s="246"/>
      <c r="E68" s="246"/>
      <c r="F68" s="246"/>
      <c r="G68" s="1251"/>
      <c r="H68" s="1252"/>
      <c r="I68" s="1252"/>
      <c r="J68" s="1252"/>
      <c r="K68" s="1252"/>
      <c r="L68" s="1252"/>
      <c r="M68" s="1252"/>
      <c r="N68" s="1252"/>
      <c r="O68" s="1253"/>
    </row>
    <row r="69" spans="2:30" x14ac:dyDescent="0.15">
      <c r="B69" s="250"/>
      <c r="C69" s="246"/>
      <c r="D69" s="246"/>
      <c r="E69" s="246"/>
      <c r="F69" s="246"/>
      <c r="G69" s="1254"/>
      <c r="H69" s="1255"/>
      <c r="I69" s="1255"/>
      <c r="J69" s="1255"/>
      <c r="K69" s="1255"/>
      <c r="L69" s="1255"/>
      <c r="M69" s="1255"/>
      <c r="N69" s="1255"/>
      <c r="O69" s="1256"/>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557</v>
      </c>
      <c r="I71" s="351"/>
      <c r="J71" s="350"/>
      <c r="K71" s="350"/>
      <c r="L71" s="349"/>
      <c r="M71" s="350"/>
      <c r="N71" s="349"/>
      <c r="O71" s="348"/>
    </row>
    <row r="72" spans="2:30" x14ac:dyDescent="0.15">
      <c r="B72" s="250"/>
      <c r="C72" s="246"/>
      <c r="D72" s="246"/>
      <c r="E72" s="246"/>
      <c r="F72" s="246"/>
      <c r="G72" s="1233"/>
      <c r="H72" s="1234"/>
      <c r="I72" s="1234"/>
      <c r="J72" s="1235"/>
      <c r="K72" s="347" t="s">
        <v>523</v>
      </c>
      <c r="L72" s="347" t="s">
        <v>524</v>
      </c>
      <c r="M72" s="347" t="s">
        <v>525</v>
      </c>
      <c r="N72" s="347" t="s">
        <v>526</v>
      </c>
      <c r="O72" s="347" t="s">
        <v>527</v>
      </c>
    </row>
    <row r="73" spans="2:30" x14ac:dyDescent="0.15">
      <c r="B73" s="250"/>
      <c r="C73" s="246"/>
      <c r="D73" s="246"/>
      <c r="E73" s="246"/>
      <c r="F73" s="246"/>
      <c r="G73" s="1236" t="s">
        <v>556</v>
      </c>
      <c r="H73" s="1237"/>
      <c r="I73" s="1242" t="s">
        <v>554</v>
      </c>
      <c r="J73" s="1242"/>
      <c r="K73" s="1232">
        <v>73.400000000000006</v>
      </c>
      <c r="L73" s="1232">
        <v>65.900000000000006</v>
      </c>
      <c r="M73" s="1221">
        <v>54.6</v>
      </c>
      <c r="N73" s="1221">
        <v>44.2</v>
      </c>
      <c r="O73" s="1221">
        <v>33.1</v>
      </c>
      <c r="S73" s="245">
        <v>9.9</v>
      </c>
    </row>
    <row r="74" spans="2:30" x14ac:dyDescent="0.15">
      <c r="B74" s="250"/>
      <c r="C74" s="246"/>
      <c r="D74" s="246"/>
      <c r="E74" s="246"/>
      <c r="F74" s="246"/>
      <c r="G74" s="1238"/>
      <c r="H74" s="1239"/>
      <c r="I74" s="1243"/>
      <c r="J74" s="1243"/>
      <c r="K74" s="1232"/>
      <c r="L74" s="1232"/>
      <c r="M74" s="1221"/>
      <c r="N74" s="1221"/>
      <c r="O74" s="1221"/>
    </row>
    <row r="75" spans="2:30" x14ac:dyDescent="0.15">
      <c r="B75" s="250"/>
      <c r="C75" s="246"/>
      <c r="D75" s="246"/>
      <c r="E75" s="246"/>
      <c r="F75" s="246"/>
      <c r="G75" s="1238"/>
      <c r="H75" s="1239"/>
      <c r="I75" s="1231" t="s">
        <v>553</v>
      </c>
      <c r="J75" s="1231"/>
      <c r="K75" s="1244">
        <v>12.7</v>
      </c>
      <c r="L75" s="1244">
        <v>12.3</v>
      </c>
      <c r="M75" s="1244">
        <v>11.2</v>
      </c>
      <c r="N75" s="1244">
        <v>10.5</v>
      </c>
      <c r="O75" s="1244">
        <v>10.3</v>
      </c>
      <c r="U75" s="245">
        <v>81.2</v>
      </c>
      <c r="W75" s="245">
        <v>87.2</v>
      </c>
      <c r="Y75" s="245">
        <v>99.8</v>
      </c>
      <c r="AA75" s="245">
        <v>109.5</v>
      </c>
      <c r="AC75" s="245">
        <v>115.2</v>
      </c>
    </row>
    <row r="76" spans="2:30" x14ac:dyDescent="0.15">
      <c r="B76" s="250"/>
      <c r="C76" s="246"/>
      <c r="D76" s="246"/>
      <c r="E76" s="246"/>
      <c r="F76" s="246"/>
      <c r="G76" s="1240"/>
      <c r="H76" s="1241"/>
      <c r="I76" s="1231"/>
      <c r="J76" s="1231"/>
      <c r="K76" s="1245"/>
      <c r="L76" s="1245"/>
      <c r="M76" s="1245"/>
      <c r="N76" s="1245"/>
      <c r="O76" s="1245"/>
    </row>
    <row r="77" spans="2:30" x14ac:dyDescent="0.15">
      <c r="B77" s="250"/>
      <c r="C77" s="246"/>
      <c r="D77" s="246"/>
      <c r="E77" s="246"/>
      <c r="F77" s="246"/>
      <c r="G77" s="1225" t="s">
        <v>555</v>
      </c>
      <c r="H77" s="1226"/>
      <c r="I77" s="1231" t="s">
        <v>554</v>
      </c>
      <c r="J77" s="1231"/>
      <c r="K77" s="1232">
        <v>59.7</v>
      </c>
      <c r="L77" s="1232">
        <v>51.9</v>
      </c>
      <c r="M77" s="1221">
        <v>46.9</v>
      </c>
      <c r="N77" s="1221">
        <v>44.6</v>
      </c>
      <c r="O77" s="1221">
        <v>42</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553</v>
      </c>
      <c r="J79" s="1223"/>
      <c r="K79" s="1224">
        <v>12.7</v>
      </c>
      <c r="L79" s="1224">
        <v>11.7</v>
      </c>
      <c r="M79" s="1224">
        <v>10.4</v>
      </c>
      <c r="N79" s="1224">
        <v>9.9</v>
      </c>
      <c r="O79" s="1224">
        <v>9.1</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137257</v>
      </c>
      <c r="E3" s="118"/>
      <c r="F3" s="119">
        <v>80577</v>
      </c>
      <c r="G3" s="120"/>
      <c r="H3" s="121"/>
    </row>
    <row r="4" spans="1:8" x14ac:dyDescent="0.15">
      <c r="A4" s="122"/>
      <c r="B4" s="123"/>
      <c r="C4" s="124"/>
      <c r="D4" s="125">
        <v>64241</v>
      </c>
      <c r="E4" s="126"/>
      <c r="F4" s="127">
        <v>36629</v>
      </c>
      <c r="G4" s="128"/>
      <c r="H4" s="129"/>
    </row>
    <row r="5" spans="1:8" x14ac:dyDescent="0.15">
      <c r="A5" s="110" t="s">
        <v>517</v>
      </c>
      <c r="B5" s="115"/>
      <c r="C5" s="116"/>
      <c r="D5" s="117">
        <v>121917</v>
      </c>
      <c r="E5" s="118"/>
      <c r="F5" s="119">
        <v>92698</v>
      </c>
      <c r="G5" s="120"/>
      <c r="H5" s="121"/>
    </row>
    <row r="6" spans="1:8" x14ac:dyDescent="0.15">
      <c r="A6" s="122"/>
      <c r="B6" s="123"/>
      <c r="C6" s="124"/>
      <c r="D6" s="125">
        <v>82038</v>
      </c>
      <c r="E6" s="126"/>
      <c r="F6" s="127">
        <v>45144</v>
      </c>
      <c r="G6" s="128"/>
      <c r="H6" s="129"/>
    </row>
    <row r="7" spans="1:8" x14ac:dyDescent="0.15">
      <c r="A7" s="110" t="s">
        <v>518</v>
      </c>
      <c r="B7" s="115"/>
      <c r="C7" s="116"/>
      <c r="D7" s="117">
        <v>44409</v>
      </c>
      <c r="E7" s="118"/>
      <c r="F7" s="119">
        <v>78556</v>
      </c>
      <c r="G7" s="120"/>
      <c r="H7" s="121"/>
    </row>
    <row r="8" spans="1:8" x14ac:dyDescent="0.15">
      <c r="A8" s="122"/>
      <c r="B8" s="123"/>
      <c r="C8" s="124"/>
      <c r="D8" s="125">
        <v>26717</v>
      </c>
      <c r="E8" s="126"/>
      <c r="F8" s="127">
        <v>40810</v>
      </c>
      <c r="G8" s="128"/>
      <c r="H8" s="129"/>
    </row>
    <row r="9" spans="1:8" x14ac:dyDescent="0.15">
      <c r="A9" s="110" t="s">
        <v>519</v>
      </c>
      <c r="B9" s="115"/>
      <c r="C9" s="116"/>
      <c r="D9" s="117">
        <v>70423</v>
      </c>
      <c r="E9" s="118"/>
      <c r="F9" s="119">
        <v>87924</v>
      </c>
      <c r="G9" s="120"/>
      <c r="H9" s="121"/>
    </row>
    <row r="10" spans="1:8" x14ac:dyDescent="0.15">
      <c r="A10" s="122"/>
      <c r="B10" s="123"/>
      <c r="C10" s="124"/>
      <c r="D10" s="125">
        <v>37577</v>
      </c>
      <c r="E10" s="126"/>
      <c r="F10" s="127">
        <v>43482</v>
      </c>
      <c r="G10" s="128"/>
      <c r="H10" s="129"/>
    </row>
    <row r="11" spans="1:8" x14ac:dyDescent="0.15">
      <c r="A11" s="110" t="s">
        <v>520</v>
      </c>
      <c r="B11" s="115"/>
      <c r="C11" s="116"/>
      <c r="D11" s="117">
        <v>93234</v>
      </c>
      <c r="E11" s="118"/>
      <c r="F11" s="119">
        <v>85078</v>
      </c>
      <c r="G11" s="120"/>
      <c r="H11" s="121"/>
    </row>
    <row r="12" spans="1:8" x14ac:dyDescent="0.15">
      <c r="A12" s="122"/>
      <c r="B12" s="123"/>
      <c r="C12" s="130"/>
      <c r="D12" s="125">
        <v>42216</v>
      </c>
      <c r="E12" s="126"/>
      <c r="F12" s="127">
        <v>45315</v>
      </c>
      <c r="G12" s="128"/>
      <c r="H12" s="129"/>
    </row>
    <row r="13" spans="1:8" x14ac:dyDescent="0.15">
      <c r="A13" s="110"/>
      <c r="B13" s="115"/>
      <c r="C13" s="131"/>
      <c r="D13" s="132">
        <v>93448</v>
      </c>
      <c r="E13" s="133"/>
      <c r="F13" s="134">
        <v>84967</v>
      </c>
      <c r="G13" s="135"/>
      <c r="H13" s="121"/>
    </row>
    <row r="14" spans="1:8" x14ac:dyDescent="0.15">
      <c r="A14" s="122"/>
      <c r="B14" s="123"/>
      <c r="C14" s="124"/>
      <c r="D14" s="125">
        <v>50558</v>
      </c>
      <c r="E14" s="126"/>
      <c r="F14" s="127">
        <v>42276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3.68</v>
      </c>
      <c r="C19" s="136">
        <f>ROUND(VALUE(SUBSTITUTE(実質収支比率等に係る経年分析!G$48,"▲","-")),2)</f>
        <v>2.35</v>
      </c>
      <c r="D19" s="136">
        <f>ROUND(VALUE(SUBSTITUTE(実質収支比率等に係る経年分析!H$48,"▲","-")),2)</f>
        <v>3.1</v>
      </c>
      <c r="E19" s="136">
        <f>ROUND(VALUE(SUBSTITUTE(実質収支比率等に係る経年分析!I$48,"▲","-")),2)</f>
        <v>3.91</v>
      </c>
      <c r="F19" s="136">
        <f>ROUND(VALUE(SUBSTITUTE(実質収支比率等に係る経年分析!J$48,"▲","-")),2)</f>
        <v>3.29</v>
      </c>
    </row>
    <row r="20" spans="1:11" x14ac:dyDescent="0.15">
      <c r="A20" s="136" t="s">
        <v>43</v>
      </c>
      <c r="B20" s="136">
        <f>ROUND(VALUE(SUBSTITUTE(実質収支比率等に係る経年分析!F$47,"▲","-")),2)</f>
        <v>39.78</v>
      </c>
      <c r="C20" s="136">
        <f>ROUND(VALUE(SUBSTITUTE(実質収支比率等に係る経年分析!G$47,"▲","-")),2)</f>
        <v>39.76</v>
      </c>
      <c r="D20" s="136">
        <f>ROUND(VALUE(SUBSTITUTE(実質収支比率等に係る経年分析!H$47,"▲","-")),2)</f>
        <v>40.61</v>
      </c>
      <c r="E20" s="136">
        <f>ROUND(VALUE(SUBSTITUTE(実質収支比率等に係る経年分析!I$47,"▲","-")),2)</f>
        <v>40.14</v>
      </c>
      <c r="F20" s="136">
        <f>ROUND(VALUE(SUBSTITUTE(実質収支比率等に係る経年分析!J$47,"▲","-")),2)</f>
        <v>40.82</v>
      </c>
    </row>
    <row r="21" spans="1:11" x14ac:dyDescent="0.15">
      <c r="A21" s="136" t="s">
        <v>44</v>
      </c>
      <c r="B21" s="136">
        <f>IF(ISNUMBER(VALUE(SUBSTITUTE(実質収支比率等に係る経年分析!F$49,"▲","-"))),ROUND(VALUE(SUBSTITUTE(実質収支比率等に係る経年分析!F$49,"▲","-")),2),NA())</f>
        <v>0.86</v>
      </c>
      <c r="C21" s="136">
        <f>IF(ISNUMBER(VALUE(SUBSTITUTE(実質収支比率等に係る経年分析!G$49,"▲","-"))),ROUND(VALUE(SUBSTITUTE(実質収支比率等に係る経年分析!G$49,"▲","-")),2),NA())</f>
        <v>-1.24</v>
      </c>
      <c r="D21" s="136">
        <f>IF(ISNUMBER(VALUE(SUBSTITUTE(実質収支比率等に係る経年分析!H$49,"▲","-"))),ROUND(VALUE(SUBSTITUTE(実質収支比率等に係る経年分析!H$49,"▲","-")),2),NA())</f>
        <v>0.78</v>
      </c>
      <c r="E21" s="136">
        <f>IF(ISNUMBER(VALUE(SUBSTITUTE(実質収支比率等に係る経年分析!I$49,"▲","-"))),ROUND(VALUE(SUBSTITUTE(実質収支比率等に係る経年分析!I$49,"▲","-")),2),NA())</f>
        <v>0.92</v>
      </c>
      <c r="F21" s="136">
        <f>IF(ISNUMBER(VALUE(SUBSTITUTE(実質収支比率等に係る経年分析!J$49,"▲","-"))),ROUND(VALUE(SUBSTITUTE(実質収支比率等に係る経年分析!J$49,"▲","-")),2),NA())</f>
        <v>-0.59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有田川町特別養護老人ホーム等事業特別会計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有田川町簡易水道事業特別会計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有田川町国民健康保険事業特別会計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有田川町かなや明恵峡温泉特別会計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有田川町後期高齢者医療特別会計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x14ac:dyDescent="0.15">
      <c r="A34" s="137" t="str">
        <f>IF(連結実質赤字比率に係る赤字・黒字の構成分析!C$36="",NA(),連結実質赤字比率に係る赤字・黒字の構成分析!C$36)</f>
        <v>有田川町介護保険事業特別会計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0.28999999999999998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0.52</v>
      </c>
    </row>
    <row r="35" spans="1:16" x14ac:dyDescent="0.15">
      <c r="A35" s="137" t="str">
        <f>IF(連結実質赤字比率に係る赤字・黒字の構成分析!C$35="",NA(),連結実質赤字比率に係る赤字・黒字の構成分析!C$35)</f>
        <v>有田川町一般会計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3.28</v>
      </c>
    </row>
    <row r="36" spans="1:16" x14ac:dyDescent="0.15">
      <c r="A36" s="137" t="str">
        <f>IF(連結実質赤字比率に係る赤字・黒字の構成分析!C$34="",NA(),連結実質赤字比率に係る赤字・黒字の構成分析!C$34)</f>
        <v>有田川町水道事業会計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7.58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2375</v>
      </c>
      <c r="E42" s="138"/>
      <c r="F42" s="138"/>
      <c r="G42" s="138">
        <f>'実質公債費比率（分子）の構造'!L$52</f>
        <v>2454</v>
      </c>
      <c r="H42" s="138"/>
      <c r="I42" s="138"/>
      <c r="J42" s="138">
        <f>'実質公債費比率（分子）の構造'!M$52</f>
        <v>2416</v>
      </c>
      <c r="K42" s="138"/>
      <c r="L42" s="138"/>
      <c r="M42" s="138">
        <f>'実質公債費比率（分子）の構造'!N$52</f>
        <v>2381</v>
      </c>
      <c r="N42" s="138"/>
      <c r="O42" s="138"/>
      <c r="P42" s="138">
        <f>'実質公債費比率（分子）の構造'!O$52</f>
        <v>2424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258</v>
      </c>
      <c r="C45" s="138"/>
      <c r="D45" s="138"/>
      <c r="E45" s="138">
        <f>'実質公債費比率（分子）の構造'!L$49</f>
        <v>218</v>
      </c>
      <c r="F45" s="138"/>
      <c r="G45" s="138"/>
      <c r="H45" s="138">
        <f>'実質公債費比率（分子）の構造'!M$49</f>
        <v>160</v>
      </c>
      <c r="I45" s="138"/>
      <c r="J45" s="138"/>
      <c r="K45" s="138">
        <f>'実質公債費比率（分子）の構造'!N$49</f>
        <v>33</v>
      </c>
      <c r="L45" s="138"/>
      <c r="M45" s="138"/>
      <c r="N45" s="138">
        <f>'実質公債費比率（分子）の構造'!O$49</f>
        <v>27</v>
      </c>
      <c r="O45" s="138"/>
      <c r="P45" s="138"/>
    </row>
    <row r="46" spans="1:16" x14ac:dyDescent="0.15">
      <c r="A46" s="138" t="s">
        <v>55</v>
      </c>
      <c r="B46" s="138">
        <f>'実質公債費比率（分子）の構造'!K$48</f>
        <v>461</v>
      </c>
      <c r="C46" s="138"/>
      <c r="D46" s="138"/>
      <c r="E46" s="138">
        <f>'実質公債費比率（分子）の構造'!L$48</f>
        <v>476</v>
      </c>
      <c r="F46" s="138"/>
      <c r="G46" s="138"/>
      <c r="H46" s="138">
        <f>'実質公債費比率（分子）の構造'!M$48</f>
        <v>525</v>
      </c>
      <c r="I46" s="138"/>
      <c r="J46" s="138"/>
      <c r="K46" s="138">
        <f>'実質公債費比率（分子）の構造'!N$48</f>
        <v>555</v>
      </c>
      <c r="L46" s="138"/>
      <c r="M46" s="138"/>
      <c r="N46" s="138">
        <f>'実質公債費比率（分子）の構造'!O$48</f>
        <v>630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2613</v>
      </c>
      <c r="C49" s="138"/>
      <c r="D49" s="138"/>
      <c r="E49" s="138">
        <f>'実質公債費比率（分子）の構造'!L$45</f>
        <v>2656</v>
      </c>
      <c r="F49" s="138"/>
      <c r="G49" s="138"/>
      <c r="H49" s="138">
        <f>'実質公債費比率（分子）の構造'!M$45</f>
        <v>2489</v>
      </c>
      <c r="I49" s="138"/>
      <c r="J49" s="138"/>
      <c r="K49" s="138">
        <f>'実質公債費比率（分子）の構造'!N$45</f>
        <v>2579</v>
      </c>
      <c r="L49" s="138"/>
      <c r="M49" s="138"/>
      <c r="N49" s="138">
        <f>'実質公債費比率（分子）の構造'!O$45</f>
        <v>2596</v>
      </c>
      <c r="O49" s="138"/>
      <c r="P49" s="138"/>
    </row>
    <row r="50" spans="1:16" x14ac:dyDescent="0.15">
      <c r="A50" s="138" t="s">
        <v>59</v>
      </c>
      <c r="B50" s="138" t="e">
        <f>NA()</f>
        <v>#N/A</v>
      </c>
      <c r="C50" s="138">
        <f>IF(ISNUMBER('実質公債費比率（分子）の構造'!K$53),'実質公債費比率（分子）の構造'!K$53,NA())</f>
        <v>957</v>
      </c>
      <c r="D50" s="138" t="e">
        <f>NA()</f>
        <v>#N/A</v>
      </c>
      <c r="E50" s="138" t="e">
        <f>NA()</f>
        <v>#N/A</v>
      </c>
      <c r="F50" s="138">
        <f>IF(ISNUMBER('実質公債費比率（分子）の構造'!L$53),'実質公債費比率（分子）の構造'!L$53,NA())</f>
        <v>896</v>
      </c>
      <c r="G50" s="138" t="e">
        <f>NA()</f>
        <v>#N/A</v>
      </c>
      <c r="H50" s="138" t="e">
        <f>NA()</f>
        <v>#N/A</v>
      </c>
      <c r="I50" s="138">
        <f>IF(ISNUMBER('実質公債費比率（分子）の構造'!M$53),'実質公債費比率（分子）の構造'!M$53,NA())</f>
        <v>758</v>
      </c>
      <c r="J50" s="138" t="e">
        <f>NA()</f>
        <v>#N/A</v>
      </c>
      <c r="K50" s="138" t="e">
        <f>NA()</f>
        <v>#N/A</v>
      </c>
      <c r="L50" s="138">
        <f>IF(ISNUMBER('実質公債費比率（分子）の構造'!N$53),'実質公債費比率（分子）の構造'!N$53,NA())</f>
        <v>786</v>
      </c>
      <c r="M50" s="138" t="e">
        <f>NA()</f>
        <v>#N/A</v>
      </c>
      <c r="N50" s="138" t="e">
        <f>NA()</f>
        <v>#N/A</v>
      </c>
      <c r="O50" s="138">
        <f>IF(ISNUMBER('実質公債費比率（分子）の構造'!O$53),'実質公債費比率（分子）の構造'!O$53,NA())</f>
        <v>829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23185</v>
      </c>
      <c r="E56" s="137"/>
      <c r="F56" s="137"/>
      <c r="G56" s="137">
        <f>'将来負担比率（分子）の構造'!J$52</f>
        <v>23849</v>
      </c>
      <c r="H56" s="137"/>
      <c r="I56" s="137"/>
      <c r="J56" s="137">
        <f>'将来負担比率（分子）の構造'!K$52</f>
        <v>23185</v>
      </c>
      <c r="K56" s="137"/>
      <c r="L56" s="137"/>
      <c r="M56" s="137">
        <f>'将来負担比率（分子）の構造'!L$52</f>
        <v>23042</v>
      </c>
      <c r="N56" s="137"/>
      <c r="O56" s="137"/>
      <c r="P56" s="137">
        <f>'将来負担比率（分子）の構造'!M$52</f>
        <v>22865</v>
      </c>
    </row>
    <row r="57" spans="1:16" x14ac:dyDescent="0.15">
      <c r="A57" s="137" t="s">
        <v>36</v>
      </c>
      <c r="B57" s="137"/>
      <c r="C57" s="137"/>
      <c r="D57" s="137">
        <f>'将来負担比率（分子）の構造'!I$51</f>
        <v>115</v>
      </c>
      <c r="E57" s="137"/>
      <c r="F57" s="137"/>
      <c r="G57" s="137">
        <f>'将来負担比率（分子）の構造'!J$51</f>
        <v>76</v>
      </c>
      <c r="H57" s="137"/>
      <c r="I57" s="137"/>
      <c r="J57" s="137">
        <f>'将来負担比率（分子）の構造'!K$51</f>
        <v>51</v>
      </c>
      <c r="K57" s="137"/>
      <c r="L57" s="137"/>
      <c r="M57" s="137">
        <f>'将来負担比率（分子）の構造'!L$51</f>
        <v>38</v>
      </c>
      <c r="N57" s="137"/>
      <c r="O57" s="137"/>
      <c r="P57" s="137">
        <f>'将来負担比率（分子）の構造'!M$51</f>
        <v>30</v>
      </c>
    </row>
    <row r="58" spans="1:16" x14ac:dyDescent="0.15">
      <c r="A58" s="137" t="s">
        <v>35</v>
      </c>
      <c r="B58" s="137"/>
      <c r="C58" s="137"/>
      <c r="D58" s="137">
        <f>'将来負担比率（分子）の構造'!I$50</f>
        <v>7332</v>
      </c>
      <c r="E58" s="137"/>
      <c r="F58" s="137"/>
      <c r="G58" s="137">
        <f>'将来負担比率（分子）の構造'!J$50</f>
        <v>8140</v>
      </c>
      <c r="H58" s="137"/>
      <c r="I58" s="137"/>
      <c r="J58" s="137">
        <f>'将来負担比率（分子）の構造'!K$50</f>
        <v>8999</v>
      </c>
      <c r="K58" s="137"/>
      <c r="L58" s="137"/>
      <c r="M58" s="137">
        <f>'将来負担比率（分子）の構造'!L$50</f>
        <v>9875</v>
      </c>
      <c r="N58" s="137"/>
      <c r="O58" s="137"/>
      <c r="P58" s="137">
        <f>'将来負担比率（分子）の構造'!M$50</f>
        <v>10640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3609</v>
      </c>
      <c r="C62" s="137"/>
      <c r="D62" s="137"/>
      <c r="E62" s="137">
        <f>'将来負担比率（分子）の構造'!J$45</f>
        <v>3628</v>
      </c>
      <c r="F62" s="137"/>
      <c r="G62" s="137"/>
      <c r="H62" s="137">
        <f>'将来負担比率（分子）の構造'!K$45</f>
        <v>3440</v>
      </c>
      <c r="I62" s="137"/>
      <c r="J62" s="137"/>
      <c r="K62" s="137">
        <f>'将来負担比率（分子）の構造'!L$45</f>
        <v>3389</v>
      </c>
      <c r="L62" s="137"/>
      <c r="M62" s="137"/>
      <c r="N62" s="137">
        <f>'将来負担比率（分子）の構造'!M$45</f>
        <v>2883</v>
      </c>
      <c r="O62" s="137"/>
      <c r="P62" s="137"/>
    </row>
    <row r="63" spans="1:16" x14ac:dyDescent="0.15">
      <c r="A63" s="137" t="s">
        <v>28</v>
      </c>
      <c r="B63" s="137">
        <f>'将来負担比率（分子）の構造'!I$44</f>
        <v>185</v>
      </c>
      <c r="C63" s="137"/>
      <c r="D63" s="137"/>
      <c r="E63" s="137">
        <f>'将来負担比率（分子）の構造'!J$44</f>
        <v>380</v>
      </c>
      <c r="F63" s="137"/>
      <c r="G63" s="137"/>
      <c r="H63" s="137">
        <f>'将来負担比率（分子）の構造'!K$44</f>
        <v>288</v>
      </c>
      <c r="I63" s="137"/>
      <c r="J63" s="137"/>
      <c r="K63" s="137">
        <f>'将来負担比率（分子）の構造'!L$44</f>
        <v>257</v>
      </c>
      <c r="L63" s="137"/>
      <c r="M63" s="137"/>
      <c r="N63" s="137">
        <f>'将来負担比率（分子）の構造'!M$44</f>
        <v>225</v>
      </c>
      <c r="O63" s="137"/>
      <c r="P63" s="137"/>
    </row>
    <row r="64" spans="1:16" x14ac:dyDescent="0.15">
      <c r="A64" s="137" t="s">
        <v>27</v>
      </c>
      <c r="B64" s="137">
        <f>'将来負担比率（分子）の構造'!I$43</f>
        <v>8637</v>
      </c>
      <c r="C64" s="137"/>
      <c r="D64" s="137"/>
      <c r="E64" s="137">
        <f>'将来負担比率（分子）の構造'!J$43</f>
        <v>8826</v>
      </c>
      <c r="F64" s="137"/>
      <c r="G64" s="137"/>
      <c r="H64" s="137">
        <f>'将来負担比率（分子）の構造'!K$43</f>
        <v>9104</v>
      </c>
      <c r="I64" s="137"/>
      <c r="J64" s="137"/>
      <c r="K64" s="137">
        <f>'将来負担比率（分子）の構造'!L$43</f>
        <v>9793</v>
      </c>
      <c r="L64" s="137"/>
      <c r="M64" s="137"/>
      <c r="N64" s="137">
        <f>'将来負担比率（分子）の構造'!M$43</f>
        <v>10556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23942</v>
      </c>
      <c r="C66" s="137"/>
      <c r="D66" s="137"/>
      <c r="E66" s="137">
        <f>'将来負担比率（分子）の構造'!J$41</f>
        <v>24349</v>
      </c>
      <c r="F66" s="137"/>
      <c r="G66" s="137"/>
      <c r="H66" s="137">
        <f>'将来負担比率（分子）の構造'!K$41</f>
        <v>23550</v>
      </c>
      <c r="I66" s="137"/>
      <c r="J66" s="137"/>
      <c r="K66" s="137">
        <f>'将来負担比率（分子）の構造'!L$41</f>
        <v>22949</v>
      </c>
      <c r="L66" s="137"/>
      <c r="M66" s="137"/>
      <c r="N66" s="137">
        <f>'将来負担比率（分子）の構造'!M$41</f>
        <v>22379</v>
      </c>
      <c r="O66" s="137"/>
      <c r="P66" s="137"/>
    </row>
    <row r="67" spans="1:16" x14ac:dyDescent="0.15">
      <c r="A67" s="137" t="s">
        <v>63</v>
      </c>
      <c r="B67" s="137" t="e">
        <f>NA()</f>
        <v>#N/A</v>
      </c>
      <c r="C67" s="137">
        <f>IF(ISNUMBER('将来負担比率（分子）の構造'!I$53), IF('将来負担比率（分子）の構造'!I$53 &lt; 0, 0, '将来負担比率（分子）の構造'!I$53), NA())</f>
        <v>5741</v>
      </c>
      <c r="D67" s="137" t="e">
        <f>NA()</f>
        <v>#N/A</v>
      </c>
      <c r="E67" s="137" t="e">
        <f>NA()</f>
        <v>#N/A</v>
      </c>
      <c r="F67" s="137">
        <f>IF(ISNUMBER('将来負担比率（分子）の構造'!J$53), IF('将来負担比率（分子）の構造'!J$53 &lt; 0, 0, '将来負担比率（分子）の構造'!J$53), NA())</f>
        <v>5117</v>
      </c>
      <c r="G67" s="137" t="e">
        <f>NA()</f>
        <v>#N/A</v>
      </c>
      <c r="H67" s="137" t="e">
        <f>NA()</f>
        <v>#N/A</v>
      </c>
      <c r="I67" s="137">
        <f>IF(ISNUMBER('将来負担比率（分子）の構造'!K$53), IF('将来負担比率（分子）の構造'!K$53 &lt; 0, 0, '将来負担比率（分子）の構造'!K$53), NA())</f>
        <v>4147</v>
      </c>
      <c r="J67" s="137" t="e">
        <f>NA()</f>
        <v>#N/A</v>
      </c>
      <c r="K67" s="137" t="e">
        <f>NA()</f>
        <v>#N/A</v>
      </c>
      <c r="L67" s="137">
        <f>IF(ISNUMBER('将来負担比率（分子）の構造'!L$53), IF('将来負担比率（分子）の構造'!L$53 &lt; 0, 0, '将来負担比率（分子）の構造'!L$53), NA())</f>
        <v>3434</v>
      </c>
      <c r="M67" s="137" t="e">
        <f>NA()</f>
        <v>#N/A</v>
      </c>
      <c r="N67" s="137" t="e">
        <f>NA()</f>
        <v>#N/A</v>
      </c>
      <c r="O67" s="137">
        <f>IF(ISNUMBER('将来負担比率（分子）の構造'!M$53), IF('将来負担比率（分子）の構造'!M$53 &lt; 0, 0, '将来負担比率（分子）の構造'!M$53), NA())</f>
        <v>2509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2948926</v>
      </c>
      <c r="S5" s="615"/>
      <c r="T5" s="615"/>
      <c r="U5" s="615"/>
      <c r="V5" s="615"/>
      <c r="W5" s="615"/>
      <c r="X5" s="615"/>
      <c r="Y5" s="616"/>
      <c r="Z5" s="617">
        <v>17.7</v>
      </c>
      <c r="AA5" s="617"/>
      <c r="AB5" s="617"/>
      <c r="AC5" s="617"/>
      <c r="AD5" s="618">
        <v>2948926</v>
      </c>
      <c r="AE5" s="618"/>
      <c r="AF5" s="618"/>
      <c r="AG5" s="618"/>
      <c r="AH5" s="618"/>
      <c r="AI5" s="618"/>
      <c r="AJ5" s="618"/>
      <c r="AK5" s="618"/>
      <c r="AL5" s="619">
        <v>30.8</v>
      </c>
      <c r="AM5" s="620"/>
      <c r="AN5" s="620"/>
      <c r="AO5" s="621"/>
      <c r="AP5" s="611" t="s">
        <v>210</v>
      </c>
      <c r="AQ5" s="612"/>
      <c r="AR5" s="612"/>
      <c r="AS5" s="612"/>
      <c r="AT5" s="612"/>
      <c r="AU5" s="612"/>
      <c r="AV5" s="612"/>
      <c r="AW5" s="612"/>
      <c r="AX5" s="612"/>
      <c r="AY5" s="612"/>
      <c r="AZ5" s="612"/>
      <c r="BA5" s="612"/>
      <c r="BB5" s="612"/>
      <c r="BC5" s="612"/>
      <c r="BD5" s="612"/>
      <c r="BE5" s="612"/>
      <c r="BF5" s="613"/>
      <c r="BG5" s="625">
        <v>2934989</v>
      </c>
      <c r="BH5" s="626"/>
      <c r="BI5" s="626"/>
      <c r="BJ5" s="626"/>
      <c r="BK5" s="626"/>
      <c r="BL5" s="626"/>
      <c r="BM5" s="626"/>
      <c r="BN5" s="627"/>
      <c r="BO5" s="628">
        <v>99.5</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152854</v>
      </c>
      <c r="S6" s="626"/>
      <c r="T6" s="626"/>
      <c r="U6" s="626"/>
      <c r="V6" s="626"/>
      <c r="W6" s="626"/>
      <c r="X6" s="626"/>
      <c r="Y6" s="627"/>
      <c r="Z6" s="628">
        <v>0.9</v>
      </c>
      <c r="AA6" s="628"/>
      <c r="AB6" s="628"/>
      <c r="AC6" s="628"/>
      <c r="AD6" s="629">
        <v>152854</v>
      </c>
      <c r="AE6" s="629"/>
      <c r="AF6" s="629"/>
      <c r="AG6" s="629"/>
      <c r="AH6" s="629"/>
      <c r="AI6" s="629"/>
      <c r="AJ6" s="629"/>
      <c r="AK6" s="629"/>
      <c r="AL6" s="630">
        <v>1.6</v>
      </c>
      <c r="AM6" s="631"/>
      <c r="AN6" s="631"/>
      <c r="AO6" s="632"/>
      <c r="AP6" s="622" t="s">
        <v>216</v>
      </c>
      <c r="AQ6" s="623"/>
      <c r="AR6" s="623"/>
      <c r="AS6" s="623"/>
      <c r="AT6" s="623"/>
      <c r="AU6" s="623"/>
      <c r="AV6" s="623"/>
      <c r="AW6" s="623"/>
      <c r="AX6" s="623"/>
      <c r="AY6" s="623"/>
      <c r="AZ6" s="623"/>
      <c r="BA6" s="623"/>
      <c r="BB6" s="623"/>
      <c r="BC6" s="623"/>
      <c r="BD6" s="623"/>
      <c r="BE6" s="623"/>
      <c r="BF6" s="624"/>
      <c r="BG6" s="625">
        <v>2934989</v>
      </c>
      <c r="BH6" s="626"/>
      <c r="BI6" s="626"/>
      <c r="BJ6" s="626"/>
      <c r="BK6" s="626"/>
      <c r="BL6" s="626"/>
      <c r="BM6" s="626"/>
      <c r="BN6" s="627"/>
      <c r="BO6" s="628">
        <v>99.5</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107621</v>
      </c>
      <c r="CS6" s="626"/>
      <c r="CT6" s="626"/>
      <c r="CU6" s="626"/>
      <c r="CV6" s="626"/>
      <c r="CW6" s="626"/>
      <c r="CX6" s="626"/>
      <c r="CY6" s="627"/>
      <c r="CZ6" s="628">
        <v>0.7</v>
      </c>
      <c r="DA6" s="628"/>
      <c r="DB6" s="628"/>
      <c r="DC6" s="628"/>
      <c r="DD6" s="634" t="s">
        <v>211</v>
      </c>
      <c r="DE6" s="626"/>
      <c r="DF6" s="626"/>
      <c r="DG6" s="626"/>
      <c r="DH6" s="626"/>
      <c r="DI6" s="626"/>
      <c r="DJ6" s="626"/>
      <c r="DK6" s="626"/>
      <c r="DL6" s="626"/>
      <c r="DM6" s="626"/>
      <c r="DN6" s="626"/>
      <c r="DO6" s="626"/>
      <c r="DP6" s="627"/>
      <c r="DQ6" s="634">
        <v>107621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5727</v>
      </c>
      <c r="S7" s="626"/>
      <c r="T7" s="626"/>
      <c r="U7" s="626"/>
      <c r="V7" s="626"/>
      <c r="W7" s="626"/>
      <c r="X7" s="626"/>
      <c r="Y7" s="627"/>
      <c r="Z7" s="628">
        <v>0</v>
      </c>
      <c r="AA7" s="628"/>
      <c r="AB7" s="628"/>
      <c r="AC7" s="628"/>
      <c r="AD7" s="629">
        <v>5727</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1157201</v>
      </c>
      <c r="BH7" s="626"/>
      <c r="BI7" s="626"/>
      <c r="BJ7" s="626"/>
      <c r="BK7" s="626"/>
      <c r="BL7" s="626"/>
      <c r="BM7" s="626"/>
      <c r="BN7" s="627"/>
      <c r="BO7" s="628">
        <v>39.200000000000003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2849381</v>
      </c>
      <c r="CS7" s="626"/>
      <c r="CT7" s="626"/>
      <c r="CU7" s="626"/>
      <c r="CV7" s="626"/>
      <c r="CW7" s="626"/>
      <c r="CX7" s="626"/>
      <c r="CY7" s="627"/>
      <c r="CZ7" s="628">
        <v>17.5</v>
      </c>
      <c r="DA7" s="628"/>
      <c r="DB7" s="628"/>
      <c r="DC7" s="628"/>
      <c r="DD7" s="634">
        <v>526155</v>
      </c>
      <c r="DE7" s="626"/>
      <c r="DF7" s="626"/>
      <c r="DG7" s="626"/>
      <c r="DH7" s="626"/>
      <c r="DI7" s="626"/>
      <c r="DJ7" s="626"/>
      <c r="DK7" s="626"/>
      <c r="DL7" s="626"/>
      <c r="DM7" s="626"/>
      <c r="DN7" s="626"/>
      <c r="DO7" s="626"/>
      <c r="DP7" s="627"/>
      <c r="DQ7" s="634">
        <v>1925231</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14108</v>
      </c>
      <c r="S8" s="626"/>
      <c r="T8" s="626"/>
      <c r="U8" s="626"/>
      <c r="V8" s="626"/>
      <c r="W8" s="626"/>
      <c r="X8" s="626"/>
      <c r="Y8" s="627"/>
      <c r="Z8" s="628">
        <v>0.1</v>
      </c>
      <c r="AA8" s="628"/>
      <c r="AB8" s="628"/>
      <c r="AC8" s="628"/>
      <c r="AD8" s="629">
        <v>14108</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42058</v>
      </c>
      <c r="BH8" s="626"/>
      <c r="BI8" s="626"/>
      <c r="BJ8" s="626"/>
      <c r="BK8" s="626"/>
      <c r="BL8" s="626"/>
      <c r="BM8" s="626"/>
      <c r="BN8" s="627"/>
      <c r="BO8" s="628">
        <v>1.4</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3993128</v>
      </c>
      <c r="CS8" s="626"/>
      <c r="CT8" s="626"/>
      <c r="CU8" s="626"/>
      <c r="CV8" s="626"/>
      <c r="CW8" s="626"/>
      <c r="CX8" s="626"/>
      <c r="CY8" s="627"/>
      <c r="CZ8" s="628">
        <v>24.5</v>
      </c>
      <c r="DA8" s="628"/>
      <c r="DB8" s="628"/>
      <c r="DC8" s="628"/>
      <c r="DD8" s="634">
        <v>27175</v>
      </c>
      <c r="DE8" s="626"/>
      <c r="DF8" s="626"/>
      <c r="DG8" s="626"/>
      <c r="DH8" s="626"/>
      <c r="DI8" s="626"/>
      <c r="DJ8" s="626"/>
      <c r="DK8" s="626"/>
      <c r="DL8" s="626"/>
      <c r="DM8" s="626"/>
      <c r="DN8" s="626"/>
      <c r="DO8" s="626"/>
      <c r="DP8" s="627"/>
      <c r="DQ8" s="634">
        <v>2355136</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7051</v>
      </c>
      <c r="S9" s="626"/>
      <c r="T9" s="626"/>
      <c r="U9" s="626"/>
      <c r="V9" s="626"/>
      <c r="W9" s="626"/>
      <c r="X9" s="626"/>
      <c r="Y9" s="627"/>
      <c r="Z9" s="628">
        <v>0</v>
      </c>
      <c r="AA9" s="628"/>
      <c r="AB9" s="628"/>
      <c r="AC9" s="628"/>
      <c r="AD9" s="629">
        <v>7051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966513</v>
      </c>
      <c r="BH9" s="626"/>
      <c r="BI9" s="626"/>
      <c r="BJ9" s="626"/>
      <c r="BK9" s="626"/>
      <c r="BL9" s="626"/>
      <c r="BM9" s="626"/>
      <c r="BN9" s="627"/>
      <c r="BO9" s="628">
        <v>32.799999999999997</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1171258</v>
      </c>
      <c r="CS9" s="626"/>
      <c r="CT9" s="626"/>
      <c r="CU9" s="626"/>
      <c r="CV9" s="626"/>
      <c r="CW9" s="626"/>
      <c r="CX9" s="626"/>
      <c r="CY9" s="627"/>
      <c r="CZ9" s="628">
        <v>7.2</v>
      </c>
      <c r="DA9" s="628"/>
      <c r="DB9" s="628"/>
      <c r="DC9" s="628"/>
      <c r="DD9" s="634">
        <v>56345</v>
      </c>
      <c r="DE9" s="626"/>
      <c r="DF9" s="626"/>
      <c r="DG9" s="626"/>
      <c r="DH9" s="626"/>
      <c r="DI9" s="626"/>
      <c r="DJ9" s="626"/>
      <c r="DK9" s="626"/>
      <c r="DL9" s="626"/>
      <c r="DM9" s="626"/>
      <c r="DN9" s="626"/>
      <c r="DO9" s="626"/>
      <c r="DP9" s="627"/>
      <c r="DQ9" s="634">
        <v>1042315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417577</v>
      </c>
      <c r="S10" s="626"/>
      <c r="T10" s="626"/>
      <c r="U10" s="626"/>
      <c r="V10" s="626"/>
      <c r="W10" s="626"/>
      <c r="X10" s="626"/>
      <c r="Y10" s="627"/>
      <c r="Z10" s="628">
        <v>2.5</v>
      </c>
      <c r="AA10" s="628"/>
      <c r="AB10" s="628"/>
      <c r="AC10" s="628"/>
      <c r="AD10" s="629">
        <v>417577</v>
      </c>
      <c r="AE10" s="629"/>
      <c r="AF10" s="629"/>
      <c r="AG10" s="629"/>
      <c r="AH10" s="629"/>
      <c r="AI10" s="629"/>
      <c r="AJ10" s="629"/>
      <c r="AK10" s="629"/>
      <c r="AL10" s="630">
        <v>4.4000000000000004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52669</v>
      </c>
      <c r="BH10" s="626"/>
      <c r="BI10" s="626"/>
      <c r="BJ10" s="626"/>
      <c r="BK10" s="626"/>
      <c r="BL10" s="626"/>
      <c r="BM10" s="626"/>
      <c r="BN10" s="627"/>
      <c r="BO10" s="628">
        <v>1.8</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31426</v>
      </c>
      <c r="CS10" s="626"/>
      <c r="CT10" s="626"/>
      <c r="CU10" s="626"/>
      <c r="CV10" s="626"/>
      <c r="CW10" s="626"/>
      <c r="CX10" s="626"/>
      <c r="CY10" s="627"/>
      <c r="CZ10" s="628">
        <v>0.2</v>
      </c>
      <c r="DA10" s="628"/>
      <c r="DB10" s="628"/>
      <c r="DC10" s="628"/>
      <c r="DD10" s="634" t="s">
        <v>113</v>
      </c>
      <c r="DE10" s="626"/>
      <c r="DF10" s="626"/>
      <c r="DG10" s="626"/>
      <c r="DH10" s="626"/>
      <c r="DI10" s="626"/>
      <c r="DJ10" s="626"/>
      <c r="DK10" s="626"/>
      <c r="DL10" s="626"/>
      <c r="DM10" s="626"/>
      <c r="DN10" s="626"/>
      <c r="DO10" s="626"/>
      <c r="DP10" s="627"/>
      <c r="DQ10" s="634">
        <v>30</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32127</v>
      </c>
      <c r="S11" s="626"/>
      <c r="T11" s="626"/>
      <c r="U11" s="626"/>
      <c r="V11" s="626"/>
      <c r="W11" s="626"/>
      <c r="X11" s="626"/>
      <c r="Y11" s="627"/>
      <c r="Z11" s="628">
        <v>0.2</v>
      </c>
      <c r="AA11" s="628"/>
      <c r="AB11" s="628"/>
      <c r="AC11" s="628"/>
      <c r="AD11" s="629">
        <v>32127</v>
      </c>
      <c r="AE11" s="629"/>
      <c r="AF11" s="629"/>
      <c r="AG11" s="629"/>
      <c r="AH11" s="629"/>
      <c r="AI11" s="629"/>
      <c r="AJ11" s="629"/>
      <c r="AK11" s="629"/>
      <c r="AL11" s="630">
        <v>0.3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95961</v>
      </c>
      <c r="BH11" s="626"/>
      <c r="BI11" s="626"/>
      <c r="BJ11" s="626"/>
      <c r="BK11" s="626"/>
      <c r="BL11" s="626"/>
      <c r="BM11" s="626"/>
      <c r="BN11" s="627"/>
      <c r="BO11" s="628">
        <v>3.3</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2092103</v>
      </c>
      <c r="CS11" s="626"/>
      <c r="CT11" s="626"/>
      <c r="CU11" s="626"/>
      <c r="CV11" s="626"/>
      <c r="CW11" s="626"/>
      <c r="CX11" s="626"/>
      <c r="CY11" s="627"/>
      <c r="CZ11" s="628">
        <v>12.8</v>
      </c>
      <c r="DA11" s="628"/>
      <c r="DB11" s="628"/>
      <c r="DC11" s="628"/>
      <c r="DD11" s="634">
        <v>995495</v>
      </c>
      <c r="DE11" s="626"/>
      <c r="DF11" s="626"/>
      <c r="DG11" s="626"/>
      <c r="DH11" s="626"/>
      <c r="DI11" s="626"/>
      <c r="DJ11" s="626"/>
      <c r="DK11" s="626"/>
      <c r="DL11" s="626"/>
      <c r="DM11" s="626"/>
      <c r="DN11" s="626"/>
      <c r="DO11" s="626"/>
      <c r="DP11" s="627"/>
      <c r="DQ11" s="634">
        <v>717762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1461139</v>
      </c>
      <c r="BH12" s="626"/>
      <c r="BI12" s="626"/>
      <c r="BJ12" s="626"/>
      <c r="BK12" s="626"/>
      <c r="BL12" s="626"/>
      <c r="BM12" s="626"/>
      <c r="BN12" s="627"/>
      <c r="BO12" s="628">
        <v>49.5</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195488</v>
      </c>
      <c r="CS12" s="626"/>
      <c r="CT12" s="626"/>
      <c r="CU12" s="626"/>
      <c r="CV12" s="626"/>
      <c r="CW12" s="626"/>
      <c r="CX12" s="626"/>
      <c r="CY12" s="627"/>
      <c r="CZ12" s="628">
        <v>1.2</v>
      </c>
      <c r="DA12" s="628"/>
      <c r="DB12" s="628"/>
      <c r="DC12" s="628"/>
      <c r="DD12" s="634">
        <v>3422</v>
      </c>
      <c r="DE12" s="626"/>
      <c r="DF12" s="626"/>
      <c r="DG12" s="626"/>
      <c r="DH12" s="626"/>
      <c r="DI12" s="626"/>
      <c r="DJ12" s="626"/>
      <c r="DK12" s="626"/>
      <c r="DL12" s="626"/>
      <c r="DM12" s="626"/>
      <c r="DN12" s="626"/>
      <c r="DO12" s="626"/>
      <c r="DP12" s="627"/>
      <c r="DQ12" s="634">
        <v>150417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32035</v>
      </c>
      <c r="S13" s="626"/>
      <c r="T13" s="626"/>
      <c r="U13" s="626"/>
      <c r="V13" s="626"/>
      <c r="W13" s="626"/>
      <c r="X13" s="626"/>
      <c r="Y13" s="627"/>
      <c r="Z13" s="628">
        <v>0.2</v>
      </c>
      <c r="AA13" s="628"/>
      <c r="AB13" s="628"/>
      <c r="AC13" s="628"/>
      <c r="AD13" s="629">
        <v>32035</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1458122</v>
      </c>
      <c r="BH13" s="626"/>
      <c r="BI13" s="626"/>
      <c r="BJ13" s="626"/>
      <c r="BK13" s="626"/>
      <c r="BL13" s="626"/>
      <c r="BM13" s="626"/>
      <c r="BN13" s="627"/>
      <c r="BO13" s="628">
        <v>49.4</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1220448</v>
      </c>
      <c r="CS13" s="626"/>
      <c r="CT13" s="626"/>
      <c r="CU13" s="626"/>
      <c r="CV13" s="626"/>
      <c r="CW13" s="626"/>
      <c r="CX13" s="626"/>
      <c r="CY13" s="627"/>
      <c r="CZ13" s="628">
        <v>7.5</v>
      </c>
      <c r="DA13" s="628"/>
      <c r="DB13" s="628"/>
      <c r="DC13" s="628"/>
      <c r="DD13" s="634">
        <v>633180</v>
      </c>
      <c r="DE13" s="626"/>
      <c r="DF13" s="626"/>
      <c r="DG13" s="626"/>
      <c r="DH13" s="626"/>
      <c r="DI13" s="626"/>
      <c r="DJ13" s="626"/>
      <c r="DK13" s="626"/>
      <c r="DL13" s="626"/>
      <c r="DM13" s="626"/>
      <c r="DN13" s="626"/>
      <c r="DO13" s="626"/>
      <c r="DP13" s="627"/>
      <c r="DQ13" s="634">
        <v>602184</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105907</v>
      </c>
      <c r="BH14" s="626"/>
      <c r="BI14" s="626"/>
      <c r="BJ14" s="626"/>
      <c r="BK14" s="626"/>
      <c r="BL14" s="626"/>
      <c r="BM14" s="626"/>
      <c r="BN14" s="627"/>
      <c r="BO14" s="628">
        <v>3.6</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781914</v>
      </c>
      <c r="CS14" s="626"/>
      <c r="CT14" s="626"/>
      <c r="CU14" s="626"/>
      <c r="CV14" s="626"/>
      <c r="CW14" s="626"/>
      <c r="CX14" s="626"/>
      <c r="CY14" s="627"/>
      <c r="CZ14" s="628">
        <v>4.8</v>
      </c>
      <c r="DA14" s="628"/>
      <c r="DB14" s="628"/>
      <c r="DC14" s="628"/>
      <c r="DD14" s="634">
        <v>111848</v>
      </c>
      <c r="DE14" s="626"/>
      <c r="DF14" s="626"/>
      <c r="DG14" s="626"/>
      <c r="DH14" s="626"/>
      <c r="DI14" s="626"/>
      <c r="DJ14" s="626"/>
      <c r="DK14" s="626"/>
      <c r="DL14" s="626"/>
      <c r="DM14" s="626"/>
      <c r="DN14" s="626"/>
      <c r="DO14" s="626"/>
      <c r="DP14" s="627"/>
      <c r="DQ14" s="634">
        <v>657556</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12774</v>
      </c>
      <c r="S15" s="626"/>
      <c r="T15" s="626"/>
      <c r="U15" s="626"/>
      <c r="V15" s="626"/>
      <c r="W15" s="626"/>
      <c r="X15" s="626"/>
      <c r="Y15" s="627"/>
      <c r="Z15" s="628">
        <v>0.1</v>
      </c>
      <c r="AA15" s="628"/>
      <c r="AB15" s="628"/>
      <c r="AC15" s="628"/>
      <c r="AD15" s="629">
        <v>12774</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210742</v>
      </c>
      <c r="BH15" s="626"/>
      <c r="BI15" s="626"/>
      <c r="BJ15" s="626"/>
      <c r="BK15" s="626"/>
      <c r="BL15" s="626"/>
      <c r="BM15" s="626"/>
      <c r="BN15" s="627"/>
      <c r="BO15" s="628">
        <v>7.1</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1174977</v>
      </c>
      <c r="CS15" s="626"/>
      <c r="CT15" s="626"/>
      <c r="CU15" s="626"/>
      <c r="CV15" s="626"/>
      <c r="CW15" s="626"/>
      <c r="CX15" s="626"/>
      <c r="CY15" s="627"/>
      <c r="CZ15" s="628">
        <v>7.2</v>
      </c>
      <c r="DA15" s="628"/>
      <c r="DB15" s="628"/>
      <c r="DC15" s="628"/>
      <c r="DD15" s="634">
        <v>175818</v>
      </c>
      <c r="DE15" s="626"/>
      <c r="DF15" s="626"/>
      <c r="DG15" s="626"/>
      <c r="DH15" s="626"/>
      <c r="DI15" s="626"/>
      <c r="DJ15" s="626"/>
      <c r="DK15" s="626"/>
      <c r="DL15" s="626"/>
      <c r="DM15" s="626"/>
      <c r="DN15" s="626"/>
      <c r="DO15" s="626"/>
      <c r="DP15" s="627"/>
      <c r="DQ15" s="634">
        <v>878182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6732702</v>
      </c>
      <c r="S16" s="626"/>
      <c r="T16" s="626"/>
      <c r="U16" s="626"/>
      <c r="V16" s="626"/>
      <c r="W16" s="626"/>
      <c r="X16" s="626"/>
      <c r="Y16" s="627"/>
      <c r="Z16" s="628">
        <v>40.299999999999997</v>
      </c>
      <c r="AA16" s="628"/>
      <c r="AB16" s="628"/>
      <c r="AC16" s="628"/>
      <c r="AD16" s="629">
        <v>5930614</v>
      </c>
      <c r="AE16" s="629"/>
      <c r="AF16" s="629"/>
      <c r="AG16" s="629"/>
      <c r="AH16" s="629"/>
      <c r="AI16" s="629"/>
      <c r="AJ16" s="629"/>
      <c r="AK16" s="629"/>
      <c r="AL16" s="630">
        <v>61.9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88388</v>
      </c>
      <c r="CS16" s="626"/>
      <c r="CT16" s="626"/>
      <c r="CU16" s="626"/>
      <c r="CV16" s="626"/>
      <c r="CW16" s="626"/>
      <c r="CX16" s="626"/>
      <c r="CY16" s="627"/>
      <c r="CZ16" s="628">
        <v>0.5</v>
      </c>
      <c r="DA16" s="628"/>
      <c r="DB16" s="628"/>
      <c r="DC16" s="628"/>
      <c r="DD16" s="634" t="s">
        <v>113</v>
      </c>
      <c r="DE16" s="626"/>
      <c r="DF16" s="626"/>
      <c r="DG16" s="626"/>
      <c r="DH16" s="626"/>
      <c r="DI16" s="626"/>
      <c r="DJ16" s="626"/>
      <c r="DK16" s="626"/>
      <c r="DL16" s="626"/>
      <c r="DM16" s="626"/>
      <c r="DN16" s="626"/>
      <c r="DO16" s="626"/>
      <c r="DP16" s="627"/>
      <c r="DQ16" s="634">
        <v>12649</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5930614</v>
      </c>
      <c r="S17" s="626"/>
      <c r="T17" s="626"/>
      <c r="U17" s="626"/>
      <c r="V17" s="626"/>
      <c r="W17" s="626"/>
      <c r="X17" s="626"/>
      <c r="Y17" s="627"/>
      <c r="Z17" s="628">
        <v>35.5</v>
      </c>
      <c r="AA17" s="628"/>
      <c r="AB17" s="628"/>
      <c r="AC17" s="628"/>
      <c r="AD17" s="629">
        <v>5930614</v>
      </c>
      <c r="AE17" s="629"/>
      <c r="AF17" s="629"/>
      <c r="AG17" s="629"/>
      <c r="AH17" s="629"/>
      <c r="AI17" s="629"/>
      <c r="AJ17" s="629"/>
      <c r="AK17" s="629"/>
      <c r="AL17" s="630">
        <v>61.9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2595624</v>
      </c>
      <c r="CS17" s="626"/>
      <c r="CT17" s="626"/>
      <c r="CU17" s="626"/>
      <c r="CV17" s="626"/>
      <c r="CW17" s="626"/>
      <c r="CX17" s="626"/>
      <c r="CY17" s="627"/>
      <c r="CZ17" s="628">
        <v>15.9</v>
      </c>
      <c r="DA17" s="628"/>
      <c r="DB17" s="628"/>
      <c r="DC17" s="628"/>
      <c r="DD17" s="634" t="s">
        <v>113</v>
      </c>
      <c r="DE17" s="626"/>
      <c r="DF17" s="626"/>
      <c r="DG17" s="626"/>
      <c r="DH17" s="626"/>
      <c r="DI17" s="626"/>
      <c r="DJ17" s="626"/>
      <c r="DK17" s="626"/>
      <c r="DL17" s="626"/>
      <c r="DM17" s="626"/>
      <c r="DN17" s="626"/>
      <c r="DO17" s="626"/>
      <c r="DP17" s="627"/>
      <c r="DQ17" s="634">
        <v>2583428</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802088</v>
      </c>
      <c r="S18" s="626"/>
      <c r="T18" s="626"/>
      <c r="U18" s="626"/>
      <c r="V18" s="626"/>
      <c r="W18" s="626"/>
      <c r="X18" s="626"/>
      <c r="Y18" s="627"/>
      <c r="Z18" s="628">
        <v>4.8</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13937</v>
      </c>
      <c r="BH19" s="626"/>
      <c r="BI19" s="626"/>
      <c r="BJ19" s="626"/>
      <c r="BK19" s="626"/>
      <c r="BL19" s="626"/>
      <c r="BM19" s="626"/>
      <c r="BN19" s="627"/>
      <c r="BO19" s="628">
        <v>0.5</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10355881</v>
      </c>
      <c r="S20" s="626"/>
      <c r="T20" s="626"/>
      <c r="U20" s="626"/>
      <c r="V20" s="626"/>
      <c r="W20" s="626"/>
      <c r="X20" s="626"/>
      <c r="Y20" s="627"/>
      <c r="Z20" s="628">
        <v>62</v>
      </c>
      <c r="AA20" s="628"/>
      <c r="AB20" s="628"/>
      <c r="AC20" s="628"/>
      <c r="AD20" s="629">
        <v>9553793</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13937</v>
      </c>
      <c r="BH20" s="626"/>
      <c r="BI20" s="626"/>
      <c r="BJ20" s="626"/>
      <c r="BK20" s="626"/>
      <c r="BL20" s="626"/>
      <c r="BM20" s="626"/>
      <c r="BN20" s="627"/>
      <c r="BO20" s="628">
        <v>0.5</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16301756</v>
      </c>
      <c r="CS20" s="626"/>
      <c r="CT20" s="626"/>
      <c r="CU20" s="626"/>
      <c r="CV20" s="626"/>
      <c r="CW20" s="626"/>
      <c r="CX20" s="626"/>
      <c r="CY20" s="627"/>
      <c r="CZ20" s="628">
        <v>100</v>
      </c>
      <c r="DA20" s="628"/>
      <c r="DB20" s="628"/>
      <c r="DC20" s="628"/>
      <c r="DD20" s="634">
        <v>2529438</v>
      </c>
      <c r="DE20" s="626"/>
      <c r="DF20" s="626"/>
      <c r="DG20" s="626"/>
      <c r="DH20" s="626"/>
      <c r="DI20" s="626"/>
      <c r="DJ20" s="626"/>
      <c r="DK20" s="626"/>
      <c r="DL20" s="626"/>
      <c r="DM20" s="626"/>
      <c r="DN20" s="626"/>
      <c r="DO20" s="626"/>
      <c r="DP20" s="627"/>
      <c r="DQ20" s="634">
        <v>11032511</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3168</v>
      </c>
      <c r="S21" s="626"/>
      <c r="T21" s="626"/>
      <c r="U21" s="626"/>
      <c r="V21" s="626"/>
      <c r="W21" s="626"/>
      <c r="X21" s="626"/>
      <c r="Y21" s="627"/>
      <c r="Z21" s="628">
        <v>0</v>
      </c>
      <c r="AA21" s="628"/>
      <c r="AB21" s="628"/>
      <c r="AC21" s="628"/>
      <c r="AD21" s="629">
        <v>3168</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13937</v>
      </c>
      <c r="BH21" s="626"/>
      <c r="BI21" s="626"/>
      <c r="BJ21" s="626"/>
      <c r="BK21" s="626"/>
      <c r="BL21" s="626"/>
      <c r="BM21" s="626"/>
      <c r="BN21" s="627"/>
      <c r="BO21" s="628">
        <v>0.5</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26058</v>
      </c>
      <c r="S22" s="626"/>
      <c r="T22" s="626"/>
      <c r="U22" s="626"/>
      <c r="V22" s="626"/>
      <c r="W22" s="626"/>
      <c r="X22" s="626"/>
      <c r="Y22" s="627"/>
      <c r="Z22" s="628">
        <v>0.2</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222850</v>
      </c>
      <c r="S23" s="626"/>
      <c r="T23" s="626"/>
      <c r="U23" s="626"/>
      <c r="V23" s="626"/>
      <c r="W23" s="626"/>
      <c r="X23" s="626"/>
      <c r="Y23" s="627"/>
      <c r="Z23" s="628">
        <v>1.3</v>
      </c>
      <c r="AA23" s="628"/>
      <c r="AB23" s="628"/>
      <c r="AC23" s="628"/>
      <c r="AD23" s="629">
        <v>16101</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38039</v>
      </c>
      <c r="S24" s="626"/>
      <c r="T24" s="626"/>
      <c r="U24" s="626"/>
      <c r="V24" s="626"/>
      <c r="W24" s="626"/>
      <c r="X24" s="626"/>
      <c r="Y24" s="627"/>
      <c r="Z24" s="628">
        <v>0.2</v>
      </c>
      <c r="AA24" s="628"/>
      <c r="AB24" s="628"/>
      <c r="AC24" s="628"/>
      <c r="AD24" s="629">
        <v>4306</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6811677</v>
      </c>
      <c r="CS24" s="615"/>
      <c r="CT24" s="615"/>
      <c r="CU24" s="615"/>
      <c r="CV24" s="615"/>
      <c r="CW24" s="615"/>
      <c r="CX24" s="615"/>
      <c r="CY24" s="616"/>
      <c r="CZ24" s="654">
        <v>41.8</v>
      </c>
      <c r="DA24" s="655"/>
      <c r="DB24" s="655"/>
      <c r="DC24" s="656"/>
      <c r="DD24" s="653">
        <v>5557084</v>
      </c>
      <c r="DE24" s="615"/>
      <c r="DF24" s="615"/>
      <c r="DG24" s="615"/>
      <c r="DH24" s="615"/>
      <c r="DI24" s="615"/>
      <c r="DJ24" s="615"/>
      <c r="DK24" s="616"/>
      <c r="DL24" s="653">
        <v>5416170</v>
      </c>
      <c r="DM24" s="615"/>
      <c r="DN24" s="615"/>
      <c r="DO24" s="615"/>
      <c r="DP24" s="615"/>
      <c r="DQ24" s="615"/>
      <c r="DR24" s="615"/>
      <c r="DS24" s="615"/>
      <c r="DT24" s="615"/>
      <c r="DU24" s="615"/>
      <c r="DV24" s="616"/>
      <c r="DW24" s="619">
        <v>54</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1050168</v>
      </c>
      <c r="S25" s="626"/>
      <c r="T25" s="626"/>
      <c r="U25" s="626"/>
      <c r="V25" s="626"/>
      <c r="W25" s="626"/>
      <c r="X25" s="626"/>
      <c r="Y25" s="627"/>
      <c r="Z25" s="628">
        <v>6.3</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2827239</v>
      </c>
      <c r="CS25" s="657"/>
      <c r="CT25" s="657"/>
      <c r="CU25" s="657"/>
      <c r="CV25" s="657"/>
      <c r="CW25" s="657"/>
      <c r="CX25" s="657"/>
      <c r="CY25" s="658"/>
      <c r="CZ25" s="659">
        <v>17.3</v>
      </c>
      <c r="DA25" s="660"/>
      <c r="DB25" s="660"/>
      <c r="DC25" s="661"/>
      <c r="DD25" s="634">
        <v>2610533</v>
      </c>
      <c r="DE25" s="657"/>
      <c r="DF25" s="657"/>
      <c r="DG25" s="657"/>
      <c r="DH25" s="657"/>
      <c r="DI25" s="657"/>
      <c r="DJ25" s="657"/>
      <c r="DK25" s="658"/>
      <c r="DL25" s="634">
        <v>2521800</v>
      </c>
      <c r="DM25" s="657"/>
      <c r="DN25" s="657"/>
      <c r="DO25" s="657"/>
      <c r="DP25" s="657"/>
      <c r="DQ25" s="657"/>
      <c r="DR25" s="657"/>
      <c r="DS25" s="657"/>
      <c r="DT25" s="657"/>
      <c r="DU25" s="657"/>
      <c r="DV25" s="658"/>
      <c r="DW25" s="630">
        <v>25.1</v>
      </c>
      <c r="DX25" s="651"/>
      <c r="DY25" s="651"/>
      <c r="DZ25" s="651"/>
      <c r="EA25" s="651"/>
      <c r="EB25" s="651"/>
      <c r="EC25" s="652"/>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1807049</v>
      </c>
      <c r="CS26" s="626"/>
      <c r="CT26" s="626"/>
      <c r="CU26" s="626"/>
      <c r="CV26" s="626"/>
      <c r="CW26" s="626"/>
      <c r="CX26" s="626"/>
      <c r="CY26" s="627"/>
      <c r="CZ26" s="659">
        <v>11.1</v>
      </c>
      <c r="DA26" s="660"/>
      <c r="DB26" s="660"/>
      <c r="DC26" s="661"/>
      <c r="DD26" s="634">
        <v>1807049</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1"/>
      <c r="DY26" s="651"/>
      <c r="DZ26" s="651"/>
      <c r="EA26" s="651"/>
      <c r="EB26" s="651"/>
      <c r="EC26" s="652"/>
    </row>
    <row r="27" spans="2:133" ht="11.25" customHeight="1" x14ac:dyDescent="0.15">
      <c r="B27" s="622" t="s">
        <v>281</v>
      </c>
      <c r="C27" s="623"/>
      <c r="D27" s="623"/>
      <c r="E27" s="623"/>
      <c r="F27" s="623"/>
      <c r="G27" s="623"/>
      <c r="H27" s="623"/>
      <c r="I27" s="623"/>
      <c r="J27" s="623"/>
      <c r="K27" s="623"/>
      <c r="L27" s="623"/>
      <c r="M27" s="623"/>
      <c r="N27" s="623"/>
      <c r="O27" s="623"/>
      <c r="P27" s="623"/>
      <c r="Q27" s="624"/>
      <c r="R27" s="625">
        <v>1956974</v>
      </c>
      <c r="S27" s="626"/>
      <c r="T27" s="626"/>
      <c r="U27" s="626"/>
      <c r="V27" s="626"/>
      <c r="W27" s="626"/>
      <c r="X27" s="626"/>
      <c r="Y27" s="627"/>
      <c r="Z27" s="628">
        <v>11.7</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2948926</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1388814</v>
      </c>
      <c r="CS27" s="657"/>
      <c r="CT27" s="657"/>
      <c r="CU27" s="657"/>
      <c r="CV27" s="657"/>
      <c r="CW27" s="657"/>
      <c r="CX27" s="657"/>
      <c r="CY27" s="658"/>
      <c r="CZ27" s="659">
        <v>8.5</v>
      </c>
      <c r="DA27" s="660"/>
      <c r="DB27" s="660"/>
      <c r="DC27" s="661"/>
      <c r="DD27" s="634">
        <v>363123</v>
      </c>
      <c r="DE27" s="657"/>
      <c r="DF27" s="657"/>
      <c r="DG27" s="657"/>
      <c r="DH27" s="657"/>
      <c r="DI27" s="657"/>
      <c r="DJ27" s="657"/>
      <c r="DK27" s="658"/>
      <c r="DL27" s="634">
        <v>310942</v>
      </c>
      <c r="DM27" s="657"/>
      <c r="DN27" s="657"/>
      <c r="DO27" s="657"/>
      <c r="DP27" s="657"/>
      <c r="DQ27" s="657"/>
      <c r="DR27" s="657"/>
      <c r="DS27" s="657"/>
      <c r="DT27" s="657"/>
      <c r="DU27" s="657"/>
      <c r="DV27" s="658"/>
      <c r="DW27" s="630">
        <v>3.1</v>
      </c>
      <c r="DX27" s="651"/>
      <c r="DY27" s="651"/>
      <c r="DZ27" s="651"/>
      <c r="EA27" s="651"/>
      <c r="EB27" s="651"/>
      <c r="EC27" s="652"/>
    </row>
    <row r="28" spans="2:133" ht="11.25" customHeight="1" x14ac:dyDescent="0.15">
      <c r="B28" s="622" t="s">
        <v>284</v>
      </c>
      <c r="C28" s="623"/>
      <c r="D28" s="623"/>
      <c r="E28" s="623"/>
      <c r="F28" s="623"/>
      <c r="G28" s="623"/>
      <c r="H28" s="623"/>
      <c r="I28" s="623"/>
      <c r="J28" s="623"/>
      <c r="K28" s="623"/>
      <c r="L28" s="623"/>
      <c r="M28" s="623"/>
      <c r="N28" s="623"/>
      <c r="O28" s="623"/>
      <c r="P28" s="623"/>
      <c r="Q28" s="624"/>
      <c r="R28" s="625">
        <v>33265</v>
      </c>
      <c r="S28" s="626"/>
      <c r="T28" s="626"/>
      <c r="U28" s="626"/>
      <c r="V28" s="626"/>
      <c r="W28" s="626"/>
      <c r="X28" s="626"/>
      <c r="Y28" s="627"/>
      <c r="Z28" s="628">
        <v>0.2</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2595624</v>
      </c>
      <c r="CS28" s="626"/>
      <c r="CT28" s="626"/>
      <c r="CU28" s="626"/>
      <c r="CV28" s="626"/>
      <c r="CW28" s="626"/>
      <c r="CX28" s="626"/>
      <c r="CY28" s="627"/>
      <c r="CZ28" s="659">
        <v>15.9</v>
      </c>
      <c r="DA28" s="660"/>
      <c r="DB28" s="660"/>
      <c r="DC28" s="661"/>
      <c r="DD28" s="634">
        <v>2583428</v>
      </c>
      <c r="DE28" s="626"/>
      <c r="DF28" s="626"/>
      <c r="DG28" s="626"/>
      <c r="DH28" s="626"/>
      <c r="DI28" s="626"/>
      <c r="DJ28" s="626"/>
      <c r="DK28" s="627"/>
      <c r="DL28" s="634">
        <v>2583428</v>
      </c>
      <c r="DM28" s="626"/>
      <c r="DN28" s="626"/>
      <c r="DO28" s="626"/>
      <c r="DP28" s="626"/>
      <c r="DQ28" s="626"/>
      <c r="DR28" s="626"/>
      <c r="DS28" s="626"/>
      <c r="DT28" s="626"/>
      <c r="DU28" s="626"/>
      <c r="DV28" s="627"/>
      <c r="DW28" s="630">
        <v>25.7</v>
      </c>
      <c r="DX28" s="651"/>
      <c r="DY28" s="651"/>
      <c r="DZ28" s="651"/>
      <c r="EA28" s="651"/>
      <c r="EB28" s="651"/>
      <c r="EC28" s="652"/>
    </row>
    <row r="29" spans="2:133" ht="11.25" customHeight="1" x14ac:dyDescent="0.15">
      <c r="B29" s="622" t="s">
        <v>286</v>
      </c>
      <c r="C29" s="623"/>
      <c r="D29" s="623"/>
      <c r="E29" s="623"/>
      <c r="F29" s="623"/>
      <c r="G29" s="623"/>
      <c r="H29" s="623"/>
      <c r="I29" s="623"/>
      <c r="J29" s="623"/>
      <c r="K29" s="623"/>
      <c r="L29" s="623"/>
      <c r="M29" s="623"/>
      <c r="N29" s="623"/>
      <c r="O29" s="623"/>
      <c r="P29" s="623"/>
      <c r="Q29" s="624"/>
      <c r="R29" s="625">
        <v>177792</v>
      </c>
      <c r="S29" s="626"/>
      <c r="T29" s="626"/>
      <c r="U29" s="626"/>
      <c r="V29" s="626"/>
      <c r="W29" s="626"/>
      <c r="X29" s="626"/>
      <c r="Y29" s="627"/>
      <c r="Z29" s="628">
        <v>1.1000000000000001</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2595503</v>
      </c>
      <c r="CS29" s="657"/>
      <c r="CT29" s="657"/>
      <c r="CU29" s="657"/>
      <c r="CV29" s="657"/>
      <c r="CW29" s="657"/>
      <c r="CX29" s="657"/>
      <c r="CY29" s="658"/>
      <c r="CZ29" s="659">
        <v>15.9</v>
      </c>
      <c r="DA29" s="660"/>
      <c r="DB29" s="660"/>
      <c r="DC29" s="661"/>
      <c r="DD29" s="634">
        <v>2583307</v>
      </c>
      <c r="DE29" s="657"/>
      <c r="DF29" s="657"/>
      <c r="DG29" s="657"/>
      <c r="DH29" s="657"/>
      <c r="DI29" s="657"/>
      <c r="DJ29" s="657"/>
      <c r="DK29" s="658"/>
      <c r="DL29" s="634">
        <v>2583307</v>
      </c>
      <c r="DM29" s="657"/>
      <c r="DN29" s="657"/>
      <c r="DO29" s="657"/>
      <c r="DP29" s="657"/>
      <c r="DQ29" s="657"/>
      <c r="DR29" s="657"/>
      <c r="DS29" s="657"/>
      <c r="DT29" s="657"/>
      <c r="DU29" s="657"/>
      <c r="DV29" s="658"/>
      <c r="DW29" s="630">
        <v>25.7</v>
      </c>
      <c r="DX29" s="651"/>
      <c r="DY29" s="651"/>
      <c r="DZ29" s="651"/>
      <c r="EA29" s="651"/>
      <c r="EB29" s="651"/>
      <c r="EC29" s="652"/>
    </row>
    <row r="30" spans="2:133" ht="11.25" customHeight="1" x14ac:dyDescent="0.15">
      <c r="B30" s="622" t="s">
        <v>290</v>
      </c>
      <c r="C30" s="623"/>
      <c r="D30" s="623"/>
      <c r="E30" s="623"/>
      <c r="F30" s="623"/>
      <c r="G30" s="623"/>
      <c r="H30" s="623"/>
      <c r="I30" s="623"/>
      <c r="J30" s="623"/>
      <c r="K30" s="623"/>
      <c r="L30" s="623"/>
      <c r="M30" s="623"/>
      <c r="N30" s="623"/>
      <c r="O30" s="623"/>
      <c r="P30" s="623"/>
      <c r="Q30" s="624"/>
      <c r="R30" s="625">
        <v>239533</v>
      </c>
      <c r="S30" s="626"/>
      <c r="T30" s="626"/>
      <c r="U30" s="626"/>
      <c r="V30" s="626"/>
      <c r="W30" s="626"/>
      <c r="X30" s="626"/>
      <c r="Y30" s="627"/>
      <c r="Z30" s="628">
        <v>1.4</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99.5</v>
      </c>
      <c r="BH30" s="684"/>
      <c r="BI30" s="684"/>
      <c r="BJ30" s="684"/>
      <c r="BK30" s="684"/>
      <c r="BL30" s="684"/>
      <c r="BM30" s="620">
        <v>98.2</v>
      </c>
      <c r="BN30" s="684"/>
      <c r="BO30" s="684"/>
      <c r="BP30" s="684"/>
      <c r="BQ30" s="685"/>
      <c r="BR30" s="683">
        <v>99.4</v>
      </c>
      <c r="BS30" s="684"/>
      <c r="BT30" s="684"/>
      <c r="BU30" s="684"/>
      <c r="BV30" s="684"/>
      <c r="BW30" s="684"/>
      <c r="BX30" s="620">
        <v>97.8</v>
      </c>
      <c r="BY30" s="684"/>
      <c r="BZ30" s="684"/>
      <c r="CA30" s="684"/>
      <c r="CB30" s="685"/>
      <c r="CD30" s="688"/>
      <c r="CE30" s="689"/>
      <c r="CF30" s="639" t="s">
        <v>293</v>
      </c>
      <c r="CG30" s="640"/>
      <c r="CH30" s="640"/>
      <c r="CI30" s="640"/>
      <c r="CJ30" s="640"/>
      <c r="CK30" s="640"/>
      <c r="CL30" s="640"/>
      <c r="CM30" s="640"/>
      <c r="CN30" s="640"/>
      <c r="CO30" s="640"/>
      <c r="CP30" s="640"/>
      <c r="CQ30" s="641"/>
      <c r="CR30" s="625">
        <v>2337823</v>
      </c>
      <c r="CS30" s="626"/>
      <c r="CT30" s="626"/>
      <c r="CU30" s="626"/>
      <c r="CV30" s="626"/>
      <c r="CW30" s="626"/>
      <c r="CX30" s="626"/>
      <c r="CY30" s="627"/>
      <c r="CZ30" s="659">
        <v>14.3</v>
      </c>
      <c r="DA30" s="660"/>
      <c r="DB30" s="660"/>
      <c r="DC30" s="661"/>
      <c r="DD30" s="634">
        <v>2325627</v>
      </c>
      <c r="DE30" s="626"/>
      <c r="DF30" s="626"/>
      <c r="DG30" s="626"/>
      <c r="DH30" s="626"/>
      <c r="DI30" s="626"/>
      <c r="DJ30" s="626"/>
      <c r="DK30" s="627"/>
      <c r="DL30" s="634">
        <v>2325627</v>
      </c>
      <c r="DM30" s="626"/>
      <c r="DN30" s="626"/>
      <c r="DO30" s="626"/>
      <c r="DP30" s="626"/>
      <c r="DQ30" s="626"/>
      <c r="DR30" s="626"/>
      <c r="DS30" s="626"/>
      <c r="DT30" s="626"/>
      <c r="DU30" s="626"/>
      <c r="DV30" s="627"/>
      <c r="DW30" s="630">
        <v>23.2</v>
      </c>
      <c r="DX30" s="651"/>
      <c r="DY30" s="651"/>
      <c r="DZ30" s="651"/>
      <c r="EA30" s="651"/>
      <c r="EB30" s="651"/>
      <c r="EC30" s="652"/>
    </row>
    <row r="31" spans="2:133" ht="11.25" customHeight="1" x14ac:dyDescent="0.15">
      <c r="B31" s="622" t="s">
        <v>294</v>
      </c>
      <c r="C31" s="623"/>
      <c r="D31" s="623"/>
      <c r="E31" s="623"/>
      <c r="F31" s="623"/>
      <c r="G31" s="623"/>
      <c r="H31" s="623"/>
      <c r="I31" s="623"/>
      <c r="J31" s="623"/>
      <c r="K31" s="623"/>
      <c r="L31" s="623"/>
      <c r="M31" s="623"/>
      <c r="N31" s="623"/>
      <c r="O31" s="623"/>
      <c r="P31" s="623"/>
      <c r="Q31" s="624"/>
      <c r="R31" s="625">
        <v>602149</v>
      </c>
      <c r="S31" s="626"/>
      <c r="T31" s="626"/>
      <c r="U31" s="626"/>
      <c r="V31" s="626"/>
      <c r="W31" s="626"/>
      <c r="X31" s="626"/>
      <c r="Y31" s="627"/>
      <c r="Z31" s="628">
        <v>3.6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99.5</v>
      </c>
      <c r="BH31" s="657"/>
      <c r="BI31" s="657"/>
      <c r="BJ31" s="657"/>
      <c r="BK31" s="657"/>
      <c r="BL31" s="657"/>
      <c r="BM31" s="631">
        <v>98.8</v>
      </c>
      <c r="BN31" s="681"/>
      <c r="BO31" s="681"/>
      <c r="BP31" s="681"/>
      <c r="BQ31" s="682"/>
      <c r="BR31" s="680">
        <v>99.5</v>
      </c>
      <c r="BS31" s="657"/>
      <c r="BT31" s="657"/>
      <c r="BU31" s="657"/>
      <c r="BV31" s="657"/>
      <c r="BW31" s="657"/>
      <c r="BX31" s="631">
        <v>98.5</v>
      </c>
      <c r="BY31" s="681"/>
      <c r="BZ31" s="681"/>
      <c r="CA31" s="681"/>
      <c r="CB31" s="682"/>
      <c r="CD31" s="688"/>
      <c r="CE31" s="689"/>
      <c r="CF31" s="639" t="s">
        <v>297</v>
      </c>
      <c r="CG31" s="640"/>
      <c r="CH31" s="640"/>
      <c r="CI31" s="640"/>
      <c r="CJ31" s="640"/>
      <c r="CK31" s="640"/>
      <c r="CL31" s="640"/>
      <c r="CM31" s="640"/>
      <c r="CN31" s="640"/>
      <c r="CO31" s="640"/>
      <c r="CP31" s="640"/>
      <c r="CQ31" s="641"/>
      <c r="CR31" s="625">
        <v>257680</v>
      </c>
      <c r="CS31" s="657"/>
      <c r="CT31" s="657"/>
      <c r="CU31" s="657"/>
      <c r="CV31" s="657"/>
      <c r="CW31" s="657"/>
      <c r="CX31" s="657"/>
      <c r="CY31" s="658"/>
      <c r="CZ31" s="659">
        <v>1.6</v>
      </c>
      <c r="DA31" s="660"/>
      <c r="DB31" s="660"/>
      <c r="DC31" s="661"/>
      <c r="DD31" s="634">
        <v>257680</v>
      </c>
      <c r="DE31" s="657"/>
      <c r="DF31" s="657"/>
      <c r="DG31" s="657"/>
      <c r="DH31" s="657"/>
      <c r="DI31" s="657"/>
      <c r="DJ31" s="657"/>
      <c r="DK31" s="658"/>
      <c r="DL31" s="634">
        <v>257680</v>
      </c>
      <c r="DM31" s="657"/>
      <c r="DN31" s="657"/>
      <c r="DO31" s="657"/>
      <c r="DP31" s="657"/>
      <c r="DQ31" s="657"/>
      <c r="DR31" s="657"/>
      <c r="DS31" s="657"/>
      <c r="DT31" s="657"/>
      <c r="DU31" s="657"/>
      <c r="DV31" s="658"/>
      <c r="DW31" s="630">
        <v>2.6</v>
      </c>
      <c r="DX31" s="651"/>
      <c r="DY31" s="651"/>
      <c r="DZ31" s="651"/>
      <c r="EA31" s="651"/>
      <c r="EB31" s="651"/>
      <c r="EC31" s="652"/>
    </row>
    <row r="32" spans="2:133" ht="11.25" customHeight="1" x14ac:dyDescent="0.15">
      <c r="B32" s="622" t="s">
        <v>298</v>
      </c>
      <c r="C32" s="623"/>
      <c r="D32" s="623"/>
      <c r="E32" s="623"/>
      <c r="F32" s="623"/>
      <c r="G32" s="623"/>
      <c r="H32" s="623"/>
      <c r="I32" s="623"/>
      <c r="J32" s="623"/>
      <c r="K32" s="623"/>
      <c r="L32" s="623"/>
      <c r="M32" s="623"/>
      <c r="N32" s="623"/>
      <c r="O32" s="623"/>
      <c r="P32" s="623"/>
      <c r="Q32" s="624"/>
      <c r="R32" s="625">
        <v>219643</v>
      </c>
      <c r="S32" s="626"/>
      <c r="T32" s="626"/>
      <c r="U32" s="626"/>
      <c r="V32" s="626"/>
      <c r="W32" s="626"/>
      <c r="X32" s="626"/>
      <c r="Y32" s="627"/>
      <c r="Z32" s="628">
        <v>1.3</v>
      </c>
      <c r="AA32" s="628"/>
      <c r="AB32" s="628"/>
      <c r="AC32" s="628"/>
      <c r="AD32" s="629">
        <v>10287</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97.4</v>
      </c>
      <c r="BN32" s="693"/>
      <c r="BO32" s="693"/>
      <c r="BP32" s="693"/>
      <c r="BQ32" s="695"/>
      <c r="BR32" s="692">
        <v>99.2</v>
      </c>
      <c r="BS32" s="693"/>
      <c r="BT32" s="693"/>
      <c r="BU32" s="693"/>
      <c r="BV32" s="693"/>
      <c r="BW32" s="693"/>
      <c r="BX32" s="694">
        <v>97</v>
      </c>
      <c r="BY32" s="693"/>
      <c r="BZ32" s="693"/>
      <c r="CA32" s="693"/>
      <c r="CB32" s="695"/>
      <c r="CD32" s="690"/>
      <c r="CE32" s="691"/>
      <c r="CF32" s="639" t="s">
        <v>300</v>
      </c>
      <c r="CG32" s="640"/>
      <c r="CH32" s="640"/>
      <c r="CI32" s="640"/>
      <c r="CJ32" s="640"/>
      <c r="CK32" s="640"/>
      <c r="CL32" s="640"/>
      <c r="CM32" s="640"/>
      <c r="CN32" s="640"/>
      <c r="CO32" s="640"/>
      <c r="CP32" s="640"/>
      <c r="CQ32" s="641"/>
      <c r="CR32" s="625">
        <v>121</v>
      </c>
      <c r="CS32" s="626"/>
      <c r="CT32" s="626"/>
      <c r="CU32" s="626"/>
      <c r="CV32" s="626"/>
      <c r="CW32" s="626"/>
      <c r="CX32" s="626"/>
      <c r="CY32" s="627"/>
      <c r="CZ32" s="659">
        <v>0</v>
      </c>
      <c r="DA32" s="660"/>
      <c r="DB32" s="660"/>
      <c r="DC32" s="661"/>
      <c r="DD32" s="634">
        <v>121</v>
      </c>
      <c r="DE32" s="626"/>
      <c r="DF32" s="626"/>
      <c r="DG32" s="626"/>
      <c r="DH32" s="626"/>
      <c r="DI32" s="626"/>
      <c r="DJ32" s="626"/>
      <c r="DK32" s="627"/>
      <c r="DL32" s="634">
        <v>121</v>
      </c>
      <c r="DM32" s="626"/>
      <c r="DN32" s="626"/>
      <c r="DO32" s="626"/>
      <c r="DP32" s="626"/>
      <c r="DQ32" s="626"/>
      <c r="DR32" s="626"/>
      <c r="DS32" s="626"/>
      <c r="DT32" s="626"/>
      <c r="DU32" s="626"/>
      <c r="DV32" s="627"/>
      <c r="DW32" s="630">
        <v>0</v>
      </c>
      <c r="DX32" s="651"/>
      <c r="DY32" s="651"/>
      <c r="DZ32" s="651"/>
      <c r="EA32" s="651"/>
      <c r="EB32" s="651"/>
      <c r="EC32" s="652"/>
    </row>
    <row r="33" spans="2:133" ht="11.25" customHeight="1" x14ac:dyDescent="0.15">
      <c r="B33" s="622" t="s">
        <v>301</v>
      </c>
      <c r="C33" s="623"/>
      <c r="D33" s="623"/>
      <c r="E33" s="623"/>
      <c r="F33" s="623"/>
      <c r="G33" s="623"/>
      <c r="H33" s="623"/>
      <c r="I33" s="623"/>
      <c r="J33" s="623"/>
      <c r="K33" s="623"/>
      <c r="L33" s="623"/>
      <c r="M33" s="623"/>
      <c r="N33" s="623"/>
      <c r="O33" s="623"/>
      <c r="P33" s="623"/>
      <c r="Q33" s="624"/>
      <c r="R33" s="625">
        <v>1767800</v>
      </c>
      <c r="S33" s="626"/>
      <c r="T33" s="626"/>
      <c r="U33" s="626"/>
      <c r="V33" s="626"/>
      <c r="W33" s="626"/>
      <c r="X33" s="626"/>
      <c r="Y33" s="627"/>
      <c r="Z33" s="628">
        <v>10.6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6872253</v>
      </c>
      <c r="CS33" s="657"/>
      <c r="CT33" s="657"/>
      <c r="CU33" s="657"/>
      <c r="CV33" s="657"/>
      <c r="CW33" s="657"/>
      <c r="CX33" s="657"/>
      <c r="CY33" s="658"/>
      <c r="CZ33" s="659">
        <v>42.2</v>
      </c>
      <c r="DA33" s="660"/>
      <c r="DB33" s="660"/>
      <c r="DC33" s="661"/>
      <c r="DD33" s="634">
        <v>5166407</v>
      </c>
      <c r="DE33" s="657"/>
      <c r="DF33" s="657"/>
      <c r="DG33" s="657"/>
      <c r="DH33" s="657"/>
      <c r="DI33" s="657"/>
      <c r="DJ33" s="657"/>
      <c r="DK33" s="658"/>
      <c r="DL33" s="634">
        <v>3447150</v>
      </c>
      <c r="DM33" s="657"/>
      <c r="DN33" s="657"/>
      <c r="DO33" s="657"/>
      <c r="DP33" s="657"/>
      <c r="DQ33" s="657"/>
      <c r="DR33" s="657"/>
      <c r="DS33" s="657"/>
      <c r="DT33" s="657"/>
      <c r="DU33" s="657"/>
      <c r="DV33" s="658"/>
      <c r="DW33" s="630">
        <v>34.299999999999997</v>
      </c>
      <c r="DX33" s="651"/>
      <c r="DY33" s="651"/>
      <c r="DZ33" s="651"/>
      <c r="EA33" s="651"/>
      <c r="EB33" s="651"/>
      <c r="EC33" s="652"/>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2242849</v>
      </c>
      <c r="CS34" s="626"/>
      <c r="CT34" s="626"/>
      <c r="CU34" s="626"/>
      <c r="CV34" s="626"/>
      <c r="CW34" s="626"/>
      <c r="CX34" s="626"/>
      <c r="CY34" s="627"/>
      <c r="CZ34" s="659">
        <v>13.8</v>
      </c>
      <c r="DA34" s="660"/>
      <c r="DB34" s="660"/>
      <c r="DC34" s="661"/>
      <c r="DD34" s="634">
        <v>1394132</v>
      </c>
      <c r="DE34" s="626"/>
      <c r="DF34" s="626"/>
      <c r="DG34" s="626"/>
      <c r="DH34" s="626"/>
      <c r="DI34" s="626"/>
      <c r="DJ34" s="626"/>
      <c r="DK34" s="627"/>
      <c r="DL34" s="634">
        <v>1138242</v>
      </c>
      <c r="DM34" s="626"/>
      <c r="DN34" s="626"/>
      <c r="DO34" s="626"/>
      <c r="DP34" s="626"/>
      <c r="DQ34" s="626"/>
      <c r="DR34" s="626"/>
      <c r="DS34" s="626"/>
      <c r="DT34" s="626"/>
      <c r="DU34" s="626"/>
      <c r="DV34" s="627"/>
      <c r="DW34" s="630">
        <v>11.3</v>
      </c>
      <c r="DX34" s="651"/>
      <c r="DY34" s="651"/>
      <c r="DZ34" s="651"/>
      <c r="EA34" s="651"/>
      <c r="EB34" s="651"/>
      <c r="EC34" s="652"/>
    </row>
    <row r="35" spans="2:133" ht="11.25" customHeight="1" x14ac:dyDescent="0.15">
      <c r="B35" s="622" t="s">
        <v>307</v>
      </c>
      <c r="C35" s="623"/>
      <c r="D35" s="623"/>
      <c r="E35" s="623"/>
      <c r="F35" s="623"/>
      <c r="G35" s="623"/>
      <c r="H35" s="623"/>
      <c r="I35" s="623"/>
      <c r="J35" s="623"/>
      <c r="K35" s="623"/>
      <c r="L35" s="623"/>
      <c r="M35" s="623"/>
      <c r="N35" s="623"/>
      <c r="O35" s="623"/>
      <c r="P35" s="623"/>
      <c r="Q35" s="624"/>
      <c r="R35" s="625">
        <v>447900</v>
      </c>
      <c r="S35" s="626"/>
      <c r="T35" s="626"/>
      <c r="U35" s="626"/>
      <c r="V35" s="626"/>
      <c r="W35" s="626"/>
      <c r="X35" s="626"/>
      <c r="Y35" s="627"/>
      <c r="Z35" s="628">
        <v>2.7</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2095956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1035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181913</v>
      </c>
      <c r="CS35" s="657"/>
      <c r="CT35" s="657"/>
      <c r="CU35" s="657"/>
      <c r="CV35" s="657"/>
      <c r="CW35" s="657"/>
      <c r="CX35" s="657"/>
      <c r="CY35" s="658"/>
      <c r="CZ35" s="659">
        <v>1.1000000000000001</v>
      </c>
      <c r="DA35" s="660"/>
      <c r="DB35" s="660"/>
      <c r="DC35" s="661"/>
      <c r="DD35" s="634">
        <v>174659</v>
      </c>
      <c r="DE35" s="657"/>
      <c r="DF35" s="657"/>
      <c r="DG35" s="657"/>
      <c r="DH35" s="657"/>
      <c r="DI35" s="657"/>
      <c r="DJ35" s="657"/>
      <c r="DK35" s="658"/>
      <c r="DL35" s="634">
        <v>161079</v>
      </c>
      <c r="DM35" s="657"/>
      <c r="DN35" s="657"/>
      <c r="DO35" s="657"/>
      <c r="DP35" s="657"/>
      <c r="DQ35" s="657"/>
      <c r="DR35" s="657"/>
      <c r="DS35" s="657"/>
      <c r="DT35" s="657"/>
      <c r="DU35" s="657"/>
      <c r="DV35" s="658"/>
      <c r="DW35" s="630">
        <v>1.6</v>
      </c>
      <c r="DX35" s="651"/>
      <c r="DY35" s="651"/>
      <c r="DZ35" s="651"/>
      <c r="EA35" s="651"/>
      <c r="EB35" s="651"/>
      <c r="EC35" s="652"/>
    </row>
    <row r="36" spans="2:133" ht="11.25" customHeight="1" x14ac:dyDescent="0.15">
      <c r="B36" s="668" t="s">
        <v>311</v>
      </c>
      <c r="C36" s="669"/>
      <c r="D36" s="669"/>
      <c r="E36" s="669"/>
      <c r="F36" s="669"/>
      <c r="G36" s="669"/>
      <c r="H36" s="669"/>
      <c r="I36" s="669"/>
      <c r="J36" s="669"/>
      <c r="K36" s="669"/>
      <c r="L36" s="669"/>
      <c r="M36" s="669"/>
      <c r="N36" s="669"/>
      <c r="O36" s="669"/>
      <c r="P36" s="669"/>
      <c r="Q36" s="670"/>
      <c r="R36" s="697">
        <v>16693320</v>
      </c>
      <c r="S36" s="698"/>
      <c r="T36" s="698"/>
      <c r="U36" s="698"/>
      <c r="V36" s="698"/>
      <c r="W36" s="698"/>
      <c r="X36" s="698"/>
      <c r="Y36" s="699"/>
      <c r="Z36" s="700">
        <v>100</v>
      </c>
      <c r="AA36" s="700"/>
      <c r="AB36" s="700"/>
      <c r="AC36" s="700"/>
      <c r="AD36" s="701">
        <v>9587655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565991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-227682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1211431</v>
      </c>
      <c r="CS36" s="626"/>
      <c r="CT36" s="626"/>
      <c r="CU36" s="626"/>
      <c r="CV36" s="626"/>
      <c r="CW36" s="626"/>
      <c r="CX36" s="626"/>
      <c r="CY36" s="627"/>
      <c r="CZ36" s="659">
        <v>7.4</v>
      </c>
      <c r="DA36" s="660"/>
      <c r="DB36" s="660"/>
      <c r="DC36" s="661"/>
      <c r="DD36" s="634">
        <v>929564</v>
      </c>
      <c r="DE36" s="626"/>
      <c r="DF36" s="626"/>
      <c r="DG36" s="626"/>
      <c r="DH36" s="626"/>
      <c r="DI36" s="626"/>
      <c r="DJ36" s="626"/>
      <c r="DK36" s="627"/>
      <c r="DL36" s="634">
        <v>703191</v>
      </c>
      <c r="DM36" s="626"/>
      <c r="DN36" s="626"/>
      <c r="DO36" s="626"/>
      <c r="DP36" s="626"/>
      <c r="DQ36" s="626"/>
      <c r="DR36" s="626"/>
      <c r="DS36" s="626"/>
      <c r="DT36" s="626"/>
      <c r="DU36" s="626"/>
      <c r="DV36" s="627"/>
      <c r="DW36" s="630">
        <v>7</v>
      </c>
      <c r="DX36" s="651"/>
      <c r="DY36" s="651"/>
      <c r="DZ36" s="651"/>
      <c r="EA36" s="651"/>
      <c r="EB36" s="651"/>
      <c r="EC36" s="652"/>
    </row>
    <row r="37" spans="2:133" ht="11.25" customHeight="1" x14ac:dyDescent="0.15">
      <c r="AQ37" s="704" t="s">
        <v>315</v>
      </c>
      <c r="AR37" s="705"/>
      <c r="AS37" s="705"/>
      <c r="AT37" s="705"/>
      <c r="AU37" s="705"/>
      <c r="AV37" s="705"/>
      <c r="AW37" s="705"/>
      <c r="AX37" s="705"/>
      <c r="AY37" s="706"/>
      <c r="AZ37" s="625">
        <v>283400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4299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425136</v>
      </c>
      <c r="CS37" s="657"/>
      <c r="CT37" s="657"/>
      <c r="CU37" s="657"/>
      <c r="CV37" s="657"/>
      <c r="CW37" s="657"/>
      <c r="CX37" s="657"/>
      <c r="CY37" s="658"/>
      <c r="CZ37" s="659">
        <v>2.6</v>
      </c>
      <c r="DA37" s="660"/>
      <c r="DB37" s="660"/>
      <c r="DC37" s="661"/>
      <c r="DD37" s="634">
        <v>425136</v>
      </c>
      <c r="DE37" s="657"/>
      <c r="DF37" s="657"/>
      <c r="DG37" s="657"/>
      <c r="DH37" s="657"/>
      <c r="DI37" s="657"/>
      <c r="DJ37" s="657"/>
      <c r="DK37" s="658"/>
      <c r="DL37" s="634">
        <v>394798</v>
      </c>
      <c r="DM37" s="657"/>
      <c r="DN37" s="657"/>
      <c r="DO37" s="657"/>
      <c r="DP37" s="657"/>
      <c r="DQ37" s="657"/>
      <c r="DR37" s="657"/>
      <c r="DS37" s="657"/>
      <c r="DT37" s="657"/>
      <c r="DU37" s="657"/>
      <c r="DV37" s="658"/>
      <c r="DW37" s="630">
        <v>3.9</v>
      </c>
      <c r="DX37" s="651"/>
      <c r="DY37" s="651"/>
      <c r="DZ37" s="651"/>
      <c r="EA37" s="651"/>
      <c r="EB37" s="651"/>
      <c r="EC37" s="652"/>
    </row>
    <row r="38" spans="2:133" ht="11.25" customHeight="1" x14ac:dyDescent="0.15">
      <c r="AQ38" s="704" t="s">
        <v>318</v>
      </c>
      <c r="AR38" s="705"/>
      <c r="AS38" s="705"/>
      <c r="AT38" s="705"/>
      <c r="AU38" s="705"/>
      <c r="AV38" s="705"/>
      <c r="AW38" s="705"/>
      <c r="AX38" s="705"/>
      <c r="AY38" s="706"/>
      <c r="AZ38" s="625">
        <v>1661</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8457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2094295</v>
      </c>
      <c r="CS38" s="626"/>
      <c r="CT38" s="626"/>
      <c r="CU38" s="626"/>
      <c r="CV38" s="626"/>
      <c r="CW38" s="626"/>
      <c r="CX38" s="626"/>
      <c r="CY38" s="627"/>
      <c r="CZ38" s="659">
        <v>12.8</v>
      </c>
      <c r="DA38" s="660"/>
      <c r="DB38" s="660"/>
      <c r="DC38" s="661"/>
      <c r="DD38" s="634">
        <v>1869089</v>
      </c>
      <c r="DE38" s="626"/>
      <c r="DF38" s="626"/>
      <c r="DG38" s="626"/>
      <c r="DH38" s="626"/>
      <c r="DI38" s="626"/>
      <c r="DJ38" s="626"/>
      <c r="DK38" s="627"/>
      <c r="DL38" s="634">
        <v>1444638</v>
      </c>
      <c r="DM38" s="626"/>
      <c r="DN38" s="626"/>
      <c r="DO38" s="626"/>
      <c r="DP38" s="626"/>
      <c r="DQ38" s="626"/>
      <c r="DR38" s="626"/>
      <c r="DS38" s="626"/>
      <c r="DT38" s="626"/>
      <c r="DU38" s="626"/>
      <c r="DV38" s="627"/>
      <c r="DW38" s="630">
        <v>14.4</v>
      </c>
      <c r="DX38" s="651"/>
      <c r="DY38" s="651"/>
      <c r="DZ38" s="651"/>
      <c r="EA38" s="651"/>
      <c r="EB38" s="651"/>
      <c r="EC38" s="652"/>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112</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1141765</v>
      </c>
      <c r="CS39" s="657"/>
      <c r="CT39" s="657"/>
      <c r="CU39" s="657"/>
      <c r="CV39" s="657"/>
      <c r="CW39" s="657"/>
      <c r="CX39" s="657"/>
      <c r="CY39" s="658"/>
      <c r="CZ39" s="659">
        <v>7</v>
      </c>
      <c r="DA39" s="660"/>
      <c r="DB39" s="660"/>
      <c r="DC39" s="661"/>
      <c r="DD39" s="634">
        <v>798963</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294060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322</v>
      </c>
      <c r="CS40" s="626"/>
      <c r="CT40" s="626"/>
      <c r="CU40" s="626"/>
      <c r="CV40" s="626"/>
      <c r="CW40" s="626"/>
      <c r="CX40" s="626"/>
      <c r="CY40" s="627"/>
      <c r="CZ40" s="659" t="s">
        <v>322</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950844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2617826</v>
      </c>
      <c r="CS42" s="626"/>
      <c r="CT42" s="626"/>
      <c r="CU42" s="626"/>
      <c r="CV42" s="626"/>
      <c r="CW42" s="626"/>
      <c r="CX42" s="626"/>
      <c r="CY42" s="627"/>
      <c r="CZ42" s="659">
        <v>16.100000000000001</v>
      </c>
      <c r="DA42" s="708"/>
      <c r="DB42" s="708"/>
      <c r="DC42" s="709"/>
      <c r="DD42" s="634">
        <v>309020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88336</v>
      </c>
      <c r="CS43" s="657"/>
      <c r="CT43" s="657"/>
      <c r="CU43" s="657"/>
      <c r="CV43" s="657"/>
      <c r="CW43" s="657"/>
      <c r="CX43" s="657"/>
      <c r="CY43" s="658"/>
      <c r="CZ43" s="659">
        <v>0.5</v>
      </c>
      <c r="DA43" s="660"/>
      <c r="DB43" s="660"/>
      <c r="DC43" s="661"/>
      <c r="DD43" s="634">
        <v>84263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2529438</v>
      </c>
      <c r="CS44" s="626"/>
      <c r="CT44" s="626"/>
      <c r="CU44" s="626"/>
      <c r="CV44" s="626"/>
      <c r="CW44" s="626"/>
      <c r="CX44" s="626"/>
      <c r="CY44" s="627"/>
      <c r="CZ44" s="659">
        <v>15.5</v>
      </c>
      <c r="DA44" s="708"/>
      <c r="DB44" s="708"/>
      <c r="DC44" s="709"/>
      <c r="DD44" s="634">
        <v>296371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1378390</v>
      </c>
      <c r="CS45" s="657"/>
      <c r="CT45" s="657"/>
      <c r="CU45" s="657"/>
      <c r="CV45" s="657"/>
      <c r="CW45" s="657"/>
      <c r="CX45" s="657"/>
      <c r="CY45" s="658"/>
      <c r="CZ45" s="659">
        <v>8.5</v>
      </c>
      <c r="DA45" s="660"/>
      <c r="DB45" s="660"/>
      <c r="DC45" s="661"/>
      <c r="DD45" s="634">
        <v>43316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1145331</v>
      </c>
      <c r="CS46" s="626"/>
      <c r="CT46" s="626"/>
      <c r="CU46" s="626"/>
      <c r="CV46" s="626"/>
      <c r="CW46" s="626"/>
      <c r="CX46" s="626"/>
      <c r="CY46" s="627"/>
      <c r="CZ46" s="659">
        <v>7</v>
      </c>
      <c r="DA46" s="708"/>
      <c r="DB46" s="708"/>
      <c r="DC46" s="709"/>
      <c r="DD46" s="634">
        <v>248613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88388</v>
      </c>
      <c r="CS47" s="657"/>
      <c r="CT47" s="657"/>
      <c r="CU47" s="657"/>
      <c r="CV47" s="657"/>
      <c r="CW47" s="657"/>
      <c r="CX47" s="657"/>
      <c r="CY47" s="658"/>
      <c r="CZ47" s="659">
        <v>0.5</v>
      </c>
      <c r="DA47" s="660"/>
      <c r="DB47" s="660"/>
      <c r="DC47" s="661"/>
      <c r="DD47" s="634">
        <v>12649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16301756</v>
      </c>
      <c r="CS49" s="693"/>
      <c r="CT49" s="693"/>
      <c r="CU49" s="693"/>
      <c r="CV49" s="693"/>
      <c r="CW49" s="693"/>
      <c r="CX49" s="693"/>
      <c r="CY49" s="720"/>
      <c r="CZ49" s="721">
        <v>100</v>
      </c>
      <c r="DA49" s="722"/>
      <c r="DB49" s="722"/>
      <c r="DC49" s="723"/>
      <c r="DD49" s="724">
        <v>11032511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16693</v>
      </c>
      <c r="R7" s="755"/>
      <c r="S7" s="755"/>
      <c r="T7" s="755"/>
      <c r="U7" s="755"/>
      <c r="V7" s="755">
        <v>16302</v>
      </c>
      <c r="W7" s="755"/>
      <c r="X7" s="755"/>
      <c r="Y7" s="755"/>
      <c r="Z7" s="755"/>
      <c r="AA7" s="755">
        <v>391</v>
      </c>
      <c r="AB7" s="755"/>
      <c r="AC7" s="755"/>
      <c r="AD7" s="755"/>
      <c r="AE7" s="756"/>
      <c r="AF7" s="757">
        <v>328</v>
      </c>
      <c r="AG7" s="758"/>
      <c r="AH7" s="758"/>
      <c r="AI7" s="758"/>
      <c r="AJ7" s="759"/>
      <c r="AK7" s="794">
        <v>1</v>
      </c>
      <c r="AL7" s="795"/>
      <c r="AM7" s="795"/>
      <c r="AN7" s="795"/>
      <c r="AO7" s="795"/>
      <c r="AP7" s="795">
        <v>22379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3</v>
      </c>
      <c r="CI7" s="792"/>
      <c r="CJ7" s="792"/>
      <c r="CK7" s="792"/>
      <c r="CL7" s="793"/>
      <c r="CM7" s="791">
        <v>25</v>
      </c>
      <c r="CN7" s="792"/>
      <c r="CO7" s="792"/>
      <c r="CP7" s="792"/>
      <c r="CQ7" s="793"/>
      <c r="CR7" s="791">
        <v>30</v>
      </c>
      <c r="CS7" s="792"/>
      <c r="CT7" s="792"/>
      <c r="CU7" s="792"/>
      <c r="CV7" s="793"/>
      <c r="CW7" s="791" t="s">
        <v>552</v>
      </c>
      <c r="CX7" s="792"/>
      <c r="CY7" s="792"/>
      <c r="CZ7" s="792"/>
      <c r="DA7" s="793"/>
      <c r="DB7" s="791" t="s">
        <v>552</v>
      </c>
      <c r="DC7" s="792"/>
      <c r="DD7" s="792"/>
      <c r="DE7" s="792"/>
      <c r="DF7" s="793"/>
      <c r="DG7" s="791" t="s">
        <v>552</v>
      </c>
      <c r="DH7" s="792"/>
      <c r="DI7" s="792"/>
      <c r="DJ7" s="792"/>
      <c r="DK7" s="793"/>
      <c r="DL7" s="791" t="s">
        <v>552</v>
      </c>
      <c r="DM7" s="792"/>
      <c r="DN7" s="792"/>
      <c r="DO7" s="792"/>
      <c r="DP7" s="793"/>
      <c r="DQ7" s="791" t="s">
        <v>552</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11</v>
      </c>
      <c r="CI8" s="802"/>
      <c r="CJ8" s="802"/>
      <c r="CK8" s="802"/>
      <c r="CL8" s="803"/>
      <c r="CM8" s="801">
        <v>279</v>
      </c>
      <c r="CN8" s="802"/>
      <c r="CO8" s="802"/>
      <c r="CP8" s="802"/>
      <c r="CQ8" s="803"/>
      <c r="CR8" s="801">
        <v>13</v>
      </c>
      <c r="CS8" s="802"/>
      <c r="CT8" s="802"/>
      <c r="CU8" s="802"/>
      <c r="CV8" s="803"/>
      <c r="CW8" s="801" t="s">
        <v>552</v>
      </c>
      <c r="CX8" s="802"/>
      <c r="CY8" s="802"/>
      <c r="CZ8" s="802"/>
      <c r="DA8" s="803"/>
      <c r="DB8" s="801" t="s">
        <v>552</v>
      </c>
      <c r="DC8" s="802"/>
      <c r="DD8" s="802"/>
      <c r="DE8" s="802"/>
      <c r="DF8" s="803"/>
      <c r="DG8" s="801" t="s">
        <v>552</v>
      </c>
      <c r="DH8" s="802"/>
      <c r="DI8" s="802"/>
      <c r="DJ8" s="802"/>
      <c r="DK8" s="803"/>
      <c r="DL8" s="801" t="s">
        <v>552</v>
      </c>
      <c r="DM8" s="802"/>
      <c r="DN8" s="802"/>
      <c r="DO8" s="802"/>
      <c r="DP8" s="803"/>
      <c r="DQ8" s="801" t="s">
        <v>552</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16693</v>
      </c>
      <c r="R23" s="814"/>
      <c r="S23" s="814"/>
      <c r="T23" s="814"/>
      <c r="U23" s="814"/>
      <c r="V23" s="814">
        <v>16302</v>
      </c>
      <c r="W23" s="814"/>
      <c r="X23" s="814"/>
      <c r="Y23" s="814"/>
      <c r="Z23" s="814"/>
      <c r="AA23" s="814">
        <v>391</v>
      </c>
      <c r="AB23" s="814"/>
      <c r="AC23" s="814"/>
      <c r="AD23" s="814"/>
      <c r="AE23" s="815"/>
      <c r="AF23" s="816">
        <v>328</v>
      </c>
      <c r="AG23" s="814"/>
      <c r="AH23" s="814"/>
      <c r="AI23" s="814"/>
      <c r="AJ23" s="817"/>
      <c r="AK23" s="818"/>
      <c r="AL23" s="819"/>
      <c r="AM23" s="819"/>
      <c r="AN23" s="819"/>
      <c r="AO23" s="819"/>
      <c r="AP23" s="814">
        <v>22379</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4439</v>
      </c>
      <c r="R28" s="843"/>
      <c r="S28" s="843"/>
      <c r="T28" s="843"/>
      <c r="U28" s="843"/>
      <c r="V28" s="843">
        <v>4438</v>
      </c>
      <c r="W28" s="843"/>
      <c r="X28" s="843"/>
      <c r="Y28" s="843"/>
      <c r="Z28" s="843"/>
      <c r="AA28" s="843">
        <v>1</v>
      </c>
      <c r="AB28" s="843"/>
      <c r="AC28" s="843"/>
      <c r="AD28" s="843"/>
      <c r="AE28" s="844"/>
      <c r="AF28" s="845">
        <v>1</v>
      </c>
      <c r="AG28" s="843"/>
      <c r="AH28" s="843"/>
      <c r="AI28" s="843"/>
      <c r="AJ28" s="846"/>
      <c r="AK28" s="847">
        <v>294</v>
      </c>
      <c r="AL28" s="838"/>
      <c r="AM28" s="838"/>
      <c r="AN28" s="838"/>
      <c r="AO28" s="838"/>
      <c r="AP28" s="838" t="s">
        <v>540</v>
      </c>
      <c r="AQ28" s="838"/>
      <c r="AR28" s="838"/>
      <c r="AS28" s="838"/>
      <c r="AT28" s="838"/>
      <c r="AU28" s="838" t="s">
        <v>540</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3062</v>
      </c>
      <c r="R29" s="779"/>
      <c r="S29" s="779"/>
      <c r="T29" s="779"/>
      <c r="U29" s="779"/>
      <c r="V29" s="779">
        <v>3009</v>
      </c>
      <c r="W29" s="779"/>
      <c r="X29" s="779"/>
      <c r="Y29" s="779"/>
      <c r="Z29" s="779"/>
      <c r="AA29" s="779">
        <v>53</v>
      </c>
      <c r="AB29" s="779"/>
      <c r="AC29" s="779"/>
      <c r="AD29" s="779"/>
      <c r="AE29" s="780"/>
      <c r="AF29" s="781">
        <v>53</v>
      </c>
      <c r="AG29" s="782"/>
      <c r="AH29" s="782"/>
      <c r="AI29" s="782"/>
      <c r="AJ29" s="783"/>
      <c r="AK29" s="850">
        <v>467</v>
      </c>
      <c r="AL29" s="851"/>
      <c r="AM29" s="851"/>
      <c r="AN29" s="851"/>
      <c r="AO29" s="851"/>
      <c r="AP29" s="851" t="s">
        <v>540</v>
      </c>
      <c r="AQ29" s="851"/>
      <c r="AR29" s="851"/>
      <c r="AS29" s="851"/>
      <c r="AT29" s="851"/>
      <c r="AU29" s="851" t="s">
        <v>540</v>
      </c>
      <c r="AV29" s="851"/>
      <c r="AW29" s="851"/>
      <c r="AX29" s="851"/>
      <c r="AY29" s="851"/>
      <c r="AZ29" s="852" t="s">
        <v>540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703</v>
      </c>
      <c r="R30" s="779"/>
      <c r="S30" s="779"/>
      <c r="T30" s="779"/>
      <c r="U30" s="779"/>
      <c r="V30" s="779">
        <v>696</v>
      </c>
      <c r="W30" s="779"/>
      <c r="X30" s="779"/>
      <c r="Y30" s="779"/>
      <c r="Z30" s="779"/>
      <c r="AA30" s="779">
        <v>7</v>
      </c>
      <c r="AB30" s="779"/>
      <c r="AC30" s="779"/>
      <c r="AD30" s="779"/>
      <c r="AE30" s="780"/>
      <c r="AF30" s="781">
        <v>7</v>
      </c>
      <c r="AG30" s="782"/>
      <c r="AH30" s="782"/>
      <c r="AI30" s="782"/>
      <c r="AJ30" s="783"/>
      <c r="AK30" s="850">
        <v>481</v>
      </c>
      <c r="AL30" s="851"/>
      <c r="AM30" s="851"/>
      <c r="AN30" s="851"/>
      <c r="AO30" s="851"/>
      <c r="AP30" s="851" t="s">
        <v>540</v>
      </c>
      <c r="AQ30" s="851"/>
      <c r="AR30" s="851"/>
      <c r="AS30" s="851"/>
      <c r="AT30" s="851"/>
      <c r="AU30" s="851" t="s">
        <v>540</v>
      </c>
      <c r="AV30" s="851"/>
      <c r="AW30" s="851"/>
      <c r="AX30" s="851"/>
      <c r="AY30" s="851"/>
      <c r="AZ30" s="852" t="s">
        <v>540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22</v>
      </c>
      <c r="R31" s="779"/>
      <c r="S31" s="779"/>
      <c r="T31" s="779"/>
      <c r="U31" s="779"/>
      <c r="V31" s="779">
        <v>22</v>
      </c>
      <c r="W31" s="779"/>
      <c r="X31" s="779"/>
      <c r="Y31" s="779"/>
      <c r="Z31" s="779"/>
      <c r="AA31" s="779">
        <v>0</v>
      </c>
      <c r="AB31" s="779"/>
      <c r="AC31" s="779"/>
      <c r="AD31" s="779"/>
      <c r="AE31" s="780"/>
      <c r="AF31" s="781" t="s">
        <v>113</v>
      </c>
      <c r="AG31" s="782"/>
      <c r="AH31" s="782"/>
      <c r="AI31" s="782"/>
      <c r="AJ31" s="783"/>
      <c r="AK31" s="850">
        <v>0</v>
      </c>
      <c r="AL31" s="851"/>
      <c r="AM31" s="851"/>
      <c r="AN31" s="851"/>
      <c r="AO31" s="851"/>
      <c r="AP31" s="851" t="s">
        <v>540</v>
      </c>
      <c r="AQ31" s="851"/>
      <c r="AR31" s="851"/>
      <c r="AS31" s="851"/>
      <c r="AT31" s="851"/>
      <c r="AU31" s="851" t="s">
        <v>540</v>
      </c>
      <c r="AV31" s="851"/>
      <c r="AW31" s="851"/>
      <c r="AX31" s="851"/>
      <c r="AY31" s="851"/>
      <c r="AZ31" s="852" t="s">
        <v>540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465</v>
      </c>
      <c r="R32" s="779"/>
      <c r="S32" s="779"/>
      <c r="T32" s="779"/>
      <c r="U32" s="779"/>
      <c r="V32" s="779">
        <v>307</v>
      </c>
      <c r="W32" s="779"/>
      <c r="X32" s="779"/>
      <c r="Y32" s="779"/>
      <c r="Z32" s="779"/>
      <c r="AA32" s="779">
        <v>158</v>
      </c>
      <c r="AB32" s="779"/>
      <c r="AC32" s="779"/>
      <c r="AD32" s="779"/>
      <c r="AE32" s="780"/>
      <c r="AF32" s="781">
        <v>757</v>
      </c>
      <c r="AG32" s="782"/>
      <c r="AH32" s="782"/>
      <c r="AI32" s="782"/>
      <c r="AJ32" s="783"/>
      <c r="AK32" s="850">
        <v>0</v>
      </c>
      <c r="AL32" s="851"/>
      <c r="AM32" s="851"/>
      <c r="AN32" s="851"/>
      <c r="AO32" s="851"/>
      <c r="AP32" s="851">
        <v>675</v>
      </c>
      <c r="AQ32" s="851"/>
      <c r="AR32" s="851"/>
      <c r="AS32" s="851"/>
      <c r="AT32" s="851"/>
      <c r="AU32" s="851" t="s">
        <v>540</v>
      </c>
      <c r="AV32" s="851"/>
      <c r="AW32" s="851"/>
      <c r="AX32" s="851"/>
      <c r="AY32" s="851"/>
      <c r="AZ32" s="852" t="s">
        <v>540</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725</v>
      </c>
      <c r="R33" s="779"/>
      <c r="S33" s="779"/>
      <c r="T33" s="779"/>
      <c r="U33" s="779"/>
      <c r="V33" s="779">
        <v>720</v>
      </c>
      <c r="W33" s="779"/>
      <c r="X33" s="779"/>
      <c r="Y33" s="779"/>
      <c r="Z33" s="779"/>
      <c r="AA33" s="779">
        <v>5</v>
      </c>
      <c r="AB33" s="779"/>
      <c r="AC33" s="779"/>
      <c r="AD33" s="779"/>
      <c r="AE33" s="780"/>
      <c r="AF33" s="781">
        <v>1</v>
      </c>
      <c r="AG33" s="782"/>
      <c r="AH33" s="782"/>
      <c r="AI33" s="782"/>
      <c r="AJ33" s="783"/>
      <c r="AK33" s="850">
        <v>283</v>
      </c>
      <c r="AL33" s="851"/>
      <c r="AM33" s="851"/>
      <c r="AN33" s="851"/>
      <c r="AO33" s="851"/>
      <c r="AP33" s="851">
        <v>2824</v>
      </c>
      <c r="AQ33" s="851"/>
      <c r="AR33" s="851"/>
      <c r="AS33" s="851"/>
      <c r="AT33" s="851"/>
      <c r="AU33" s="851">
        <v>2126</v>
      </c>
      <c r="AV33" s="851"/>
      <c r="AW33" s="851"/>
      <c r="AX33" s="851"/>
      <c r="AY33" s="851"/>
      <c r="AZ33" s="852" t="s">
        <v>540</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2528</v>
      </c>
      <c r="R34" s="779"/>
      <c r="S34" s="779"/>
      <c r="T34" s="779"/>
      <c r="U34" s="779"/>
      <c r="V34" s="779">
        <v>2528</v>
      </c>
      <c r="W34" s="779"/>
      <c r="X34" s="779"/>
      <c r="Y34" s="779"/>
      <c r="Z34" s="779"/>
      <c r="AA34" s="779">
        <v>0</v>
      </c>
      <c r="AB34" s="779"/>
      <c r="AC34" s="779"/>
      <c r="AD34" s="779"/>
      <c r="AE34" s="780"/>
      <c r="AF34" s="781" t="s">
        <v>113</v>
      </c>
      <c r="AG34" s="782"/>
      <c r="AH34" s="782"/>
      <c r="AI34" s="782"/>
      <c r="AJ34" s="783"/>
      <c r="AK34" s="850">
        <v>333</v>
      </c>
      <c r="AL34" s="851"/>
      <c r="AM34" s="851"/>
      <c r="AN34" s="851"/>
      <c r="AO34" s="851"/>
      <c r="AP34" s="851">
        <v>7971</v>
      </c>
      <c r="AQ34" s="851"/>
      <c r="AR34" s="851"/>
      <c r="AS34" s="851"/>
      <c r="AT34" s="851"/>
      <c r="AU34" s="851">
        <v>6974</v>
      </c>
      <c r="AV34" s="851"/>
      <c r="AW34" s="851"/>
      <c r="AX34" s="851"/>
      <c r="AY34" s="851"/>
      <c r="AZ34" s="852" t="s">
        <v>540</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283</v>
      </c>
      <c r="R35" s="779"/>
      <c r="S35" s="779"/>
      <c r="T35" s="779"/>
      <c r="U35" s="779"/>
      <c r="V35" s="779">
        <v>283</v>
      </c>
      <c r="W35" s="779"/>
      <c r="X35" s="779"/>
      <c r="Y35" s="779"/>
      <c r="Z35" s="779"/>
      <c r="AA35" s="779">
        <v>0</v>
      </c>
      <c r="AB35" s="779"/>
      <c r="AC35" s="779"/>
      <c r="AD35" s="779"/>
      <c r="AE35" s="780"/>
      <c r="AF35" s="781" t="s">
        <v>113</v>
      </c>
      <c r="AG35" s="782"/>
      <c r="AH35" s="782"/>
      <c r="AI35" s="782"/>
      <c r="AJ35" s="783"/>
      <c r="AK35" s="850">
        <v>229</v>
      </c>
      <c r="AL35" s="851"/>
      <c r="AM35" s="851"/>
      <c r="AN35" s="851"/>
      <c r="AO35" s="851"/>
      <c r="AP35" s="851">
        <v>1595</v>
      </c>
      <c r="AQ35" s="851"/>
      <c r="AR35" s="851"/>
      <c r="AS35" s="851"/>
      <c r="AT35" s="851"/>
      <c r="AU35" s="851">
        <v>1430</v>
      </c>
      <c r="AV35" s="851"/>
      <c r="AW35" s="851"/>
      <c r="AX35" s="851"/>
      <c r="AY35" s="851"/>
      <c r="AZ35" s="852" t="s">
        <v>540</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390</v>
      </c>
      <c r="C36" s="776"/>
      <c r="D36" s="776"/>
      <c r="E36" s="776"/>
      <c r="F36" s="776"/>
      <c r="G36" s="776"/>
      <c r="H36" s="776"/>
      <c r="I36" s="776"/>
      <c r="J36" s="776"/>
      <c r="K36" s="776"/>
      <c r="L36" s="776"/>
      <c r="M36" s="776"/>
      <c r="N36" s="776"/>
      <c r="O36" s="776"/>
      <c r="P36" s="777"/>
      <c r="Q36" s="778">
        <v>2</v>
      </c>
      <c r="R36" s="779"/>
      <c r="S36" s="779"/>
      <c r="T36" s="779"/>
      <c r="U36" s="779"/>
      <c r="V36" s="779">
        <v>2</v>
      </c>
      <c r="W36" s="779"/>
      <c r="X36" s="779"/>
      <c r="Y36" s="779"/>
      <c r="Z36" s="779"/>
      <c r="AA36" s="779">
        <v>0</v>
      </c>
      <c r="AB36" s="779"/>
      <c r="AC36" s="779"/>
      <c r="AD36" s="779"/>
      <c r="AE36" s="780"/>
      <c r="AF36" s="781" t="s">
        <v>113</v>
      </c>
      <c r="AG36" s="782"/>
      <c r="AH36" s="782"/>
      <c r="AI36" s="782"/>
      <c r="AJ36" s="783"/>
      <c r="AK36" s="850">
        <v>1</v>
      </c>
      <c r="AL36" s="851"/>
      <c r="AM36" s="851"/>
      <c r="AN36" s="851"/>
      <c r="AO36" s="851"/>
      <c r="AP36" s="851">
        <v>6</v>
      </c>
      <c r="AQ36" s="851"/>
      <c r="AR36" s="851"/>
      <c r="AS36" s="851"/>
      <c r="AT36" s="851"/>
      <c r="AU36" s="851">
        <v>4</v>
      </c>
      <c r="AV36" s="851"/>
      <c r="AW36" s="851"/>
      <c r="AX36" s="851"/>
      <c r="AY36" s="851"/>
      <c r="AZ36" s="852" t="s">
        <v>540</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391</v>
      </c>
      <c r="C37" s="776"/>
      <c r="D37" s="776"/>
      <c r="E37" s="776"/>
      <c r="F37" s="776"/>
      <c r="G37" s="776"/>
      <c r="H37" s="776"/>
      <c r="I37" s="776"/>
      <c r="J37" s="776"/>
      <c r="K37" s="776"/>
      <c r="L37" s="776"/>
      <c r="M37" s="776"/>
      <c r="N37" s="776"/>
      <c r="O37" s="776"/>
      <c r="P37" s="777"/>
      <c r="Q37" s="778">
        <v>8</v>
      </c>
      <c r="R37" s="779"/>
      <c r="S37" s="779"/>
      <c r="T37" s="779"/>
      <c r="U37" s="779"/>
      <c r="V37" s="779">
        <v>8</v>
      </c>
      <c r="W37" s="779"/>
      <c r="X37" s="779"/>
      <c r="Y37" s="779"/>
      <c r="Z37" s="779"/>
      <c r="AA37" s="779">
        <v>0</v>
      </c>
      <c r="AB37" s="779"/>
      <c r="AC37" s="779"/>
      <c r="AD37" s="779"/>
      <c r="AE37" s="780"/>
      <c r="AF37" s="781" t="s">
        <v>113</v>
      </c>
      <c r="AG37" s="782"/>
      <c r="AH37" s="782"/>
      <c r="AI37" s="782"/>
      <c r="AJ37" s="783"/>
      <c r="AK37" s="850">
        <v>4</v>
      </c>
      <c r="AL37" s="851"/>
      <c r="AM37" s="851"/>
      <c r="AN37" s="851"/>
      <c r="AO37" s="851"/>
      <c r="AP37" s="851">
        <v>35</v>
      </c>
      <c r="AQ37" s="851"/>
      <c r="AR37" s="851"/>
      <c r="AS37" s="851"/>
      <c r="AT37" s="851"/>
      <c r="AU37" s="851">
        <v>21</v>
      </c>
      <c r="AV37" s="851"/>
      <c r="AW37" s="851"/>
      <c r="AX37" s="851"/>
      <c r="AY37" s="851"/>
      <c r="AZ37" s="852" t="s">
        <v>540</v>
      </c>
      <c r="BA37" s="852"/>
      <c r="BB37" s="852"/>
      <c r="BC37" s="852"/>
      <c r="BD37" s="852"/>
      <c r="BE37" s="848" t="s">
        <v>387</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392</v>
      </c>
      <c r="C38" s="776"/>
      <c r="D38" s="776"/>
      <c r="E38" s="776"/>
      <c r="F38" s="776"/>
      <c r="G38" s="776"/>
      <c r="H38" s="776"/>
      <c r="I38" s="776"/>
      <c r="J38" s="776"/>
      <c r="K38" s="776"/>
      <c r="L38" s="776"/>
      <c r="M38" s="776"/>
      <c r="N38" s="776"/>
      <c r="O38" s="776"/>
      <c r="P38" s="777"/>
      <c r="Q38" s="778">
        <v>68</v>
      </c>
      <c r="R38" s="779"/>
      <c r="S38" s="779"/>
      <c r="T38" s="779"/>
      <c r="U38" s="779"/>
      <c r="V38" s="779">
        <v>67</v>
      </c>
      <c r="W38" s="779"/>
      <c r="X38" s="779"/>
      <c r="Y38" s="779"/>
      <c r="Z38" s="779"/>
      <c r="AA38" s="779">
        <v>1</v>
      </c>
      <c r="AB38" s="779"/>
      <c r="AC38" s="779"/>
      <c r="AD38" s="779"/>
      <c r="AE38" s="780"/>
      <c r="AF38" s="781">
        <v>1</v>
      </c>
      <c r="AG38" s="782"/>
      <c r="AH38" s="782"/>
      <c r="AI38" s="782"/>
      <c r="AJ38" s="783"/>
      <c r="AK38" s="850">
        <v>0</v>
      </c>
      <c r="AL38" s="851"/>
      <c r="AM38" s="851"/>
      <c r="AN38" s="851"/>
      <c r="AO38" s="851"/>
      <c r="AP38" s="851" t="s">
        <v>540</v>
      </c>
      <c r="AQ38" s="851"/>
      <c r="AR38" s="851"/>
      <c r="AS38" s="851"/>
      <c r="AT38" s="851"/>
      <c r="AU38" s="851" t="s">
        <v>540</v>
      </c>
      <c r="AV38" s="851"/>
      <c r="AW38" s="851"/>
      <c r="AX38" s="851"/>
      <c r="AY38" s="851"/>
      <c r="AZ38" s="852" t="s">
        <v>540</v>
      </c>
      <c r="BA38" s="852"/>
      <c r="BB38" s="852"/>
      <c r="BC38" s="852"/>
      <c r="BD38" s="852"/>
      <c r="BE38" s="848" t="s">
        <v>387</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819</v>
      </c>
      <c r="AG63" s="862"/>
      <c r="AH63" s="862"/>
      <c r="AI63" s="862"/>
      <c r="AJ63" s="863"/>
      <c r="AK63" s="864"/>
      <c r="AL63" s="859"/>
      <c r="AM63" s="859"/>
      <c r="AN63" s="859"/>
      <c r="AO63" s="859"/>
      <c r="AP63" s="862">
        <v>13106</v>
      </c>
      <c r="AQ63" s="862"/>
      <c r="AR63" s="862"/>
      <c r="AS63" s="862"/>
      <c r="AT63" s="862"/>
      <c r="AU63" s="862">
        <v>10555</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9229</v>
      </c>
      <c r="R68" s="886"/>
      <c r="S68" s="886"/>
      <c r="T68" s="886"/>
      <c r="U68" s="886"/>
      <c r="V68" s="886">
        <v>7683</v>
      </c>
      <c r="W68" s="886"/>
      <c r="X68" s="886"/>
      <c r="Y68" s="886"/>
      <c r="Z68" s="886"/>
      <c r="AA68" s="886">
        <v>1546</v>
      </c>
      <c r="AB68" s="886"/>
      <c r="AC68" s="886"/>
      <c r="AD68" s="886"/>
      <c r="AE68" s="886"/>
      <c r="AF68" s="886">
        <v>1546</v>
      </c>
      <c r="AG68" s="886"/>
      <c r="AH68" s="886"/>
      <c r="AI68" s="886"/>
      <c r="AJ68" s="886"/>
      <c r="AK68" s="886" t="s">
        <v>540</v>
      </c>
      <c r="AL68" s="886"/>
      <c r="AM68" s="886"/>
      <c r="AN68" s="886"/>
      <c r="AO68" s="886"/>
      <c r="AP68" s="886" t="s">
        <v>540</v>
      </c>
      <c r="AQ68" s="886"/>
      <c r="AR68" s="886"/>
      <c r="AS68" s="886"/>
      <c r="AT68" s="886"/>
      <c r="AU68" s="886" t="s">
        <v>540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142</v>
      </c>
      <c r="R69" s="851"/>
      <c r="S69" s="851"/>
      <c r="T69" s="851"/>
      <c r="U69" s="851"/>
      <c r="V69" s="851">
        <v>131</v>
      </c>
      <c r="W69" s="851"/>
      <c r="X69" s="851"/>
      <c r="Y69" s="851"/>
      <c r="Z69" s="851"/>
      <c r="AA69" s="851">
        <v>11</v>
      </c>
      <c r="AB69" s="851"/>
      <c r="AC69" s="851"/>
      <c r="AD69" s="851"/>
      <c r="AE69" s="851"/>
      <c r="AF69" s="851">
        <v>11</v>
      </c>
      <c r="AG69" s="851"/>
      <c r="AH69" s="851"/>
      <c r="AI69" s="851"/>
      <c r="AJ69" s="851"/>
      <c r="AK69" s="851" t="s">
        <v>540</v>
      </c>
      <c r="AL69" s="851"/>
      <c r="AM69" s="851"/>
      <c r="AN69" s="851"/>
      <c r="AO69" s="851"/>
      <c r="AP69" s="851" t="s">
        <v>540</v>
      </c>
      <c r="AQ69" s="851"/>
      <c r="AR69" s="851"/>
      <c r="AS69" s="851"/>
      <c r="AT69" s="851"/>
      <c r="AU69" s="851" t="s">
        <v>540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983</v>
      </c>
      <c r="R70" s="851"/>
      <c r="S70" s="851"/>
      <c r="T70" s="851"/>
      <c r="U70" s="851"/>
      <c r="V70" s="851">
        <v>918</v>
      </c>
      <c r="W70" s="851"/>
      <c r="X70" s="851"/>
      <c r="Y70" s="851"/>
      <c r="Z70" s="851"/>
      <c r="AA70" s="851">
        <v>65</v>
      </c>
      <c r="AB70" s="851"/>
      <c r="AC70" s="851"/>
      <c r="AD70" s="851"/>
      <c r="AE70" s="851"/>
      <c r="AF70" s="851">
        <v>65</v>
      </c>
      <c r="AG70" s="851"/>
      <c r="AH70" s="851"/>
      <c r="AI70" s="851"/>
      <c r="AJ70" s="851"/>
      <c r="AK70" s="851" t="s">
        <v>540</v>
      </c>
      <c r="AL70" s="851"/>
      <c r="AM70" s="851"/>
      <c r="AN70" s="851"/>
      <c r="AO70" s="851"/>
      <c r="AP70" s="851">
        <v>23</v>
      </c>
      <c r="AQ70" s="851"/>
      <c r="AR70" s="851"/>
      <c r="AS70" s="851"/>
      <c r="AT70" s="851"/>
      <c r="AU70" s="851" t="s">
        <v>540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241</v>
      </c>
      <c r="R71" s="851"/>
      <c r="S71" s="851"/>
      <c r="T71" s="851"/>
      <c r="U71" s="851"/>
      <c r="V71" s="851">
        <v>238</v>
      </c>
      <c r="W71" s="851"/>
      <c r="X71" s="851"/>
      <c r="Y71" s="851"/>
      <c r="Z71" s="851"/>
      <c r="AA71" s="851">
        <v>4</v>
      </c>
      <c r="AB71" s="851"/>
      <c r="AC71" s="851"/>
      <c r="AD71" s="851"/>
      <c r="AE71" s="851"/>
      <c r="AF71" s="851">
        <v>4</v>
      </c>
      <c r="AG71" s="851"/>
      <c r="AH71" s="851"/>
      <c r="AI71" s="851"/>
      <c r="AJ71" s="851"/>
      <c r="AK71" s="851">
        <v>9</v>
      </c>
      <c r="AL71" s="851"/>
      <c r="AM71" s="851"/>
      <c r="AN71" s="851"/>
      <c r="AO71" s="851"/>
      <c r="AP71" s="851">
        <v>398</v>
      </c>
      <c r="AQ71" s="851"/>
      <c r="AR71" s="851"/>
      <c r="AS71" s="851"/>
      <c r="AT71" s="851"/>
      <c r="AU71" s="851" t="s">
        <v>540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59</v>
      </c>
      <c r="R72" s="851"/>
      <c r="S72" s="851"/>
      <c r="T72" s="851"/>
      <c r="U72" s="851"/>
      <c r="V72" s="851">
        <v>51</v>
      </c>
      <c r="W72" s="851"/>
      <c r="X72" s="851"/>
      <c r="Y72" s="851"/>
      <c r="Z72" s="851"/>
      <c r="AA72" s="851">
        <v>8</v>
      </c>
      <c r="AB72" s="851"/>
      <c r="AC72" s="851"/>
      <c r="AD72" s="851"/>
      <c r="AE72" s="851"/>
      <c r="AF72" s="851">
        <v>8</v>
      </c>
      <c r="AG72" s="851"/>
      <c r="AH72" s="851"/>
      <c r="AI72" s="851"/>
      <c r="AJ72" s="851"/>
      <c r="AK72" s="851" t="s">
        <v>540</v>
      </c>
      <c r="AL72" s="851"/>
      <c r="AM72" s="851"/>
      <c r="AN72" s="851"/>
      <c r="AO72" s="851"/>
      <c r="AP72" s="851" t="s">
        <v>540</v>
      </c>
      <c r="AQ72" s="851"/>
      <c r="AR72" s="851"/>
      <c r="AS72" s="851"/>
      <c r="AT72" s="851"/>
      <c r="AU72" s="851" t="s">
        <v>540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6">
        <v>121</v>
      </c>
      <c r="R73" s="851"/>
      <c r="S73" s="851"/>
      <c r="T73" s="851"/>
      <c r="U73" s="851"/>
      <c r="V73" s="851">
        <v>94</v>
      </c>
      <c r="W73" s="851"/>
      <c r="X73" s="851"/>
      <c r="Y73" s="851"/>
      <c r="Z73" s="851"/>
      <c r="AA73" s="851">
        <v>27</v>
      </c>
      <c r="AB73" s="851"/>
      <c r="AC73" s="851"/>
      <c r="AD73" s="851"/>
      <c r="AE73" s="851"/>
      <c r="AF73" s="851">
        <v>25</v>
      </c>
      <c r="AG73" s="851"/>
      <c r="AH73" s="851"/>
      <c r="AI73" s="851"/>
      <c r="AJ73" s="851"/>
      <c r="AK73" s="851" t="s">
        <v>540</v>
      </c>
      <c r="AL73" s="851"/>
      <c r="AM73" s="851"/>
      <c r="AN73" s="851"/>
      <c r="AO73" s="851"/>
      <c r="AP73" s="851" t="s">
        <v>540</v>
      </c>
      <c r="AQ73" s="851"/>
      <c r="AR73" s="851"/>
      <c r="AS73" s="851"/>
      <c r="AT73" s="851"/>
      <c r="AU73" s="851" t="s">
        <v>540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c r="D74" s="894"/>
      <c r="E74" s="894"/>
      <c r="F74" s="894"/>
      <c r="G74" s="894"/>
      <c r="H74" s="894"/>
      <c r="I74" s="894"/>
      <c r="J74" s="894"/>
      <c r="K74" s="894"/>
      <c r="L74" s="894"/>
      <c r="M74" s="894"/>
      <c r="N74" s="894"/>
      <c r="O74" s="894"/>
      <c r="P74" s="895"/>
      <c r="Q74" s="896">
        <v>338</v>
      </c>
      <c r="R74" s="851"/>
      <c r="S74" s="851"/>
      <c r="T74" s="851"/>
      <c r="U74" s="851"/>
      <c r="V74" s="851">
        <v>311</v>
      </c>
      <c r="W74" s="851"/>
      <c r="X74" s="851"/>
      <c r="Y74" s="851"/>
      <c r="Z74" s="851"/>
      <c r="AA74" s="851">
        <v>27</v>
      </c>
      <c r="AB74" s="851"/>
      <c r="AC74" s="851"/>
      <c r="AD74" s="851"/>
      <c r="AE74" s="851"/>
      <c r="AF74" s="851">
        <v>27</v>
      </c>
      <c r="AG74" s="851"/>
      <c r="AH74" s="851"/>
      <c r="AI74" s="851"/>
      <c r="AJ74" s="851"/>
      <c r="AK74" s="851" t="s">
        <v>540</v>
      </c>
      <c r="AL74" s="851"/>
      <c r="AM74" s="851"/>
      <c r="AN74" s="851"/>
      <c r="AO74" s="851"/>
      <c r="AP74" s="851" t="s">
        <v>540</v>
      </c>
      <c r="AQ74" s="851"/>
      <c r="AR74" s="851"/>
      <c r="AS74" s="851"/>
      <c r="AT74" s="851"/>
      <c r="AU74" s="851" t="s">
        <v>549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c r="D75" s="894"/>
      <c r="E75" s="894"/>
      <c r="F75" s="894"/>
      <c r="G75" s="894"/>
      <c r="H75" s="894"/>
      <c r="I75" s="894"/>
      <c r="J75" s="894"/>
      <c r="K75" s="894"/>
      <c r="L75" s="894"/>
      <c r="M75" s="894"/>
      <c r="N75" s="894"/>
      <c r="O75" s="894"/>
      <c r="P75" s="895"/>
      <c r="Q75" s="899">
        <v>141609</v>
      </c>
      <c r="R75" s="900"/>
      <c r="S75" s="900"/>
      <c r="T75" s="900"/>
      <c r="U75" s="850"/>
      <c r="V75" s="901">
        <v>138382</v>
      </c>
      <c r="W75" s="900"/>
      <c r="X75" s="900"/>
      <c r="Y75" s="900"/>
      <c r="Z75" s="850"/>
      <c r="AA75" s="901">
        <v>3227</v>
      </c>
      <c r="AB75" s="900"/>
      <c r="AC75" s="900"/>
      <c r="AD75" s="900"/>
      <c r="AE75" s="850"/>
      <c r="AF75" s="901">
        <v>3227</v>
      </c>
      <c r="AG75" s="900"/>
      <c r="AH75" s="900"/>
      <c r="AI75" s="900"/>
      <c r="AJ75" s="850"/>
      <c r="AK75" s="901">
        <v>121</v>
      </c>
      <c r="AL75" s="900"/>
      <c r="AM75" s="900"/>
      <c r="AN75" s="900"/>
      <c r="AO75" s="850"/>
      <c r="AP75" s="901" t="s">
        <v>540</v>
      </c>
      <c r="AQ75" s="900"/>
      <c r="AR75" s="900"/>
      <c r="AS75" s="900"/>
      <c r="AT75" s="850"/>
      <c r="AU75" s="901" t="s">
        <v>549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4913</v>
      </c>
      <c r="AG88" s="862"/>
      <c r="AH88" s="862"/>
      <c r="AI88" s="862"/>
      <c r="AJ88" s="862"/>
      <c r="AK88" s="859"/>
      <c r="AL88" s="859"/>
      <c r="AM88" s="859"/>
      <c r="AN88" s="859"/>
      <c r="AO88" s="859"/>
      <c r="AP88" s="862">
        <v>421</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43</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288</v>
      </c>
      <c r="AG109" s="915"/>
      <c r="AH109" s="915"/>
      <c r="AI109" s="915"/>
      <c r="AJ109" s="916"/>
      <c r="AK109" s="914" t="s">
        <v>287</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288</v>
      </c>
      <c r="BW109" s="915"/>
      <c r="BX109" s="915"/>
      <c r="BY109" s="915"/>
      <c r="BZ109" s="916"/>
      <c r="CA109" s="914" t="s">
        <v>287</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288</v>
      </c>
      <c r="DM109" s="915"/>
      <c r="DN109" s="915"/>
      <c r="DO109" s="915"/>
      <c r="DP109" s="916"/>
      <c r="DQ109" s="914" t="s">
        <v>287</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2489057</v>
      </c>
      <c r="AB110" s="922"/>
      <c r="AC110" s="922"/>
      <c r="AD110" s="922"/>
      <c r="AE110" s="923"/>
      <c r="AF110" s="924">
        <v>2579142</v>
      </c>
      <c r="AG110" s="922"/>
      <c r="AH110" s="922"/>
      <c r="AI110" s="922"/>
      <c r="AJ110" s="923"/>
      <c r="AK110" s="924">
        <v>2595503</v>
      </c>
      <c r="AL110" s="922"/>
      <c r="AM110" s="922"/>
      <c r="AN110" s="922"/>
      <c r="AO110" s="923"/>
      <c r="AP110" s="925">
        <v>34.299999999999997</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23550399</v>
      </c>
      <c r="BR110" s="957"/>
      <c r="BS110" s="957"/>
      <c r="BT110" s="957"/>
      <c r="BU110" s="957"/>
      <c r="BV110" s="957">
        <v>22949473</v>
      </c>
      <c r="BW110" s="957"/>
      <c r="BX110" s="957"/>
      <c r="BY110" s="957"/>
      <c r="BZ110" s="957"/>
      <c r="CA110" s="957">
        <v>22379450</v>
      </c>
      <c r="CB110" s="957"/>
      <c r="CC110" s="957"/>
      <c r="CD110" s="957"/>
      <c r="CE110" s="957"/>
      <c r="CF110" s="971">
        <v>295.7</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9103557</v>
      </c>
      <c r="BR112" s="950"/>
      <c r="BS112" s="950"/>
      <c r="BT112" s="950"/>
      <c r="BU112" s="950"/>
      <c r="BV112" s="950">
        <v>9793201</v>
      </c>
      <c r="BW112" s="950"/>
      <c r="BX112" s="950"/>
      <c r="BY112" s="950"/>
      <c r="BZ112" s="950"/>
      <c r="CA112" s="950">
        <v>10556035</v>
      </c>
      <c r="CB112" s="950"/>
      <c r="CC112" s="950"/>
      <c r="CD112" s="950"/>
      <c r="CE112" s="950"/>
      <c r="CF112" s="944">
        <v>139.5</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525470</v>
      </c>
      <c r="AB113" s="964"/>
      <c r="AC113" s="964"/>
      <c r="AD113" s="964"/>
      <c r="AE113" s="965"/>
      <c r="AF113" s="966">
        <v>554942</v>
      </c>
      <c r="AG113" s="964"/>
      <c r="AH113" s="964"/>
      <c r="AI113" s="964"/>
      <c r="AJ113" s="965"/>
      <c r="AK113" s="966">
        <v>629751</v>
      </c>
      <c r="AL113" s="964"/>
      <c r="AM113" s="964"/>
      <c r="AN113" s="964"/>
      <c r="AO113" s="965"/>
      <c r="AP113" s="967">
        <v>8.3000000000000007</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288179</v>
      </c>
      <c r="BR113" s="950"/>
      <c r="BS113" s="950"/>
      <c r="BT113" s="950"/>
      <c r="BU113" s="950"/>
      <c r="BV113" s="950">
        <v>256508</v>
      </c>
      <c r="BW113" s="950"/>
      <c r="BX113" s="950"/>
      <c r="BY113" s="950"/>
      <c r="BZ113" s="950"/>
      <c r="CA113" s="950">
        <v>224642</v>
      </c>
      <c r="CB113" s="950"/>
      <c r="CC113" s="950"/>
      <c r="CD113" s="950"/>
      <c r="CE113" s="950"/>
      <c r="CF113" s="944">
        <v>3</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159788</v>
      </c>
      <c r="AB114" s="989"/>
      <c r="AC114" s="989"/>
      <c r="AD114" s="989"/>
      <c r="AE114" s="990"/>
      <c r="AF114" s="991">
        <v>32506</v>
      </c>
      <c r="AG114" s="989"/>
      <c r="AH114" s="989"/>
      <c r="AI114" s="989"/>
      <c r="AJ114" s="990"/>
      <c r="AK114" s="991">
        <v>27106</v>
      </c>
      <c r="AL114" s="989"/>
      <c r="AM114" s="989"/>
      <c r="AN114" s="989"/>
      <c r="AO114" s="990"/>
      <c r="AP114" s="992">
        <v>0.4</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3440305</v>
      </c>
      <c r="BR114" s="950"/>
      <c r="BS114" s="950"/>
      <c r="BT114" s="950"/>
      <c r="BU114" s="950"/>
      <c r="BV114" s="950">
        <v>3389097</v>
      </c>
      <c r="BW114" s="950"/>
      <c r="BX114" s="950"/>
      <c r="BY114" s="950"/>
      <c r="BZ114" s="950"/>
      <c r="CA114" s="950">
        <v>2883332</v>
      </c>
      <c r="CB114" s="950"/>
      <c r="CC114" s="950"/>
      <c r="CD114" s="950"/>
      <c r="CE114" s="950"/>
      <c r="CF114" s="944">
        <v>38.1</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3174315</v>
      </c>
      <c r="AB117" s="1007"/>
      <c r="AC117" s="1007"/>
      <c r="AD117" s="1007"/>
      <c r="AE117" s="1008"/>
      <c r="AF117" s="1009">
        <v>3166590</v>
      </c>
      <c r="AG117" s="1007"/>
      <c r="AH117" s="1007"/>
      <c r="AI117" s="1007"/>
      <c r="AJ117" s="1008"/>
      <c r="AK117" s="1009">
        <v>3252360</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288</v>
      </c>
      <c r="AG118" s="915"/>
      <c r="AH118" s="915"/>
      <c r="AI118" s="915"/>
      <c r="AJ118" s="916"/>
      <c r="AK118" s="914" t="s">
        <v>287</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36382440</v>
      </c>
      <c r="BR119" s="1028"/>
      <c r="BS119" s="1028"/>
      <c r="BT119" s="1028"/>
      <c r="BU119" s="1028"/>
      <c r="BV119" s="1028">
        <v>36388279</v>
      </c>
      <c r="BW119" s="1028"/>
      <c r="BX119" s="1028"/>
      <c r="BY119" s="1028"/>
      <c r="BZ119" s="1028"/>
      <c r="CA119" s="1028">
        <v>36043459</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8999316</v>
      </c>
      <c r="BR120" s="957"/>
      <c r="BS120" s="957"/>
      <c r="BT120" s="957"/>
      <c r="BU120" s="957"/>
      <c r="BV120" s="957">
        <v>9875036</v>
      </c>
      <c r="BW120" s="957"/>
      <c r="BX120" s="957"/>
      <c r="BY120" s="957"/>
      <c r="BZ120" s="957"/>
      <c r="CA120" s="957">
        <v>10639737</v>
      </c>
      <c r="CB120" s="957"/>
      <c r="CC120" s="957"/>
      <c r="CD120" s="957"/>
      <c r="CE120" s="957"/>
      <c r="CF120" s="971">
        <v>140.6</v>
      </c>
      <c r="CG120" s="972"/>
      <c r="CH120" s="972"/>
      <c r="CI120" s="972"/>
      <c r="CJ120" s="972"/>
      <c r="CK120" s="1037" t="s">
        <v>442</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5338441</v>
      </c>
      <c r="DH120" s="957"/>
      <c r="DI120" s="957"/>
      <c r="DJ120" s="957"/>
      <c r="DK120" s="957"/>
      <c r="DL120" s="957">
        <v>6089166</v>
      </c>
      <c r="DM120" s="957"/>
      <c r="DN120" s="957"/>
      <c r="DO120" s="957"/>
      <c r="DP120" s="957"/>
      <c r="DQ120" s="957">
        <v>6974469</v>
      </c>
      <c r="DR120" s="957"/>
      <c r="DS120" s="957"/>
      <c r="DT120" s="957"/>
      <c r="DU120" s="957"/>
      <c r="DV120" s="958">
        <v>92.1</v>
      </c>
      <c r="DW120" s="958"/>
      <c r="DX120" s="958"/>
      <c r="DY120" s="958"/>
      <c r="DZ120" s="959"/>
    </row>
    <row r="121" spans="1:130" s="199" customFormat="1" ht="26.25" customHeight="1" x14ac:dyDescent="0.15">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51365</v>
      </c>
      <c r="BR121" s="950"/>
      <c r="BS121" s="950"/>
      <c r="BT121" s="950"/>
      <c r="BU121" s="950"/>
      <c r="BV121" s="950">
        <v>37730</v>
      </c>
      <c r="BW121" s="950"/>
      <c r="BX121" s="950"/>
      <c r="BY121" s="950"/>
      <c r="BZ121" s="950"/>
      <c r="CA121" s="950">
        <v>29500</v>
      </c>
      <c r="CB121" s="950"/>
      <c r="CC121" s="950"/>
      <c r="CD121" s="950"/>
      <c r="CE121" s="950"/>
      <c r="CF121" s="944">
        <v>0.4</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2109703</v>
      </c>
      <c r="DH121" s="950"/>
      <c r="DI121" s="950"/>
      <c r="DJ121" s="950"/>
      <c r="DK121" s="950"/>
      <c r="DL121" s="950">
        <v>2152074</v>
      </c>
      <c r="DM121" s="950"/>
      <c r="DN121" s="950"/>
      <c r="DO121" s="950"/>
      <c r="DP121" s="950"/>
      <c r="DQ121" s="950">
        <v>2126222</v>
      </c>
      <c r="DR121" s="950"/>
      <c r="DS121" s="950"/>
      <c r="DT121" s="950"/>
      <c r="DU121" s="950"/>
      <c r="DV121" s="951">
        <v>28.1</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23185239</v>
      </c>
      <c r="BR122" s="1028"/>
      <c r="BS122" s="1028"/>
      <c r="BT122" s="1028"/>
      <c r="BU122" s="1028"/>
      <c r="BV122" s="1028">
        <v>23041625</v>
      </c>
      <c r="BW122" s="1028"/>
      <c r="BX122" s="1028"/>
      <c r="BY122" s="1028"/>
      <c r="BZ122" s="1028"/>
      <c r="CA122" s="1028">
        <v>22864977</v>
      </c>
      <c r="CB122" s="1028"/>
      <c r="CC122" s="1028"/>
      <c r="CD122" s="1028"/>
      <c r="CE122" s="1028"/>
      <c r="CF122" s="1048">
        <v>302.10000000000002</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1639993</v>
      </c>
      <c r="DH122" s="950"/>
      <c r="DI122" s="950"/>
      <c r="DJ122" s="950"/>
      <c r="DK122" s="950"/>
      <c r="DL122" s="950">
        <v>1531935</v>
      </c>
      <c r="DM122" s="950"/>
      <c r="DN122" s="950"/>
      <c r="DO122" s="950"/>
      <c r="DP122" s="950"/>
      <c r="DQ122" s="950">
        <v>1430344</v>
      </c>
      <c r="DR122" s="950"/>
      <c r="DS122" s="950"/>
      <c r="DT122" s="950"/>
      <c r="DU122" s="950"/>
      <c r="DV122" s="951">
        <v>18.899999999999999</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32235920</v>
      </c>
      <c r="BR123" s="1096"/>
      <c r="BS123" s="1096"/>
      <c r="BT123" s="1096"/>
      <c r="BU123" s="1096"/>
      <c r="BV123" s="1096">
        <v>32954391</v>
      </c>
      <c r="BW123" s="1096"/>
      <c r="BX123" s="1096"/>
      <c r="BY123" s="1096"/>
      <c r="BZ123" s="1096"/>
      <c r="CA123" s="1096">
        <v>33534214</v>
      </c>
      <c r="CB123" s="1096"/>
      <c r="CC123" s="1096"/>
      <c r="CD123" s="1096"/>
      <c r="CE123" s="1096"/>
      <c r="CF123" s="1029"/>
      <c r="CG123" s="1030"/>
      <c r="CH123" s="1030"/>
      <c r="CI123" s="1030"/>
      <c r="CJ123" s="1031"/>
      <c r="CK123" s="1040"/>
      <c r="CL123" s="1041"/>
      <c r="CM123" s="1041"/>
      <c r="CN123" s="1041"/>
      <c r="CO123" s="1042"/>
      <c r="CP123" s="1050" t="s">
        <v>391</v>
      </c>
      <c r="CQ123" s="1051"/>
      <c r="CR123" s="1051"/>
      <c r="CS123" s="1051"/>
      <c r="CT123" s="1051"/>
      <c r="CU123" s="1051"/>
      <c r="CV123" s="1051"/>
      <c r="CW123" s="1051"/>
      <c r="CX123" s="1051"/>
      <c r="CY123" s="1051"/>
      <c r="CZ123" s="1051"/>
      <c r="DA123" s="1051"/>
      <c r="DB123" s="1051"/>
      <c r="DC123" s="1051"/>
      <c r="DD123" s="1051"/>
      <c r="DE123" s="1051"/>
      <c r="DF123" s="1052"/>
      <c r="DG123" s="988">
        <v>9431</v>
      </c>
      <c r="DH123" s="989"/>
      <c r="DI123" s="989"/>
      <c r="DJ123" s="989"/>
      <c r="DK123" s="990"/>
      <c r="DL123" s="991">
        <v>15341</v>
      </c>
      <c r="DM123" s="989"/>
      <c r="DN123" s="989"/>
      <c r="DO123" s="989"/>
      <c r="DP123" s="990"/>
      <c r="DQ123" s="991">
        <v>21334</v>
      </c>
      <c r="DR123" s="989"/>
      <c r="DS123" s="989"/>
      <c r="DT123" s="989"/>
      <c r="DU123" s="990"/>
      <c r="DV123" s="992">
        <v>0.3</v>
      </c>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54.6</v>
      </c>
      <c r="BR124" s="1058"/>
      <c r="BS124" s="1058"/>
      <c r="BT124" s="1058"/>
      <c r="BU124" s="1058"/>
      <c r="BV124" s="1058">
        <v>44.2</v>
      </c>
      <c r="BW124" s="1058"/>
      <c r="BX124" s="1058"/>
      <c r="BY124" s="1058"/>
      <c r="BZ124" s="1058"/>
      <c r="CA124" s="1058">
        <v>33.1</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5989</v>
      </c>
      <c r="DH124" s="1014"/>
      <c r="DI124" s="1014"/>
      <c r="DJ124" s="1014"/>
      <c r="DK124" s="1015"/>
      <c r="DL124" s="1013">
        <v>4685</v>
      </c>
      <c r="DM124" s="1014"/>
      <c r="DN124" s="1014"/>
      <c r="DO124" s="1014"/>
      <c r="DP124" s="1015"/>
      <c r="DQ124" s="1013">
        <v>3666</v>
      </c>
      <c r="DR124" s="1014"/>
      <c r="DS124" s="1014"/>
      <c r="DT124" s="1014"/>
      <c r="DU124" s="1015"/>
      <c r="DV124" s="1016">
        <v>0</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12187</v>
      </c>
      <c r="AB128" s="1078"/>
      <c r="AC128" s="1078"/>
      <c r="AD128" s="1078"/>
      <c r="AE128" s="1079"/>
      <c r="AF128" s="1080">
        <v>14398</v>
      </c>
      <c r="AG128" s="1078"/>
      <c r="AH128" s="1078"/>
      <c r="AI128" s="1078"/>
      <c r="AJ128" s="1079"/>
      <c r="AK128" s="1080">
        <v>12196</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113</v>
      </c>
      <c r="BG128" s="1085"/>
      <c r="BH128" s="1085"/>
      <c r="BI128" s="1085"/>
      <c r="BJ128" s="1085"/>
      <c r="BK128" s="1085"/>
      <c r="BL128" s="1086"/>
      <c r="BM128" s="1084">
        <v>13.34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9994278</v>
      </c>
      <c r="AB129" s="989"/>
      <c r="AC129" s="989"/>
      <c r="AD129" s="989"/>
      <c r="AE129" s="990"/>
      <c r="AF129" s="991">
        <v>10129387</v>
      </c>
      <c r="AG129" s="989"/>
      <c r="AH129" s="989"/>
      <c r="AI129" s="989"/>
      <c r="AJ129" s="990"/>
      <c r="AK129" s="991">
        <v>9982062</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113</v>
      </c>
      <c r="BG129" s="1099"/>
      <c r="BH129" s="1099"/>
      <c r="BI129" s="1099"/>
      <c r="BJ129" s="1099"/>
      <c r="BK129" s="1099"/>
      <c r="BL129" s="1100"/>
      <c r="BM129" s="1098">
        <v>18.34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2403785</v>
      </c>
      <c r="AB130" s="989"/>
      <c r="AC130" s="989"/>
      <c r="AD130" s="989"/>
      <c r="AE130" s="990"/>
      <c r="AF130" s="991">
        <v>2368660</v>
      </c>
      <c r="AG130" s="989"/>
      <c r="AH130" s="989"/>
      <c r="AI130" s="989"/>
      <c r="AJ130" s="990"/>
      <c r="AK130" s="991">
        <v>2412566</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10.3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7590493</v>
      </c>
      <c r="AB131" s="1014"/>
      <c r="AC131" s="1014"/>
      <c r="AD131" s="1014"/>
      <c r="AE131" s="1015"/>
      <c r="AF131" s="1013">
        <v>7760727</v>
      </c>
      <c r="AG131" s="1014"/>
      <c r="AH131" s="1014"/>
      <c r="AI131" s="1014"/>
      <c r="AJ131" s="1015"/>
      <c r="AK131" s="1013">
        <v>7569496</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33.1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9.9906949390000008</v>
      </c>
      <c r="AB132" s="1130"/>
      <c r="AC132" s="1130"/>
      <c r="AD132" s="1130"/>
      <c r="AE132" s="1131"/>
      <c r="AF132" s="1132">
        <v>10.096116</v>
      </c>
      <c r="AG132" s="1130"/>
      <c r="AH132" s="1130"/>
      <c r="AI132" s="1130"/>
      <c r="AJ132" s="1131"/>
      <c r="AK132" s="1132">
        <v>10.9333303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11.2</v>
      </c>
      <c r="AB133" s="1113"/>
      <c r="AC133" s="1113"/>
      <c r="AD133" s="1113"/>
      <c r="AE133" s="1114"/>
      <c r="AF133" s="1112">
        <v>10.5</v>
      </c>
      <c r="AG133" s="1113"/>
      <c r="AH133" s="1113"/>
      <c r="AI133" s="1113"/>
      <c r="AJ133" s="1114"/>
      <c r="AK133" s="1112">
        <v>10.3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2827239</v>
      </c>
      <c r="L9" s="266">
        <v>104211</v>
      </c>
      <c r="M9" s="267">
        <v>95664</v>
      </c>
      <c r="N9" s="268">
        <v>8.9</v>
      </c>
    </row>
    <row r="10" spans="1:16" x14ac:dyDescent="0.15">
      <c r="A10" s="250"/>
      <c r="B10" s="246"/>
      <c r="C10" s="246"/>
      <c r="D10" s="246"/>
      <c r="E10" s="246"/>
      <c r="F10" s="246"/>
      <c r="G10" s="1152" t="s">
        <v>480</v>
      </c>
      <c r="H10" s="1153"/>
      <c r="I10" s="1153"/>
      <c r="J10" s="1154"/>
      <c r="K10" s="269">
        <v>138356</v>
      </c>
      <c r="L10" s="270">
        <v>5100</v>
      </c>
      <c r="M10" s="271">
        <v>7132</v>
      </c>
      <c r="N10" s="272">
        <v>-28.5</v>
      </c>
    </row>
    <row r="11" spans="1:16" ht="13.5" customHeight="1" x14ac:dyDescent="0.15">
      <c r="A11" s="250"/>
      <c r="B11" s="246"/>
      <c r="C11" s="246"/>
      <c r="D11" s="246"/>
      <c r="E11" s="246"/>
      <c r="F11" s="246"/>
      <c r="G11" s="1152" t="s">
        <v>481</v>
      </c>
      <c r="H11" s="1153"/>
      <c r="I11" s="1153"/>
      <c r="J11" s="1154"/>
      <c r="K11" s="269">
        <v>55525</v>
      </c>
      <c r="L11" s="270">
        <v>2047</v>
      </c>
      <c r="M11" s="271">
        <v>10401</v>
      </c>
      <c r="N11" s="272">
        <v>-80.3</v>
      </c>
    </row>
    <row r="12" spans="1:16" ht="13.5" customHeight="1" x14ac:dyDescent="0.15">
      <c r="A12" s="250"/>
      <c r="B12" s="246"/>
      <c r="C12" s="246"/>
      <c r="D12" s="246"/>
      <c r="E12" s="246"/>
      <c r="F12" s="246"/>
      <c r="G12" s="1152" t="s">
        <v>482</v>
      </c>
      <c r="H12" s="1153"/>
      <c r="I12" s="1153"/>
      <c r="J12" s="1154"/>
      <c r="K12" s="269" t="s">
        <v>483</v>
      </c>
      <c r="L12" s="270" t="s">
        <v>483</v>
      </c>
      <c r="M12" s="271">
        <v>1574</v>
      </c>
      <c r="N12" s="272" t="s">
        <v>483</v>
      </c>
    </row>
    <row r="13" spans="1:16" ht="13.5" customHeight="1" x14ac:dyDescent="0.15">
      <c r="A13" s="250"/>
      <c r="B13" s="246"/>
      <c r="C13" s="246"/>
      <c r="D13" s="246"/>
      <c r="E13" s="246"/>
      <c r="F13" s="246"/>
      <c r="G13" s="1152" t="s">
        <v>484</v>
      </c>
      <c r="H13" s="1153"/>
      <c r="I13" s="1153"/>
      <c r="J13" s="1154"/>
      <c r="K13" s="269" t="s">
        <v>483</v>
      </c>
      <c r="L13" s="270" t="s">
        <v>483</v>
      </c>
      <c r="M13" s="271" t="s">
        <v>483</v>
      </c>
      <c r="N13" s="272" t="s">
        <v>483</v>
      </c>
    </row>
    <row r="14" spans="1:16" ht="13.5" customHeight="1" x14ac:dyDescent="0.15">
      <c r="A14" s="250"/>
      <c r="B14" s="246"/>
      <c r="C14" s="246"/>
      <c r="D14" s="246"/>
      <c r="E14" s="246"/>
      <c r="F14" s="246"/>
      <c r="G14" s="1152" t="s">
        <v>485</v>
      </c>
      <c r="H14" s="1153"/>
      <c r="I14" s="1153"/>
      <c r="J14" s="1154"/>
      <c r="K14" s="269">
        <v>241531</v>
      </c>
      <c r="L14" s="270">
        <v>8903</v>
      </c>
      <c r="M14" s="271">
        <v>5001</v>
      </c>
      <c r="N14" s="272">
        <v>78</v>
      </c>
    </row>
    <row r="15" spans="1:16" ht="13.5" customHeight="1" x14ac:dyDescent="0.15">
      <c r="A15" s="250"/>
      <c r="B15" s="246"/>
      <c r="C15" s="246"/>
      <c r="D15" s="246"/>
      <c r="E15" s="246"/>
      <c r="F15" s="246"/>
      <c r="G15" s="1152" t="s">
        <v>486</v>
      </c>
      <c r="H15" s="1153"/>
      <c r="I15" s="1153"/>
      <c r="J15" s="1154"/>
      <c r="K15" s="269">
        <v>88336</v>
      </c>
      <c r="L15" s="270">
        <v>3256</v>
      </c>
      <c r="M15" s="271">
        <v>2001</v>
      </c>
      <c r="N15" s="272">
        <v>62.7</v>
      </c>
    </row>
    <row r="16" spans="1:16" x14ac:dyDescent="0.15">
      <c r="A16" s="250"/>
      <c r="B16" s="246"/>
      <c r="C16" s="246"/>
      <c r="D16" s="246"/>
      <c r="E16" s="246"/>
      <c r="F16" s="246"/>
      <c r="G16" s="1155" t="s">
        <v>487</v>
      </c>
      <c r="H16" s="1156"/>
      <c r="I16" s="1156"/>
      <c r="J16" s="1157"/>
      <c r="K16" s="270">
        <v>-298400</v>
      </c>
      <c r="L16" s="270">
        <v>-10999</v>
      </c>
      <c r="M16" s="271">
        <v>-10247</v>
      </c>
      <c r="N16" s="272">
        <v>7.3</v>
      </c>
    </row>
    <row r="17" spans="1:16" x14ac:dyDescent="0.15">
      <c r="A17" s="250"/>
      <c r="B17" s="246"/>
      <c r="C17" s="246"/>
      <c r="D17" s="246"/>
      <c r="E17" s="246"/>
      <c r="F17" s="246"/>
      <c r="G17" s="1155" t="s">
        <v>171</v>
      </c>
      <c r="H17" s="1156"/>
      <c r="I17" s="1156"/>
      <c r="J17" s="1157"/>
      <c r="K17" s="270">
        <v>3052587</v>
      </c>
      <c r="L17" s="270">
        <v>112517</v>
      </c>
      <c r="M17" s="271">
        <v>111526</v>
      </c>
      <c r="N17" s="272">
        <v>0.9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11.76</v>
      </c>
      <c r="L21" s="283">
        <v>11.1</v>
      </c>
      <c r="M21" s="284">
        <v>0.66</v>
      </c>
      <c r="N21" s="251"/>
      <c r="O21" s="285"/>
      <c r="P21" s="281"/>
    </row>
    <row r="22" spans="1:16" s="286" customFormat="1" x14ac:dyDescent="0.15">
      <c r="A22" s="281"/>
      <c r="B22" s="251"/>
      <c r="C22" s="251"/>
      <c r="D22" s="251"/>
      <c r="E22" s="251"/>
      <c r="F22" s="251"/>
      <c r="G22" s="1147" t="s">
        <v>493</v>
      </c>
      <c r="H22" s="1148"/>
      <c r="I22" s="1148"/>
      <c r="J22" s="1149"/>
      <c r="K22" s="287">
        <v>99</v>
      </c>
      <c r="L22" s="288">
        <v>96.1</v>
      </c>
      <c r="M22" s="289">
        <v>2.9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2595503</v>
      </c>
      <c r="L32" s="296">
        <v>95669</v>
      </c>
      <c r="M32" s="297">
        <v>78146</v>
      </c>
      <c r="N32" s="298">
        <v>22.4</v>
      </c>
    </row>
    <row r="33" spans="1:16" ht="13.5" customHeight="1" x14ac:dyDescent="0.15">
      <c r="A33" s="250"/>
      <c r="B33" s="246"/>
      <c r="C33" s="246"/>
      <c r="D33" s="246"/>
      <c r="E33" s="246"/>
      <c r="F33" s="246"/>
      <c r="G33" s="1163" t="s">
        <v>498</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499</v>
      </c>
      <c r="H34" s="1164"/>
      <c r="I34" s="1164"/>
      <c r="J34" s="1165"/>
      <c r="K34" s="296" t="s">
        <v>483</v>
      </c>
      <c r="L34" s="296" t="s">
        <v>483</v>
      </c>
      <c r="M34" s="297" t="s">
        <v>483</v>
      </c>
      <c r="N34" s="298" t="s">
        <v>483</v>
      </c>
    </row>
    <row r="35" spans="1:16" ht="27" customHeight="1" x14ac:dyDescent="0.15">
      <c r="A35" s="250"/>
      <c r="B35" s="246"/>
      <c r="C35" s="246"/>
      <c r="D35" s="246"/>
      <c r="E35" s="246"/>
      <c r="F35" s="246"/>
      <c r="G35" s="1163" t="s">
        <v>500</v>
      </c>
      <c r="H35" s="1164"/>
      <c r="I35" s="1164"/>
      <c r="J35" s="1165"/>
      <c r="K35" s="296">
        <v>629751</v>
      </c>
      <c r="L35" s="296">
        <v>23212</v>
      </c>
      <c r="M35" s="297">
        <v>18960</v>
      </c>
      <c r="N35" s="298">
        <v>22.4</v>
      </c>
    </row>
    <row r="36" spans="1:16" ht="27" customHeight="1" x14ac:dyDescent="0.15">
      <c r="A36" s="250"/>
      <c r="B36" s="246"/>
      <c r="C36" s="246"/>
      <c r="D36" s="246"/>
      <c r="E36" s="246"/>
      <c r="F36" s="246"/>
      <c r="G36" s="1163" t="s">
        <v>501</v>
      </c>
      <c r="H36" s="1164"/>
      <c r="I36" s="1164"/>
      <c r="J36" s="1165"/>
      <c r="K36" s="296">
        <v>27106</v>
      </c>
      <c r="L36" s="296">
        <v>999</v>
      </c>
      <c r="M36" s="297">
        <v>2956</v>
      </c>
      <c r="N36" s="298">
        <v>-66.2</v>
      </c>
    </row>
    <row r="37" spans="1:16" ht="13.5" customHeight="1" x14ac:dyDescent="0.15">
      <c r="A37" s="250"/>
      <c r="B37" s="246"/>
      <c r="C37" s="246"/>
      <c r="D37" s="246"/>
      <c r="E37" s="246"/>
      <c r="F37" s="246"/>
      <c r="G37" s="1163" t="s">
        <v>502</v>
      </c>
      <c r="H37" s="1164"/>
      <c r="I37" s="1164"/>
      <c r="J37" s="1165"/>
      <c r="K37" s="296" t="s">
        <v>483</v>
      </c>
      <c r="L37" s="296" t="s">
        <v>483</v>
      </c>
      <c r="M37" s="297">
        <v>1839</v>
      </c>
      <c r="N37" s="298" t="s">
        <v>483</v>
      </c>
    </row>
    <row r="38" spans="1:16" ht="27" customHeight="1" x14ac:dyDescent="0.15">
      <c r="A38" s="250"/>
      <c r="B38" s="246"/>
      <c r="C38" s="246"/>
      <c r="D38" s="246"/>
      <c r="E38" s="246"/>
      <c r="F38" s="246"/>
      <c r="G38" s="1166" t="s">
        <v>503</v>
      </c>
      <c r="H38" s="1167"/>
      <c r="I38" s="1167"/>
      <c r="J38" s="1168"/>
      <c r="K38" s="299" t="s">
        <v>483</v>
      </c>
      <c r="L38" s="299" t="s">
        <v>483</v>
      </c>
      <c r="M38" s="300">
        <v>8</v>
      </c>
      <c r="N38" s="301" t="s">
        <v>483</v>
      </c>
      <c r="O38" s="295"/>
    </row>
    <row r="39" spans="1:16" x14ac:dyDescent="0.15">
      <c r="A39" s="250"/>
      <c r="B39" s="246"/>
      <c r="C39" s="246"/>
      <c r="D39" s="246"/>
      <c r="E39" s="246"/>
      <c r="F39" s="246"/>
      <c r="G39" s="1166" t="s">
        <v>504</v>
      </c>
      <c r="H39" s="1167"/>
      <c r="I39" s="1167"/>
      <c r="J39" s="1168"/>
      <c r="K39" s="302">
        <v>-12196</v>
      </c>
      <c r="L39" s="302">
        <v>-450</v>
      </c>
      <c r="M39" s="303">
        <v>-3053</v>
      </c>
      <c r="N39" s="304">
        <v>-85.3</v>
      </c>
      <c r="O39" s="295"/>
    </row>
    <row r="40" spans="1:16" ht="27" customHeight="1" x14ac:dyDescent="0.15">
      <c r="A40" s="250"/>
      <c r="B40" s="246"/>
      <c r="C40" s="246"/>
      <c r="D40" s="246"/>
      <c r="E40" s="246"/>
      <c r="F40" s="246"/>
      <c r="G40" s="1163" t="s">
        <v>505</v>
      </c>
      <c r="H40" s="1164"/>
      <c r="I40" s="1164"/>
      <c r="J40" s="1165"/>
      <c r="K40" s="302">
        <v>-2412566</v>
      </c>
      <c r="L40" s="302">
        <v>-88926</v>
      </c>
      <c r="M40" s="303">
        <v>-71967</v>
      </c>
      <c r="N40" s="304">
        <v>23.6</v>
      </c>
      <c r="O40" s="295"/>
    </row>
    <row r="41" spans="1:16" x14ac:dyDescent="0.15">
      <c r="A41" s="250"/>
      <c r="B41" s="246"/>
      <c r="C41" s="246"/>
      <c r="D41" s="246"/>
      <c r="E41" s="246"/>
      <c r="F41" s="246"/>
      <c r="G41" s="1169" t="s">
        <v>282</v>
      </c>
      <c r="H41" s="1170"/>
      <c r="I41" s="1170"/>
      <c r="J41" s="1171"/>
      <c r="K41" s="296">
        <v>827598</v>
      </c>
      <c r="L41" s="302">
        <v>30505</v>
      </c>
      <c r="M41" s="303">
        <v>26891</v>
      </c>
      <c r="N41" s="304">
        <v>13.4</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3794053</v>
      </c>
      <c r="J51" s="322">
        <v>137257</v>
      </c>
      <c r="K51" s="323">
        <v>26.9</v>
      </c>
      <c r="L51" s="324">
        <v>80577</v>
      </c>
      <c r="M51" s="325">
        <v>-2.1</v>
      </c>
      <c r="N51" s="326">
        <v>29</v>
      </c>
    </row>
    <row r="52" spans="1:14" x14ac:dyDescent="0.15">
      <c r="A52" s="250"/>
      <c r="B52" s="246"/>
      <c r="C52" s="246"/>
      <c r="D52" s="246"/>
      <c r="E52" s="246"/>
      <c r="F52" s="246"/>
      <c r="G52" s="327"/>
      <c r="H52" s="328" t="s">
        <v>516</v>
      </c>
      <c r="I52" s="329">
        <v>1775749</v>
      </c>
      <c r="J52" s="330">
        <v>64241</v>
      </c>
      <c r="K52" s="331">
        <v>-19.399999999999999</v>
      </c>
      <c r="L52" s="332">
        <v>36629</v>
      </c>
      <c r="M52" s="333">
        <v>-11.7</v>
      </c>
      <c r="N52" s="334">
        <v>-7.7</v>
      </c>
    </row>
    <row r="53" spans="1:14" x14ac:dyDescent="0.15">
      <c r="A53" s="250"/>
      <c r="B53" s="246"/>
      <c r="C53" s="246"/>
      <c r="D53" s="246"/>
      <c r="E53" s="246"/>
      <c r="F53" s="246"/>
      <c r="G53" s="312" t="s">
        <v>517</v>
      </c>
      <c r="H53" s="313"/>
      <c r="I53" s="321">
        <v>3360996</v>
      </c>
      <c r="J53" s="322">
        <v>121917</v>
      </c>
      <c r="K53" s="323">
        <v>-11.2</v>
      </c>
      <c r="L53" s="324">
        <v>92698</v>
      </c>
      <c r="M53" s="325">
        <v>15</v>
      </c>
      <c r="N53" s="326">
        <v>-26.2</v>
      </c>
    </row>
    <row r="54" spans="1:14" x14ac:dyDescent="0.15">
      <c r="A54" s="250"/>
      <c r="B54" s="246"/>
      <c r="C54" s="246"/>
      <c r="D54" s="246"/>
      <c r="E54" s="246"/>
      <c r="F54" s="246"/>
      <c r="G54" s="327"/>
      <c r="H54" s="328" t="s">
        <v>516</v>
      </c>
      <c r="I54" s="329">
        <v>2261622</v>
      </c>
      <c r="J54" s="330">
        <v>82038</v>
      </c>
      <c r="K54" s="331">
        <v>27.7</v>
      </c>
      <c r="L54" s="332">
        <v>45144</v>
      </c>
      <c r="M54" s="333">
        <v>23.2</v>
      </c>
      <c r="N54" s="334">
        <v>4.5</v>
      </c>
    </row>
    <row r="55" spans="1:14" x14ac:dyDescent="0.15">
      <c r="A55" s="250"/>
      <c r="B55" s="246"/>
      <c r="C55" s="246"/>
      <c r="D55" s="246"/>
      <c r="E55" s="246"/>
      <c r="F55" s="246"/>
      <c r="G55" s="312" t="s">
        <v>518</v>
      </c>
      <c r="H55" s="313"/>
      <c r="I55" s="321">
        <v>1219483</v>
      </c>
      <c r="J55" s="322">
        <v>44409</v>
      </c>
      <c r="K55" s="323">
        <v>-63.6</v>
      </c>
      <c r="L55" s="324">
        <v>78556</v>
      </c>
      <c r="M55" s="325">
        <v>-15.3</v>
      </c>
      <c r="N55" s="326">
        <v>-48.3</v>
      </c>
    </row>
    <row r="56" spans="1:14" x14ac:dyDescent="0.15">
      <c r="A56" s="250"/>
      <c r="B56" s="246"/>
      <c r="C56" s="246"/>
      <c r="D56" s="246"/>
      <c r="E56" s="246"/>
      <c r="F56" s="246"/>
      <c r="G56" s="327"/>
      <c r="H56" s="328" t="s">
        <v>516</v>
      </c>
      <c r="I56" s="329">
        <v>733660</v>
      </c>
      <c r="J56" s="330">
        <v>26717</v>
      </c>
      <c r="K56" s="331">
        <v>-67.400000000000006</v>
      </c>
      <c r="L56" s="332">
        <v>40810</v>
      </c>
      <c r="M56" s="333">
        <v>-9.6</v>
      </c>
      <c r="N56" s="334">
        <v>-57.8</v>
      </c>
    </row>
    <row r="57" spans="1:14" x14ac:dyDescent="0.15">
      <c r="A57" s="250"/>
      <c r="B57" s="246"/>
      <c r="C57" s="246"/>
      <c r="D57" s="246"/>
      <c r="E57" s="246"/>
      <c r="F57" s="246"/>
      <c r="G57" s="312" t="s">
        <v>519</v>
      </c>
      <c r="H57" s="313"/>
      <c r="I57" s="321">
        <v>1921561</v>
      </c>
      <c r="J57" s="322">
        <v>70423</v>
      </c>
      <c r="K57" s="323">
        <v>58.6</v>
      </c>
      <c r="L57" s="324">
        <v>87924</v>
      </c>
      <c r="M57" s="325">
        <v>11.9</v>
      </c>
      <c r="N57" s="326">
        <v>46.7</v>
      </c>
    </row>
    <row r="58" spans="1:14" x14ac:dyDescent="0.15">
      <c r="A58" s="250"/>
      <c r="B58" s="246"/>
      <c r="C58" s="246"/>
      <c r="D58" s="246"/>
      <c r="E58" s="246"/>
      <c r="F58" s="246"/>
      <c r="G58" s="327"/>
      <c r="H58" s="328" t="s">
        <v>516</v>
      </c>
      <c r="I58" s="329">
        <v>1025315</v>
      </c>
      <c r="J58" s="330">
        <v>37577</v>
      </c>
      <c r="K58" s="331">
        <v>40.6</v>
      </c>
      <c r="L58" s="332">
        <v>43482</v>
      </c>
      <c r="M58" s="333">
        <v>6.5</v>
      </c>
      <c r="N58" s="334">
        <v>34.1</v>
      </c>
    </row>
    <row r="59" spans="1:14" x14ac:dyDescent="0.15">
      <c r="A59" s="250"/>
      <c r="B59" s="246"/>
      <c r="C59" s="246"/>
      <c r="D59" s="246"/>
      <c r="E59" s="246"/>
      <c r="F59" s="246"/>
      <c r="G59" s="312" t="s">
        <v>520</v>
      </c>
      <c r="H59" s="313"/>
      <c r="I59" s="321">
        <v>2529438</v>
      </c>
      <c r="J59" s="322">
        <v>93234</v>
      </c>
      <c r="K59" s="323">
        <v>32.4</v>
      </c>
      <c r="L59" s="324">
        <v>85078</v>
      </c>
      <c r="M59" s="325">
        <v>-3.2</v>
      </c>
      <c r="N59" s="326">
        <v>35.6</v>
      </c>
    </row>
    <row r="60" spans="1:14" x14ac:dyDescent="0.15">
      <c r="A60" s="250"/>
      <c r="B60" s="246"/>
      <c r="C60" s="246"/>
      <c r="D60" s="246"/>
      <c r="E60" s="246"/>
      <c r="F60" s="246"/>
      <c r="G60" s="327"/>
      <c r="H60" s="328" t="s">
        <v>516</v>
      </c>
      <c r="I60" s="335">
        <v>1145331</v>
      </c>
      <c r="J60" s="330">
        <v>42216</v>
      </c>
      <c r="K60" s="331">
        <v>12.3</v>
      </c>
      <c r="L60" s="332">
        <v>45315</v>
      </c>
      <c r="M60" s="333">
        <v>4.2</v>
      </c>
      <c r="N60" s="334">
        <v>8.1</v>
      </c>
    </row>
    <row r="61" spans="1:14" x14ac:dyDescent="0.15">
      <c r="A61" s="250"/>
      <c r="B61" s="246"/>
      <c r="C61" s="246"/>
      <c r="D61" s="246"/>
      <c r="E61" s="246"/>
      <c r="F61" s="246"/>
      <c r="G61" s="312" t="s">
        <v>521</v>
      </c>
      <c r="H61" s="336"/>
      <c r="I61" s="337">
        <v>2565106</v>
      </c>
      <c r="J61" s="338">
        <v>93448</v>
      </c>
      <c r="K61" s="339">
        <v>8.6</v>
      </c>
      <c r="L61" s="340">
        <v>84967</v>
      </c>
      <c r="M61" s="341">
        <v>1.3</v>
      </c>
      <c r="N61" s="326">
        <v>7.3</v>
      </c>
    </row>
    <row r="62" spans="1:14" x14ac:dyDescent="0.15">
      <c r="A62" s="250"/>
      <c r="B62" s="246"/>
      <c r="C62" s="246"/>
      <c r="D62" s="246"/>
      <c r="E62" s="246"/>
      <c r="F62" s="246"/>
      <c r="G62" s="327"/>
      <c r="H62" s="328" t="s">
        <v>516</v>
      </c>
      <c r="I62" s="329">
        <v>1388335</v>
      </c>
      <c r="J62" s="330">
        <v>50558</v>
      </c>
      <c r="K62" s="331">
        <v>-1.2</v>
      </c>
      <c r="L62" s="332">
        <v>42276</v>
      </c>
      <c r="M62" s="333">
        <v>2.5</v>
      </c>
      <c r="N62" s="334">
        <v>-3.7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39.78</v>
      </c>
      <c r="G47" s="12">
        <v>39.76</v>
      </c>
      <c r="H47" s="12">
        <v>40.61</v>
      </c>
      <c r="I47" s="12">
        <v>40.14</v>
      </c>
      <c r="J47" s="13">
        <v>40.82</v>
      </c>
    </row>
    <row r="48" spans="2:10" ht="57.75" customHeight="1" x14ac:dyDescent="0.15">
      <c r="B48" s="14"/>
      <c r="C48" s="1174" t="s">
        <v>4</v>
      </c>
      <c r="D48" s="1174"/>
      <c r="E48" s="1175"/>
      <c r="F48" s="15">
        <v>3.68</v>
      </c>
      <c r="G48" s="16">
        <v>2.35</v>
      </c>
      <c r="H48" s="16">
        <v>3.1</v>
      </c>
      <c r="I48" s="16">
        <v>3.91</v>
      </c>
      <c r="J48" s="17">
        <v>3.29</v>
      </c>
    </row>
    <row r="49" spans="2:10" ht="57.75" customHeight="1" thickBot="1" x14ac:dyDescent="0.2">
      <c r="B49" s="18"/>
      <c r="C49" s="1176" t="s">
        <v>5</v>
      </c>
      <c r="D49" s="1176"/>
      <c r="E49" s="1177"/>
      <c r="F49" s="19">
        <v>0.86</v>
      </c>
      <c r="G49" s="20" t="s">
        <v>528</v>
      </c>
      <c r="H49" s="20">
        <v>0.78</v>
      </c>
      <c r="I49" s="20">
        <v>0.92</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00314</cp:lastModifiedBy>
  <cp:lastPrinted>2018-04-04T08:48:11Z</cp:lastPrinted>
  <dcterms:created xsi:type="dcterms:W3CDTF">2018-01-24T05:46:59Z</dcterms:created>
  <dcterms:modified xsi:type="dcterms:W3CDTF">2018-11-29T03:26:04Z</dcterms:modified>
  <cp:category/>
</cp:coreProperties>
</file>