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27825" windowHeight="7815" tabRatio="87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9" i="9" l="1"/>
  <c r="BG38" i="9"/>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AM39" i="9"/>
  <c r="U39" i="9"/>
  <c r="C39" i="9"/>
  <c r="CO38" i="9"/>
  <c r="AM38" i="9"/>
  <c r="U38" i="9"/>
  <c r="C38" i="9"/>
  <c r="CO37" i="9"/>
  <c r="AM37" i="9"/>
  <c r="C37" i="9"/>
  <c r="CO36" i="9"/>
  <c r="AM36" i="9"/>
  <c r="C36" i="9"/>
  <c r="AM35" i="9"/>
  <c r="C35" i="9"/>
  <c r="BW34" i="9"/>
  <c r="BW35" i="9" s="1"/>
  <c r="BW36" i="9" s="1"/>
  <c r="BW37" i="9" s="1"/>
  <c r="BW38" i="9" s="1"/>
  <c r="BW39" i="9" s="1"/>
  <c r="BW40" i="9" s="1"/>
  <c r="BW41" i="9" s="1"/>
  <c r="C34" i="9"/>
  <c r="CO34" i="9" l="1"/>
  <c r="CO35"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 r="BE39" i="9" s="1"/>
</calcChain>
</file>

<file path=xl/sharedStrings.xml><?xml version="1.0" encoding="utf-8"?>
<sst xmlns="http://schemas.openxmlformats.org/spreadsheetml/2006/main" count="1088" uniqueCount="569">
  <si>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</si>
  <si>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</si>
  <si>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</si>
  <si>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</si>
  <si>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</si>
  <si>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</si>
  <si>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</si>
  <si>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</si>
  <si>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</si>
  <si>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</si>
  <si>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</si>
  <si>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</si>
  <si>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</si>
  <si>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</si>
  <si>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</si>
  <si>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</si>
  <si>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</si>
  <si>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</si>
  <si>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</si>
  <si>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</si>
  <si>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</si>
  <si>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</si>
  <si>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</si>
  <si>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</si>
  <si>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</si>
  <si>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</si>
  <si>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</si>
  <si>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</si>
  <si>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</si>
  <si>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</si>
  <si>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</si>
  <si>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</si>
  <si>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</si>
  <si>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</si>
  <si>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</si>
  <si>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</si>
  <si>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</si>
  <si>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</si>
  <si>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</si>
  <si>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</si>
  <si>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</si>
  <si>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</si>
  <si>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</si>
  <si>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</si>
  <si>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</si>
  <si>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</si>
  <si>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</si>
  <si>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</si>
  <si>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</si>
  <si>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</si>
  <si>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</si>
  <si>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</si>
  <si>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</si>
  <si>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</si>
  <si>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</si>
  <si>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</si>
  <si>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</si>
  <si>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</si>
  <si>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</si>
  <si>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</si>
  <si>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</si>
  <si>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</si>
  <si>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</si>
  <si>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</si>
  <si>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</si>
  <si>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</si>
  <si>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</si>
  <si>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</si>
  <si>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Ⅴ－０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</si>
  <si>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</si>
  <si>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</si>
  <si>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</si>
  <si>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</si>
  <si>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</si>
  <si>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</si>
  <si>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</si>
  <si>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</si>
  <si>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</si>
  <si>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</si>
  <si>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</si>
  <si>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</si>
  <si>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有田川町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</si>
  <si>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</si>
  <si>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</si>
  <si>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</si>
  <si>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</si>
  <si>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</si>
  <si>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</si>
  <si>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</si>
  <si>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</si>
  <si>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</si>
  <si>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</si>
  <si>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</si>
  <si>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</si>
  <si>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</si>
  <si>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</si>
  <si>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</si>
  <si>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</si>
  <si>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</si>
  <si>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</si>
  <si>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</si>
  <si>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</si>
  <si>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</si>
  <si>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</si>
  <si>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</si>
  <si>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</si>
  <si>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</si>
  <si>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</si>
  <si>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</si>
  <si>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</si>
  <si>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</si>
  <si>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</si>
  <si>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</si>
  <si>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</si>
  <si>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</si>
  <si>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</si>
  <si>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</si>
  <si>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</si>
  <si>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</si>
  <si>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</si>
  <si>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</si>
  <si>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</si>
  <si>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</si>
  <si>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</si>
  <si>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</si>
  <si>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</si>
  <si>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</si>
  <si>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</si>
  <si>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</si>
  <si>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</si>
  <si>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</si>
  <si>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</si>
  <si>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</si>
  <si>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</si>
  <si>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</si>
  <si>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</si>
  <si>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</si>
  <si>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</si>
  <si>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</si>
  <si>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</si>
  <si>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</si>
  <si>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</si>
  <si>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</si>
  <si>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</si>
  <si>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</si>
  <si>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</si>
  <si>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</si>
  <si>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</si>
  <si>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</si>
  <si>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</si>
  <si>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</si>
  <si>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</si>
  <si>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</si>
  <si>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</si>
  <si>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</si>
  <si>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</si>
  <si>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</si>
  <si>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</si>
  <si>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</si>
  <si>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</si>
  <si>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</si>
  <si>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</si>
  <si>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</si>
  <si>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</si>
  <si>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</si>
  <si>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</si>
  <si>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</si>
  <si>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</si>
  <si>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</si>
  <si>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</si>
  <si>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</si>
  <si>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</si>
  <si>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</si>
  <si>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</si>
  <si>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</si>
  <si>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</si>
  <si>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</si>
  <si>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</si>
  <si>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</si>
  <si>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</si>
  <si>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</si>
  <si>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</si>
  <si>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</si>
  <si>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</si>
  <si>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</si>
  <si>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</si>
  <si>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</si>
  <si>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</si>
  <si>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</si>
  <si>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</si>
  <si>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</si>
  <si>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</si>
  <si>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</si>
  <si>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和歌山県有田川町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</si>
  <si>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</si>
  <si>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</si>
  <si>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</si>
  <si>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</si>
  <si>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</si>
  <si>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</si>
  <si>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</si>
  <si>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</si>
  <si>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</si>
  <si>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</si>
  <si>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</si>
  <si>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</si>
  <si>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</si>
  <si>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</si>
  <si>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</si>
  <si>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</si>
  <si>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</si>
  <si>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</si>
  <si>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</si>
  <si>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</si>
  <si>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</si>
  <si>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</si>
  <si>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</si>
  <si>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</si>
  <si>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</si>
  <si>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</si>
  <si>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</si>
  <si>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</si>
  <si>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</si>
  <si>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</si>
  <si>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</si>
  <si>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</si>
  <si>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</si>
  <si>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</si>
  <si>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</si>
  <si>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</si>
  <si>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</si>
  <si>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</si>
  <si>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</si>
  <si>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</si>
  <si>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</si>
  <si>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</si>
  <si>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</si>
  <si>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</si>
  <si>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</si>
  <si>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</si>
  <si>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</si>
  <si>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</si>
  <si>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</si>
  <si>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</si>
  <si>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</si>
  <si>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</si>
  <si>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</si>
  <si>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</si>
  <si>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</si>
  <si>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</si>
  <si>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</si>
  <si>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</si>
  <si>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</si>
  <si>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</si>
  <si>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</si>
  <si>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</si>
  <si>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</si>
  <si>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</si>
  <si>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</si>
  <si>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</si>
  <si>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</si>
  <si>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</si>
  <si>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</si>
  <si>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</si>
  <si>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</si>
  <si>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</si>
  <si>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</si>
  <si>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</si>
  <si>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</si>
  <si>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</si>
  <si>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</si>
  <si>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</si>
  <si>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</si>
  <si>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</si>
  <si>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</si>
  <si>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</si>
  <si>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</si>
  <si>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</si>
  <si>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</si>
  <si>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</si>
  <si>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</si>
  <si>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</si>
  <si>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</si>
  <si>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</si>
  <si>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</si>
  <si>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</si>
  <si>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</si>
  <si>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</si>
  <si>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</si>
  <si>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</si>
  <si>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</si>
  <si>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</si>
  <si>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</si>
  <si>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</si>
  <si>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</si>
  <si>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</si>
  <si>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</si>
  <si>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</si>
  <si>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</si>
  <si>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</si>
  <si>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</si>
  <si>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</si>
  <si>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</si>
  <si>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</si>
  <si>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</si>
  <si>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</si>
  <si>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</si>
  <si>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</si>
  <si>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</si>
  <si>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</si>
  <si>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</si>
  <si>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</si>
  <si>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</si>
  <si>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</si>
  <si>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</si>
  <si>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</si>
  <si>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</si>
  <si>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</si>
  <si>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</si>
  <si>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</si>
  <si>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</si>
  <si>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</si>
  <si>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</si>
  <si>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</si>
  <si>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</si>
  <si>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</si>
  <si>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</si>
  <si>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</si>
  <si>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</si>
  <si>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</si>
  <si>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</si>
  <si>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</si>
  <si>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</si>
  <si>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</si>
  <si>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</si>
  <si>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</si>
  <si>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</si>
  <si>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</si>
  <si>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</si>
  <si>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</si>
  <si>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</si>
  <si>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和歌山県有田川町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</si>
  <si>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</si>
  <si>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</si>
  <si>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</si>
  <si>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</si>
  <si>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</si>
  <si>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</si>
  <si>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</si>
  <si>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</si>
  <si>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</si>
  <si>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</si>
  <si>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</si>
  <si>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</si>
  <si>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</si>
  <si>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</si>
  <si>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</si>
  <si>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</si>
  <si>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</si>
  <si>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</si>
  <si>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</si>
  <si>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有田川町一般会計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</si>
  <si>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</si>
  <si>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</si>
  <si>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</si>
  <si>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</si>
  <si>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</si>
  <si>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</si>
  <si>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</si>
  <si>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</si>
  <si>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</si>
  <si>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</si>
  <si>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</si>
  <si>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</si>
  <si>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</si>
  <si>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有田川町国民健康保険事業特別会計</t>
    <phoneticPr fontId="5"/>
  </si>
  <si>
    <t>有田川町介護保険事業特別会計</t>
    <phoneticPr fontId="5"/>
  </si>
  <si>
    <t>有田川町後期高齢者医療特別会計</t>
    <phoneticPr fontId="5"/>
  </si>
  <si>
    <t>有田川町特別養護老人ホーム等事業特別会計</t>
    <phoneticPr fontId="5"/>
  </si>
  <si>
    <t>有田川町水道事業会計</t>
    <phoneticPr fontId="5"/>
  </si>
  <si>
    <t>法適用企業</t>
    <phoneticPr fontId="5"/>
  </si>
  <si>
    <t>有田川町簡易水道事業特別会計</t>
    <phoneticPr fontId="5"/>
  </si>
  <si>
    <t>法非適用企業</t>
    <phoneticPr fontId="5"/>
  </si>
  <si>
    <t>有田川町公共下水道事業特別会計</t>
    <phoneticPr fontId="5"/>
  </si>
  <si>
    <t>有田川町農業集落排水事業特別会計</t>
    <phoneticPr fontId="5"/>
  </si>
  <si>
    <t>有田川町簡易排水事業特別会計</t>
    <phoneticPr fontId="5"/>
  </si>
  <si>
    <t>有田川町浄化槽事業特別会計</t>
    <phoneticPr fontId="5"/>
  </si>
  <si>
    <t>有田川町かなや明恵峡温泉特別会計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</si>
  <si>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</si>
  <si>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</si>
  <si>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</si>
  <si>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</si>
  <si>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</si>
  <si>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</si>
  <si>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</si>
  <si>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</si>
  <si>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</si>
  <si>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</si>
  <si>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</si>
  <si>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</si>
  <si>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</si>
  <si>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</si>
  <si>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</si>
  <si>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</si>
  <si>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</si>
  <si>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</si>
  <si>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</si>
  <si>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</si>
  <si>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</si>
  <si>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</si>
  <si>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</si>
  <si>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</si>
  <si>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</si>
  <si>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</si>
  <si>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</si>
  <si>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</si>
  <si>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</si>
  <si>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</si>
  <si>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</si>
  <si>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</si>
  <si>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</si>
  <si>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</si>
  <si>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</si>
  <si>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</si>
  <si>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</si>
  <si>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</si>
  <si>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</si>
  <si>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</si>
  <si>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</si>
  <si>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</si>
  <si>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</si>
  <si>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</si>
  <si>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</si>
  <si>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</si>
  <si>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</si>
  <si>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</si>
  <si>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</si>
  <si>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</si>
  <si>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</si>
  <si>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</si>
  <si>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</si>
  <si>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</si>
  <si>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</si>
  <si>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</si>
  <si>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有田川町農業集落排水事業特別会計</t>
    <phoneticPr fontId="5"/>
  </si>
  <si>
    <t>-</t>
    <phoneticPr fontId="5"/>
  </si>
  <si>
    <t>将来負担比率（(Ｅ)－(Ｆ)）／（(Ｃ)－(Ｄ)）×１００</t>
    <rPh sb="0" eb="2">
      <t>ショウライ</t>
    </rPh>
    <rPh sb="2" eb="4">
      <t>フタン</t>
    </rPh>
    <rPh sb="4" eb="6">
      <t>ヒリツ</t>
    </rPh>
    <phoneticPr fontId="5"/>
  </si>
  <si>
    <t>有田川町浄化槽事業特別会計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</si>
  <si>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</si>
  <si>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</si>
  <si>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</si>
  <si>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</si>
  <si>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</si>
  <si>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</si>
  <si>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</si>
  <si>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</si>
  <si>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</si>
  <si>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</si>
  <si>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</si>
  <si>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</si>
  <si>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</si>
  <si>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</si>
  <si>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</si>
  <si>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</si>
  <si>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</si>
  <si>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</si>
  <si>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</si>
  <si>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</si>
  <si>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</si>
  <si>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</si>
  <si>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</si>
  <si>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</si>
  <si>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</si>
  <si>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</si>
  <si>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</si>
  <si>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</si>
  <si>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</si>
  <si>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</si>
  <si>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</si>
  <si>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</si>
  <si>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</si>
  <si>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</si>
  <si>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</si>
  <si>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</si>
  <si>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</si>
  <si>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</si>
  <si>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</si>
  <si>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</si>
  <si>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</si>
  <si>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</si>
  <si>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</si>
  <si>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</si>
  <si>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</si>
  <si>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</si>
  <si>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</si>
  <si>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</si>
  <si>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</si>
  <si>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</si>
  <si>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</si>
  <si>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</si>
  <si>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</si>
  <si>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</si>
  <si>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</si>
  <si>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</si>
  <si>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</si>
  <si>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</si>
  <si>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</si>
  <si>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</si>
  <si>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</si>
  <si>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</si>
  <si>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</si>
  <si>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</si>
  <si>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</si>
  <si>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</si>
  <si>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</si>
  <si>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</si>
  <si>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</si>
  <si>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</si>
  <si>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</si>
  <si>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</si>
  <si>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</si>
  <si>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</si>
  <si>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</si>
  <si>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</si>
  <si>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</si>
  <si>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</si>
  <si>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</si>
  <si>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</si>
  <si>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</si>
  <si>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1.24</t>
  </si>
  <si>
    <t>有田川町水道事業会計</t>
  </si>
  <si>
    <t>有田川町一般会計</t>
  </si>
  <si>
    <t>有田川町介護保険事業特別会計</t>
  </si>
  <si>
    <t>有田川町後期高齢者医療特別会計</t>
  </si>
  <si>
    <t>有田川町国民健康保険事業特別会計</t>
  </si>
  <si>
    <t>有田川町簡易水道事業特別会計</t>
  </si>
  <si>
    <t>有田川町特別養護老人ホーム等事業特別会計</t>
  </si>
  <si>
    <t>有田川町公共下水道事業特別会計</t>
  </si>
  <si>
    <t>その他会計（赤字）</t>
  </si>
  <si>
    <t>その他会計（黒字）</t>
  </si>
  <si>
    <t>和歌山県市町村総合事務組合</t>
    <rPh sb="0" eb="4">
      <t>ワカヤマケン</t>
    </rPh>
    <rPh sb="4" eb="7">
      <t>シチョウソン</t>
    </rPh>
    <rPh sb="7" eb="9">
      <t>ソウゴウ</t>
    </rPh>
    <rPh sb="9" eb="11">
      <t>ジム</t>
    </rPh>
    <rPh sb="11" eb="13">
      <t>クミアイ</t>
    </rPh>
    <phoneticPr fontId="5"/>
  </si>
  <si>
    <t>和歌山地方税回収機構</t>
    <rPh sb="0" eb="3">
      <t>ワカヤマ</t>
    </rPh>
    <rPh sb="3" eb="5">
      <t>チホウ</t>
    </rPh>
    <rPh sb="5" eb="6">
      <t>ゼイ</t>
    </rPh>
    <rPh sb="6" eb="8">
      <t>カイシュウ</t>
    </rPh>
    <rPh sb="8" eb="10">
      <t>キコウ</t>
    </rPh>
    <phoneticPr fontId="5"/>
  </si>
  <si>
    <t>有田周辺広域圏事務組合</t>
    <rPh sb="0" eb="2">
      <t>アリダ</t>
    </rPh>
    <rPh sb="2" eb="4">
      <t>シュウヘン</t>
    </rPh>
    <rPh sb="4" eb="6">
      <t>コウイキ</t>
    </rPh>
    <rPh sb="6" eb="7">
      <t>ケン</t>
    </rPh>
    <rPh sb="7" eb="9">
      <t>ジム</t>
    </rPh>
    <rPh sb="9" eb="11">
      <t>クミアイ</t>
    </rPh>
    <phoneticPr fontId="5"/>
  </si>
  <si>
    <t>有田郡老人福祉施設事務組合</t>
    <rPh sb="0" eb="3">
      <t>アリダグン</t>
    </rPh>
    <rPh sb="3" eb="5">
      <t>ロウジン</t>
    </rPh>
    <rPh sb="5" eb="7">
      <t>フクシ</t>
    </rPh>
    <rPh sb="7" eb="9">
      <t>シセツ</t>
    </rPh>
    <rPh sb="9" eb="11">
      <t>ジム</t>
    </rPh>
    <rPh sb="11" eb="13">
      <t>クミアイ</t>
    </rPh>
    <phoneticPr fontId="5"/>
  </si>
  <si>
    <t>有田聖苑事務組合</t>
    <rPh sb="0" eb="2">
      <t>アリダ</t>
    </rPh>
    <rPh sb="2" eb="3">
      <t>セイ</t>
    </rPh>
    <rPh sb="3" eb="4">
      <t>エン</t>
    </rPh>
    <rPh sb="4" eb="6">
      <t>ジム</t>
    </rPh>
    <rPh sb="6" eb="8">
      <t>クミアイ</t>
    </rPh>
    <phoneticPr fontId="5"/>
  </si>
  <si>
    <t>和歌山県後期高齢者医療広域連合</t>
    <rPh sb="0" eb="4">
      <t>ワカヤマケン</t>
    </rPh>
    <rPh sb="4" eb="6">
      <t>コウキ</t>
    </rPh>
    <rPh sb="6" eb="9">
      <t>コウレイシャ</t>
    </rPh>
    <rPh sb="9" eb="11">
      <t>イリョウ</t>
    </rPh>
    <rPh sb="11" eb="13">
      <t>コウイキ</t>
    </rPh>
    <rPh sb="13" eb="15">
      <t>レンゴウ</t>
    </rPh>
    <phoneticPr fontId="5"/>
  </si>
  <si>
    <t>有田周辺広域圏事務組合（公営企業会計）</t>
    <rPh sb="0" eb="2">
      <t>アリダ</t>
    </rPh>
    <rPh sb="2" eb="4">
      <t>シュウヘン</t>
    </rPh>
    <rPh sb="4" eb="6">
      <t>コウイキ</t>
    </rPh>
    <rPh sb="6" eb="7">
      <t>ケン</t>
    </rPh>
    <rPh sb="7" eb="9">
      <t>ジム</t>
    </rPh>
    <rPh sb="9" eb="11">
      <t>クミアイ</t>
    </rPh>
    <rPh sb="12" eb="14">
      <t>コウエイ</t>
    </rPh>
    <rPh sb="14" eb="16">
      <t>キギョウ</t>
    </rPh>
    <rPh sb="16" eb="17">
      <t>カイ</t>
    </rPh>
    <rPh sb="17" eb="18">
      <t>ケイ</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</si>
  <si>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19">
      <t>カイ</t>
    </rPh>
    <rPh sb="19" eb="20">
      <t>ケイ</t>
    </rPh>
    <phoneticPr fontId="5"/>
  </si>
  <si>
    <t>有田川町ふるさと開発公社</t>
    <rPh sb="0" eb="3">
      <t>アリダガワ</t>
    </rPh>
    <rPh sb="3" eb="4">
      <t>チョウ</t>
    </rPh>
    <rPh sb="8" eb="10">
      <t>カイハツ</t>
    </rPh>
    <rPh sb="10" eb="12">
      <t>コウシャ</t>
    </rPh>
    <phoneticPr fontId="5"/>
  </si>
  <si>
    <t>有田観光物産センター</t>
    <rPh sb="0" eb="2">
      <t>アリダ</t>
    </rPh>
    <rPh sb="2" eb="4">
      <t>カンコウ</t>
    </rPh>
    <rPh sb="4" eb="6">
      <t>ブッサン</t>
    </rPh>
    <phoneticPr fontId="5"/>
  </si>
  <si>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</si>
  <si>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</si>
  <si>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</si>
  <si>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</si>
  <si>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</si>
  <si>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</si>
  <si>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</si>
  <si>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</si>
  <si>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</si>
  <si>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</si>
  <si>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</si>
  <si>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</si>
  <si>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</si>
  <si>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</si>
  <si>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</si>
  <si>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</si>
  <si>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率が減少している主な要因は、一般会計の地方債現在高（過疎対策事業債、辺地対策事業債）が減少していることと、充当可能な基金現在高（公共施設整備基金、減債基金）が増加していることによるものである。類似団体と比較して低い水準にあるが、今後は公共下水道事業による地方債の元金償還額が増加傾向にあり、基金現在高も減少していく可能性があるため、将来負担比率が上昇しないように地方債発行を抑制し、引き続き健全化に努める。
実質公債比率が減少している主な要因は、分子である公債費で合併特例債の償還が増になりつつも有田周辺広域圏事務組合（ごみ処理施設）の償還が終了し負担金が減少したことや全体の地方債償還が減少したこと、分母では地方消費税交付金が大幅に増加したことによるものである。類似団体と比較して少し高い水準にあり、これまで以上に公債費の適正化に取り組んでいく必要がある</t>
    <rPh sb="6" eb="8">
      <t>ゲンショウ</t>
    </rPh>
    <rPh sb="12" eb="13">
      <t>オモ</t>
    </rPh>
    <rPh sb="14" eb="16">
      <t>ヨウイン</t>
    </rPh>
    <rPh sb="18" eb="20">
      <t>イッパン</t>
    </rPh>
    <rPh sb="20" eb="22">
      <t>カイケイ</t>
    </rPh>
    <rPh sb="23" eb="26">
      <t>チホウサイ</t>
    </rPh>
    <rPh sb="26" eb="28">
      <t>ゲンザイ</t>
    </rPh>
    <rPh sb="28" eb="29">
      <t>タカ</t>
    </rPh>
    <rPh sb="30" eb="32">
      <t>カソ</t>
    </rPh>
    <rPh sb="32" eb="34">
      <t>タイサク</t>
    </rPh>
    <rPh sb="34" eb="36">
      <t>ジギョウ</t>
    </rPh>
    <rPh sb="36" eb="37">
      <t>サイ</t>
    </rPh>
    <rPh sb="38" eb="40">
      <t>ヘンチ</t>
    </rPh>
    <rPh sb="40" eb="42">
      <t>タイサク</t>
    </rPh>
    <rPh sb="42" eb="44">
      <t>ジギョウ</t>
    </rPh>
    <rPh sb="44" eb="45">
      <t>サイ</t>
    </rPh>
    <rPh sb="47" eb="49">
      <t>ゲンショウ</t>
    </rPh>
    <rPh sb="57" eb="59">
      <t>ジュウトウ</t>
    </rPh>
    <rPh sb="59" eb="61">
      <t>カノウ</t>
    </rPh>
    <rPh sb="62" eb="64">
      <t>キキン</t>
    </rPh>
    <rPh sb="64" eb="66">
      <t>ゲンザイ</t>
    </rPh>
    <rPh sb="66" eb="67">
      <t>ダカ</t>
    </rPh>
    <rPh sb="68" eb="70">
      <t>コウキョウ</t>
    </rPh>
    <rPh sb="70" eb="72">
      <t>シセツ</t>
    </rPh>
    <rPh sb="72" eb="74">
      <t>セイビ</t>
    </rPh>
    <rPh sb="74" eb="76">
      <t>キキン</t>
    </rPh>
    <rPh sb="77" eb="79">
      <t>ゲンサイ</t>
    </rPh>
    <rPh sb="79" eb="81">
      <t>キキン</t>
    </rPh>
    <rPh sb="83" eb="85">
      <t>ゾウカ</t>
    </rPh>
    <rPh sb="100" eb="102">
      <t>ルイジ</t>
    </rPh>
    <rPh sb="102" eb="104">
      <t>ダンタイ</t>
    </rPh>
    <rPh sb="105" eb="107">
      <t>ヒカク</t>
    </rPh>
    <rPh sb="109" eb="110">
      <t>ヒク</t>
    </rPh>
    <rPh sb="111" eb="113">
      <t>スイジュン</t>
    </rPh>
    <rPh sb="118" eb="120">
      <t>コンゴ</t>
    </rPh>
    <rPh sb="121" eb="123">
      <t>コウキョウ</t>
    </rPh>
    <rPh sb="123" eb="126">
      <t>ゲスイドウ</t>
    </rPh>
    <rPh sb="126" eb="128">
      <t>ジギョウ</t>
    </rPh>
    <rPh sb="131" eb="134">
      <t>チホウサイ</t>
    </rPh>
    <rPh sb="135" eb="137">
      <t>ガンキン</t>
    </rPh>
    <rPh sb="137" eb="139">
      <t>ショウカン</t>
    </rPh>
    <rPh sb="139" eb="140">
      <t>ガク</t>
    </rPh>
    <rPh sb="141" eb="143">
      <t>ゾウカ</t>
    </rPh>
    <rPh sb="143" eb="145">
      <t>ケイコウ</t>
    </rPh>
    <rPh sb="149" eb="151">
      <t>キキン</t>
    </rPh>
    <rPh sb="151" eb="153">
      <t>ゲンザイ</t>
    </rPh>
    <rPh sb="153" eb="154">
      <t>ダカ</t>
    </rPh>
    <rPh sb="155" eb="157">
      <t>ゲンショウ</t>
    </rPh>
    <rPh sb="161" eb="164">
      <t>カノウセイ</t>
    </rPh>
    <rPh sb="170" eb="172">
      <t>ショウライ</t>
    </rPh>
    <rPh sb="172" eb="174">
      <t>フタン</t>
    </rPh>
    <rPh sb="174" eb="176">
      <t>ヒリツ</t>
    </rPh>
    <rPh sb="177" eb="179">
      <t>ジョウショウ</t>
    </rPh>
    <rPh sb="185" eb="188">
      <t>チホウサイ</t>
    </rPh>
    <rPh sb="188" eb="190">
      <t>ハッコウ</t>
    </rPh>
    <rPh sb="191" eb="193">
      <t>ヨクセイ</t>
    </rPh>
    <rPh sb="195" eb="196">
      <t>ヒ</t>
    </rPh>
    <rPh sb="197" eb="198">
      <t>ツヅ</t>
    </rPh>
    <rPh sb="199" eb="202">
      <t>ケンゼンカ</t>
    </rPh>
    <rPh sb="203" eb="204">
      <t>ツト</t>
    </rPh>
    <rPh sb="208" eb="210">
      <t>ジッシツ</t>
    </rPh>
    <rPh sb="210" eb="212">
      <t>コウサイ</t>
    </rPh>
    <rPh sb="212" eb="214">
      <t>ヒリツ</t>
    </rPh>
    <rPh sb="215" eb="217">
      <t>ゲンショウ</t>
    </rPh>
    <rPh sb="221" eb="222">
      <t>オモ</t>
    </rPh>
    <rPh sb="223" eb="225">
      <t>ヨウイン</t>
    </rPh>
    <rPh sb="336" eb="338">
      <t>ルイジ</t>
    </rPh>
    <rPh sb="338" eb="340">
      <t>ダンタイ</t>
    </rPh>
    <rPh sb="341" eb="343">
      <t>ヒカク</t>
    </rPh>
    <rPh sb="345" eb="346">
      <t>スコ</t>
    </rPh>
    <rPh sb="347" eb="348">
      <t>タカ</t>
    </rPh>
    <rPh sb="349" eb="351">
      <t>スイジュン</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</si>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</sst>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82292</c:v>
                </c:pt>
                <c:pt idx="1">
                  <c:v>80577</c:v>
                </c:pt>
                <c:pt idx="2">
                  <c:v>92698</c:v>
                </c:pt>
                <c:pt idx="3">
                  <c:v>78556</c:v>
                </c:pt>
                <c:pt idx="4">
                  <c:v>87924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108181</c:v>
                </c:pt>
                <c:pt idx="1">
                  <c:v>137257</c:v>
                </c:pt>
                <c:pt idx="2">
                  <c:v>121917</c:v>
                </c:pt>
                <c:pt idx="3">
                  <c:v>44409</c:v>
                </c:pt>
                <c:pt idx="4">
                  <c:v>70423</c:v>
                </c:pt>
              </c:numCache>
            </c:numRef>
          </c:val>
          <c:smooth val="0"/>
        </c:ser>
        <c:dLbls>
          <c:showLegendKey val="0"/>
          <c:showVal val="0"/>
          <c:showCatName val="0"/>
          <c:showSerName val="0"/>
          <c:showPercent val="0"/>
          <c:showBubbleSize val="0"/>
        </c:dLbls>
        <c:marker val="1"/>
        <c:smooth val="0"/>
        <c:axId val="99828480"/>
        <c:axId val="99830400"/>
      </c:lineChart>
      <c:catAx>
        <c:axId val="998284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830400"/>
        <c:crosses val="autoZero"/>
        <c:auto val="1"/>
        <c:lblAlgn val="ctr"/>
        <c:lblOffset val="100"/>
        <c:tickLblSkip val="1"/>
        <c:tickMarkSkip val="1"/>
        <c:noMultiLvlLbl val="0"/>
      </c:catAx>
      <c:valAx>
        <c:axId val="9983040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828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2.84</c:v>
                </c:pt>
                <c:pt idx="1">
                  <c:v>3.68</c:v>
                </c:pt>
                <c:pt idx="2">
                  <c:v>2.35</c:v>
                </c:pt>
                <c:pt idx="3">
                  <c:v>3.1</c:v>
                </c:pt>
                <c:pt idx="4">
                  <c:v>3.91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39.17</c:v>
                </c:pt>
                <c:pt idx="1">
                  <c:v>39.78</c:v>
                </c:pt>
                <c:pt idx="2">
                  <c:v>39.76</c:v>
                </c:pt>
                <c:pt idx="3">
                  <c:v>40.61</c:v>
                </c:pt>
                <c:pt idx="4">
                  <c:v>40.14</c:v>
                </c:pt>
              </c:numCache>
            </c:numRef>
          </c:val>
        </c:ser>
        <c:dLbls>
          <c:showLegendKey val="0"/>
          <c:showVal val="0"/>
          <c:showCatName val="0"/>
          <c:showSerName val="0"/>
          <c:showPercent val="0"/>
          <c:showBubbleSize val="0"/>
        </c:dLbls>
        <c:gapWidth val="250"/>
        <c:overlap val="100"/>
        <c:axId val="34675328"/>
        <c:axId val="34681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5.96</c:v>
                </c:pt>
                <c:pt idx="1">
                  <c:v>0.86</c:v>
                </c:pt>
                <c:pt idx="2">
                  <c:v>-1.24</c:v>
                </c:pt>
                <c:pt idx="3">
                  <c:v>0.78</c:v>
                </c:pt>
                <c:pt idx="4">
                  <c:v>0.92</c:v>
                </c:pt>
              </c:numCache>
            </c:numRef>
          </c:val>
          <c:smooth val="0"/>
        </c:ser>
        <c:dLbls>
          <c:showLegendKey val="0"/>
          <c:showVal val="0"/>
          <c:showCatName val="0"/>
          <c:showSerName val="0"/>
          <c:showPercent val="0"/>
          <c:showBubbleSize val="0"/>
        </c:dLbls>
        <c:marker val="1"/>
        <c:smooth val="0"/>
        <c:axId val="34675328"/>
        <c:axId val="34681600"/>
      </c:lineChart>
      <c:catAx>
        <c:axId val="3467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681600"/>
        <c:crosses val="autoZero"/>
        <c:auto val="1"/>
        <c:lblAlgn val="ctr"/>
        <c:lblOffset val="100"/>
        <c:tickLblSkip val="1"/>
        <c:tickMarkSkip val="1"/>
        <c:noMultiLvlLbl val="0"/>
      </c:catAx>
      <c:valAx>
        <c:axId val="34681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67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有田川町公共下水道事業特別会計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有田川町特別養護老人ホーム等事業特別会計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有田川町簡易水道事業特別会計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0.03</c:v>
                </c:pt>
                <c:pt idx="6">
                  <c:v>#N/A</c:v>
                </c:pt>
                <c:pt idx="7">
                  <c:v>0</c:v>
                </c:pt>
                <c:pt idx="8">
                  <c:v>#N/A</c:v>
                </c:pt>
                <c:pt idx="9">
                  <c:v>0</c:v>
                </c:pt>
              </c:numCache>
            </c:numRef>
          </c:val>
        </c:ser>
        <c:ser>
          <c:idx val="5"/>
          <c:order val="5"/>
          <c:tx>
            <c:strRef>
              <c:f>データシート!$A$32</c:f>
              <c:strCache>
                <c:ptCount val="1"/>
                <c:pt idx="0">
                  <c:v>有田川町国民健康保険事業特別会計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0.74</c:v>
                </c:pt>
                <c:pt idx="2">
                  <c:v>#N/A</c:v>
                </c:pt>
                <c:pt idx="3">
                  <c:v>0.83</c:v>
                </c:pt>
                <c:pt idx="4">
                  <c:v>#N/A</c:v>
                </c:pt>
                <c:pt idx="5">
                  <c:v>0.62</c:v>
                </c:pt>
                <c:pt idx="6">
                  <c:v>#N/A</c:v>
                </c:pt>
                <c:pt idx="7">
                  <c:v>0.66</c:v>
                </c:pt>
                <c:pt idx="8">
                  <c:v>#N/A</c:v>
                </c:pt>
                <c:pt idx="9">
                  <c:v>0.03</c:v>
                </c:pt>
              </c:numCache>
            </c:numRef>
          </c:val>
        </c:ser>
        <c:ser>
          <c:idx val="6"/>
          <c:order val="6"/>
          <c:tx>
            <c:strRef>
              <c:f>データシート!$A$33</c:f>
              <c:strCache>
                <c:ptCount val="1"/>
                <c:pt idx="0">
                  <c:v>有田川町後期高齢者医療特別会計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0.04</c:v>
                </c:pt>
                <c:pt idx="2">
                  <c:v>#N/A</c:v>
                </c:pt>
                <c:pt idx="3">
                  <c:v>0.04</c:v>
                </c:pt>
                <c:pt idx="4">
                  <c:v>#N/A</c:v>
                </c:pt>
                <c:pt idx="5">
                  <c:v>0.05</c:v>
                </c:pt>
                <c:pt idx="6">
                  <c:v>#N/A</c:v>
                </c:pt>
                <c:pt idx="7">
                  <c:v>0.05</c:v>
                </c:pt>
                <c:pt idx="8">
                  <c:v>#N/A</c:v>
                </c:pt>
                <c:pt idx="9">
                  <c:v>0.05</c:v>
                </c:pt>
              </c:numCache>
            </c:numRef>
          </c:val>
        </c:ser>
        <c:ser>
          <c:idx val="7"/>
          <c:order val="7"/>
          <c:tx>
            <c:strRef>
              <c:f>データシート!$A$34</c:f>
              <c:strCache>
                <c:ptCount val="1"/>
                <c:pt idx="0">
                  <c:v>有田川町介護保険事業特別会計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0.09</c:v>
                </c:pt>
                <c:pt idx="2">
                  <c:v>#N/A</c:v>
                </c:pt>
                <c:pt idx="3">
                  <c:v>0.16</c:v>
                </c:pt>
                <c:pt idx="4">
                  <c:v>#N/A</c:v>
                </c:pt>
                <c:pt idx="5">
                  <c:v>0.12</c:v>
                </c:pt>
                <c:pt idx="6">
                  <c:v>#N/A</c:v>
                </c:pt>
                <c:pt idx="7">
                  <c:v>0</c:v>
                </c:pt>
                <c:pt idx="8">
                  <c:v>#N/A</c:v>
                </c:pt>
                <c:pt idx="9">
                  <c:v>0.28999999999999998</c:v>
                </c:pt>
              </c:numCache>
            </c:numRef>
          </c:val>
        </c:ser>
        <c:ser>
          <c:idx val="8"/>
          <c:order val="8"/>
          <c:tx>
            <c:strRef>
              <c:f>データシート!$A$35</c:f>
              <c:strCache>
                <c:ptCount val="1"/>
                <c:pt idx="0">
                  <c:v>有田川町一般会計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2.84</c:v>
                </c:pt>
                <c:pt idx="2">
                  <c:v>#N/A</c:v>
                </c:pt>
                <c:pt idx="3">
                  <c:v>3.67</c:v>
                </c:pt>
                <c:pt idx="4">
                  <c:v>#N/A</c:v>
                </c:pt>
                <c:pt idx="5">
                  <c:v>2.34</c:v>
                </c:pt>
                <c:pt idx="6">
                  <c:v>#N/A</c:v>
                </c:pt>
                <c:pt idx="7">
                  <c:v>3.1</c:v>
                </c:pt>
                <c:pt idx="8">
                  <c:v>#N/A</c:v>
                </c:pt>
                <c:pt idx="9">
                  <c:v>3.91</c:v>
                </c:pt>
              </c:numCache>
            </c:numRef>
          </c:val>
        </c:ser>
        <c:ser>
          <c:idx val="9"/>
          <c:order val="9"/>
          <c:tx>
            <c:strRef>
              <c:f>データシート!$A$36</c:f>
              <c:strCache>
                <c:ptCount val="1"/>
                <c:pt idx="0">
                  <c:v>有田川町水道事業会計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6.3</c:v>
                </c:pt>
                <c:pt idx="2">
                  <c:v>#N/A</c:v>
                </c:pt>
                <c:pt idx="3">
                  <c:v>6.53</c:v>
                </c:pt>
                <c:pt idx="4">
                  <c:v>#N/A</c:v>
                </c:pt>
                <c:pt idx="5">
                  <c:v>7.3</c:v>
                </c:pt>
                <c:pt idx="6">
                  <c:v>#N/A</c:v>
                </c:pt>
                <c:pt idx="7">
                  <c:v>7.7</c:v>
                </c:pt>
                <c:pt idx="8">
                  <c:v>#N/A</c:v>
                </c:pt>
                <c:pt idx="9">
                  <c:v>7.74</c:v>
                </c:pt>
              </c:numCache>
            </c:numRef>
          </c:val>
        </c:ser>
        <c:dLbls>
          <c:showLegendKey val="0"/>
          <c:showVal val="0"/>
          <c:showCatName val="0"/>
          <c:showSerName val="0"/>
          <c:showPercent val="0"/>
          <c:showBubbleSize val="0"/>
        </c:dLbls>
        <c:gapWidth val="150"/>
        <c:overlap val="100"/>
        <c:axId val="35107200"/>
        <c:axId val="35108736"/>
      </c:barChart>
      <c:catAx>
        <c:axId val="3510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108736"/>
        <c:crosses val="autoZero"/>
        <c:auto val="1"/>
        <c:lblAlgn val="ctr"/>
        <c:lblOffset val="100"/>
        <c:tickLblSkip val="1"/>
        <c:tickMarkSkip val="1"/>
        <c:noMultiLvlLbl val="0"/>
      </c:catAx>
      <c:valAx>
        <c:axId val="35108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07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2409</c:v>
                </c:pt>
                <c:pt idx="5">
                  <c:v>2375</c:v>
                </c:pt>
                <c:pt idx="8">
                  <c:v>2454</c:v>
                </c:pt>
                <c:pt idx="11">
                  <c:v>2416</c:v>
                </c:pt>
                <c:pt idx="14">
                  <c:v>2381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260</c:v>
                </c:pt>
                <c:pt idx="3">
                  <c:v>258</c:v>
                </c:pt>
                <c:pt idx="6">
                  <c:v>218</c:v>
                </c:pt>
                <c:pt idx="9">
                  <c:v>160</c:v>
                </c:pt>
                <c:pt idx="12">
                  <c:v>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442</c:v>
                </c:pt>
                <c:pt idx="3">
                  <c:v>461</c:v>
                </c:pt>
                <c:pt idx="6">
                  <c:v>476</c:v>
                </c:pt>
                <c:pt idx="9">
                  <c:v>525</c:v>
                </c:pt>
                <c:pt idx="12">
                  <c:v>555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2745</c:v>
                </c:pt>
                <c:pt idx="3">
                  <c:v>2613</c:v>
                </c:pt>
                <c:pt idx="6">
                  <c:v>2656</c:v>
                </c:pt>
                <c:pt idx="9">
                  <c:v>2489</c:v>
                </c:pt>
                <c:pt idx="12">
                  <c:v>2579</c:v>
                </c:pt>
              </c:numCache>
            </c:numRef>
          </c:val>
        </c:ser>
        <c:dLbls>
          <c:showLegendKey val="0"/>
          <c:showVal val="0"/>
          <c:showCatName val="0"/>
          <c:showSerName val="0"/>
          <c:showPercent val="0"/>
          <c:showBubbleSize val="0"/>
        </c:dLbls>
        <c:gapWidth val="100"/>
        <c:overlap val="100"/>
        <c:axId val="34856960"/>
        <c:axId val="34858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1038</c:v>
                </c:pt>
                <c:pt idx="2">
                  <c:v>#N/A</c:v>
                </c:pt>
                <c:pt idx="3">
                  <c:v>#N/A</c:v>
                </c:pt>
                <c:pt idx="4">
                  <c:v>957</c:v>
                </c:pt>
                <c:pt idx="5">
                  <c:v>#N/A</c:v>
                </c:pt>
                <c:pt idx="6">
                  <c:v>#N/A</c:v>
                </c:pt>
                <c:pt idx="7">
                  <c:v>896</c:v>
                </c:pt>
                <c:pt idx="8">
                  <c:v>#N/A</c:v>
                </c:pt>
                <c:pt idx="9">
                  <c:v>#N/A</c:v>
                </c:pt>
                <c:pt idx="10">
                  <c:v>758</c:v>
                </c:pt>
                <c:pt idx="11">
                  <c:v>#N/A</c:v>
                </c:pt>
                <c:pt idx="12">
                  <c:v>#N/A</c:v>
                </c:pt>
                <c:pt idx="13">
                  <c:v>786</c:v>
                </c:pt>
                <c:pt idx="14">
                  <c:v>#N/A</c:v>
                </c:pt>
              </c:numCache>
            </c:numRef>
          </c:val>
          <c:smooth val="0"/>
        </c:ser>
        <c:dLbls>
          <c:showLegendKey val="0"/>
          <c:showVal val="0"/>
          <c:showCatName val="0"/>
          <c:showSerName val="0"/>
          <c:showPercent val="0"/>
          <c:showBubbleSize val="0"/>
        </c:dLbls>
        <c:marker val="1"/>
        <c:smooth val="0"/>
        <c:axId val="34856960"/>
        <c:axId val="34858880"/>
      </c:lineChart>
      <c:catAx>
        <c:axId val="3485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858880"/>
        <c:crosses val="autoZero"/>
        <c:auto val="1"/>
        <c:lblAlgn val="ctr"/>
        <c:lblOffset val="100"/>
        <c:tickLblSkip val="1"/>
        <c:tickMarkSkip val="1"/>
        <c:noMultiLvlLbl val="0"/>
      </c:catAx>
      <c:valAx>
        <c:axId val="34858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85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23364</c:v>
                </c:pt>
                <c:pt idx="5">
                  <c:v>23185</c:v>
                </c:pt>
                <c:pt idx="8">
                  <c:v>23849</c:v>
                </c:pt>
                <c:pt idx="11">
                  <c:v>23185</c:v>
                </c:pt>
                <c:pt idx="14">
                  <c:v>23042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96</c:v>
                </c:pt>
                <c:pt idx="5">
                  <c:v>115</c:v>
                </c:pt>
                <c:pt idx="8">
                  <c:v>76</c:v>
                </c:pt>
                <c:pt idx="11">
                  <c:v>51</c:v>
                </c:pt>
                <c:pt idx="14">
                  <c:v>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6588</c:v>
                </c:pt>
                <c:pt idx="5">
                  <c:v>7332</c:v>
                </c:pt>
                <c:pt idx="8">
                  <c:v>8140</c:v>
                </c:pt>
                <c:pt idx="11">
                  <c:v>8999</c:v>
                </c:pt>
                <c:pt idx="14">
                  <c:v>9875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3695</c:v>
                </c:pt>
                <c:pt idx="3">
                  <c:v>3609</c:v>
                </c:pt>
                <c:pt idx="6">
                  <c:v>3628</c:v>
                </c:pt>
                <c:pt idx="9">
                  <c:v>3440</c:v>
                </c:pt>
                <c:pt idx="12">
                  <c:v>3389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22</c:v>
                </c:pt>
                <c:pt idx="3">
                  <c:v>185</c:v>
                </c:pt>
                <c:pt idx="6">
                  <c:v>380</c:v>
                </c:pt>
                <c:pt idx="9">
                  <c:v>288</c:v>
                </c:pt>
                <c:pt idx="12">
                  <c:v>257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8435</c:v>
                </c:pt>
                <c:pt idx="3">
                  <c:v>8637</c:v>
                </c:pt>
                <c:pt idx="6">
                  <c:v>8826</c:v>
                </c:pt>
                <c:pt idx="9">
                  <c:v>9104</c:v>
                </c:pt>
                <c:pt idx="12">
                  <c:v>9793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23153</c:v>
                </c:pt>
                <c:pt idx="3">
                  <c:v>23942</c:v>
                </c:pt>
                <c:pt idx="6">
                  <c:v>24349</c:v>
                </c:pt>
                <c:pt idx="9">
                  <c:v>23550</c:v>
                </c:pt>
                <c:pt idx="12">
                  <c:v>22949</c:v>
                </c:pt>
              </c:numCache>
            </c:numRef>
          </c:val>
        </c:ser>
        <c:dLbls>
          <c:showLegendKey val="0"/>
          <c:showVal val="0"/>
          <c:showCatName val="0"/>
          <c:showSerName val="0"/>
          <c:showPercent val="0"/>
          <c:showBubbleSize val="0"/>
        </c:dLbls>
        <c:gapWidth val="100"/>
        <c:overlap val="100"/>
        <c:axId val="35039104"/>
        <c:axId val="35049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5256</c:v>
                </c:pt>
                <c:pt idx="2">
                  <c:v>#N/A</c:v>
                </c:pt>
                <c:pt idx="3">
                  <c:v>#N/A</c:v>
                </c:pt>
                <c:pt idx="4">
                  <c:v>5741</c:v>
                </c:pt>
                <c:pt idx="5">
                  <c:v>#N/A</c:v>
                </c:pt>
                <c:pt idx="6">
                  <c:v>#N/A</c:v>
                </c:pt>
                <c:pt idx="7">
                  <c:v>5117</c:v>
                </c:pt>
                <c:pt idx="8">
                  <c:v>#N/A</c:v>
                </c:pt>
                <c:pt idx="9">
                  <c:v>#N/A</c:v>
                </c:pt>
                <c:pt idx="10">
                  <c:v>4147</c:v>
                </c:pt>
                <c:pt idx="11">
                  <c:v>#N/A</c:v>
                </c:pt>
                <c:pt idx="12">
                  <c:v>#N/A</c:v>
                </c:pt>
                <c:pt idx="13">
                  <c:v>3434</c:v>
                </c:pt>
                <c:pt idx="14">
                  <c:v>#N/A</c:v>
                </c:pt>
              </c:numCache>
            </c:numRef>
          </c:val>
          <c:smooth val="0"/>
        </c:ser>
        <c:dLbls>
          <c:showLegendKey val="0"/>
          <c:showVal val="0"/>
          <c:showCatName val="0"/>
          <c:showSerName val="0"/>
          <c:showPercent val="0"/>
          <c:showBubbleSize val="0"/>
        </c:dLbls>
        <c:marker val="1"/>
        <c:smooth val="0"/>
        <c:axId val="35039104"/>
        <c:axId val="35049472"/>
      </c:lineChart>
      <c:catAx>
        <c:axId val="35039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049472"/>
        <c:crosses val="autoZero"/>
        <c:auto val="1"/>
        <c:lblAlgn val="ctr"/>
        <c:lblOffset val="100"/>
        <c:tickLblSkip val="1"/>
        <c:tickMarkSkip val="1"/>
        <c:noMultiLvlLbl val="0"/>
      </c:catAx>
      <c:valAx>
        <c:axId val="35049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39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2994944"/>
        <c:axId val="141266944"/>
      </c:scatterChart>
      <c:valAx>
        <c:axId val="1329949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1266944"/>
        <c:crosses val="autoZero"/>
        <c:crossBetween val="midCat"/>
      </c:valAx>
      <c:valAx>
        <c:axId val="1412669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994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13.5</c:v>
                </c:pt>
                <c:pt idx="1">
                  <c:v>12.7</c:v>
                </c:pt>
                <c:pt idx="2">
                  <c:v>12.3</c:v>
                </c:pt>
                <c:pt idx="3">
                  <c:v>11.2</c:v>
                </c:pt>
                <c:pt idx="4">
                  <c:v>10.5</c:v>
                </c:pt>
              </c:numCache>
            </c:numRef>
          </c:xVal>
          <c:yVal>
            <c:numRef>
              <c:f>公会計指標分析・財政指標組合せ分析表!$K$73:$O$73</c:f>
              <c:numCache>
                <c:formatCode>#,##0.0;"▲ "#,##0.0</c:formatCode>
                <c:ptCount val="5"/>
                <c:pt idx="0">
                  <c:v>66.3</c:v>
                </c:pt>
                <c:pt idx="1">
                  <c:v>73.400000000000006</c:v>
                </c:pt>
                <c:pt idx="2">
                  <c:v>65.900000000000006</c:v>
                </c:pt>
                <c:pt idx="3">
                  <c:v>54.6</c:v>
                </c:pt>
                <c:pt idx="4">
                  <c:v>44.2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12.7</c:v>
                </c:pt>
                <c:pt idx="2">
                  <c:v>11.7</c:v>
                </c:pt>
                <c:pt idx="3">
                  <c:v>10.4</c:v>
                </c:pt>
                <c:pt idx="4">
                  <c:v>9.9</c:v>
                </c:pt>
              </c:numCache>
            </c:numRef>
          </c:xVal>
          <c:yVal>
            <c:numRef>
              <c:f>公会計指標分析・財政指標組合せ分析表!$K$77:$O$77</c:f>
              <c:numCache>
                <c:formatCode>#,##0.0;"▲ "#,##0.0</c:formatCode>
                <c:ptCount val="5"/>
                <c:pt idx="0">
                  <c:v>67.400000000000006</c:v>
                </c:pt>
                <c:pt idx="1">
                  <c:v>59.7</c:v>
                </c:pt>
                <c:pt idx="2">
                  <c:v>51.9</c:v>
                </c:pt>
                <c:pt idx="3">
                  <c:v>46.9</c:v>
                </c:pt>
                <c:pt idx="4">
                  <c:v>44.6</c:v>
                </c:pt>
              </c:numCache>
            </c:numRef>
          </c:yVal>
          <c:smooth val="0"/>
        </c:ser>
        <c:dLbls>
          <c:showLegendKey val="0"/>
          <c:showVal val="0"/>
          <c:showCatName val="0"/>
          <c:showSerName val="0"/>
          <c:showPercent val="0"/>
          <c:showBubbleSize val="0"/>
        </c:dLbls>
        <c:axId val="98526336"/>
        <c:axId val="98528256"/>
      </c:scatterChart>
      <c:valAx>
        <c:axId val="98526336"/>
        <c:scaling>
          <c:orientation val="minMax"/>
          <c:max val="14.2"/>
          <c:min val="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528256"/>
        <c:crosses val="autoZero"/>
        <c:crossBetween val="midCat"/>
      </c:valAx>
      <c:valAx>
        <c:axId val="98528256"/>
        <c:scaling>
          <c:orientation val="minMax"/>
          <c:max val="79"/>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85263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・普通会計における元利償還額は</a:t>
          </a:r>
          <a:r>
            <a:rPr lang="ja-JP" altLang="en-US" sz="1100" b="0" i="0" baseline="0">
              <a:solidFill>
                <a:schemeClr val="dk1"/>
              </a:solidFill>
              <a:effectLst/>
              <a:latin typeface="+mn-lt"/>
              <a:ea typeface="+mn-ea"/>
              <a:cs typeface="+mn-cs"/>
            </a:rPr>
            <a:t>合併特例債の償還が増加となり</a:t>
          </a:r>
          <a:r>
            <a:rPr lang="ja-JP" altLang="ja-JP" sz="1100" b="0" i="0" baseline="0">
              <a:solidFill>
                <a:schemeClr val="dk1"/>
              </a:solidFill>
              <a:effectLst/>
              <a:latin typeface="+mn-lt"/>
              <a:ea typeface="+mn-ea"/>
              <a:cs typeface="+mn-cs"/>
            </a:rPr>
            <a:t>、公営企業の起債に充てたとされる繰入金の額については下水道事業の進行により毎年度増加傾向にある。組合が起こした地方債に対する負担金は、</a:t>
          </a:r>
          <a:r>
            <a:rPr lang="ja-JP" altLang="en-US" sz="1100" b="0" i="0" baseline="0">
              <a:solidFill>
                <a:schemeClr val="dk1"/>
              </a:solidFill>
              <a:effectLst/>
              <a:latin typeface="+mn-lt"/>
              <a:ea typeface="+mn-ea"/>
              <a:cs typeface="+mn-cs"/>
            </a:rPr>
            <a:t>ごみ処理施設の償還が終了し減少となっている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分子である地方債の元利償還額は、今後</a:t>
          </a:r>
          <a:r>
            <a:rPr lang="ja-JP" altLang="en-US" sz="1100" b="0" i="0" baseline="0">
              <a:solidFill>
                <a:schemeClr val="dk1"/>
              </a:solidFill>
              <a:effectLst/>
              <a:latin typeface="+mn-lt"/>
              <a:ea typeface="+mn-ea"/>
              <a:cs typeface="+mn-cs"/>
            </a:rPr>
            <a:t>一時的に増加となったあと</a:t>
          </a:r>
          <a:r>
            <a:rPr lang="ja-JP" altLang="ja-JP" sz="1100" b="0" i="0" baseline="0">
              <a:solidFill>
                <a:schemeClr val="dk1"/>
              </a:solidFill>
              <a:effectLst/>
              <a:latin typeface="+mn-lt"/>
              <a:ea typeface="+mn-ea"/>
              <a:cs typeface="+mn-cs"/>
            </a:rPr>
            <a:t>緩やかに右肩下がりとなり、分母である普通交付税についても</a:t>
          </a:r>
          <a:r>
            <a:rPr lang="ja-JP" altLang="en-US" sz="1100" b="0" i="0" baseline="0">
              <a:solidFill>
                <a:schemeClr val="dk1"/>
              </a:solidFill>
              <a:effectLst/>
              <a:latin typeface="+mn-lt"/>
              <a:ea typeface="+mn-ea"/>
              <a:cs typeface="+mn-cs"/>
            </a:rPr>
            <a:t>合併算定替えにより</a:t>
          </a:r>
          <a:r>
            <a:rPr lang="ja-JP" altLang="ja-JP" sz="1100" b="0" i="0" baseline="0">
              <a:solidFill>
                <a:schemeClr val="dk1"/>
              </a:solidFill>
              <a:effectLst/>
              <a:latin typeface="+mn-lt"/>
              <a:ea typeface="+mn-ea"/>
              <a:cs typeface="+mn-cs"/>
            </a:rPr>
            <a:t>減少傾向である事</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より、今後の実質公債費比率については</a:t>
          </a:r>
          <a:r>
            <a:rPr lang="ja-JP" altLang="en-US" sz="1100" b="0" i="0" baseline="0">
              <a:solidFill>
                <a:schemeClr val="dk1"/>
              </a:solidFill>
              <a:effectLst/>
              <a:latin typeface="+mn-lt"/>
              <a:ea typeface="+mn-ea"/>
              <a:cs typeface="+mn-cs"/>
            </a:rPr>
            <a:t>現状より高く</a:t>
          </a:r>
          <a:r>
            <a:rPr lang="ja-JP" altLang="ja-JP" sz="1100" b="0" i="0" baseline="0">
              <a:solidFill>
                <a:schemeClr val="dk1"/>
              </a:solidFill>
              <a:effectLst/>
              <a:latin typeface="+mn-lt"/>
              <a:ea typeface="+mn-ea"/>
              <a:cs typeface="+mn-cs"/>
            </a:rPr>
            <a:t>推移していくと考えられる。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の地方債現在高については、</a:t>
          </a:r>
          <a:r>
            <a:rPr lang="ja-JP" altLang="en-US" sz="1100" b="0" i="0" baseline="0">
              <a:solidFill>
                <a:schemeClr val="dk1"/>
              </a:solidFill>
              <a:effectLst/>
              <a:latin typeface="+mn-lt"/>
              <a:ea typeface="+mn-ea"/>
              <a:cs typeface="+mn-cs"/>
            </a:rPr>
            <a:t>合併特例債が増加しているが、それ以上に辺地債及び過疎債の現在高が</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したことによる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公営企業債</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繰入見込については、毎年度下水道事業の新規分が追加されるとともに、繰出基準割合が増えることから増加傾向であると考える。</a:t>
          </a:r>
          <a:endParaRPr lang="ja-JP" altLang="ja-JP" sz="1400">
            <a:effectLst/>
          </a:endParaRPr>
        </a:p>
        <a:p>
          <a:pPr rtl="0"/>
          <a:r>
            <a:rPr lang="ja-JP" altLang="ja-JP" sz="1100" b="0" i="0" baseline="0">
              <a:solidFill>
                <a:schemeClr val="dk1"/>
              </a:solidFill>
              <a:effectLst/>
              <a:latin typeface="+mn-lt"/>
              <a:ea typeface="+mn-ea"/>
              <a:cs typeface="+mn-cs"/>
            </a:rPr>
            <a:t>退職手当</a:t>
          </a:r>
          <a:r>
            <a:rPr lang="ja-JP" altLang="en-US" sz="1100" b="0" i="0" baseline="0">
              <a:solidFill>
                <a:schemeClr val="dk1"/>
              </a:solidFill>
              <a:effectLst/>
              <a:latin typeface="+mn-lt"/>
              <a:ea typeface="+mn-ea"/>
              <a:cs typeface="+mn-cs"/>
            </a:rPr>
            <a:t>負担</a:t>
          </a:r>
          <a:r>
            <a:rPr lang="ja-JP" altLang="ja-JP" sz="1100" b="0" i="0" baseline="0">
              <a:solidFill>
                <a:schemeClr val="dk1"/>
              </a:solidFill>
              <a:effectLst/>
              <a:latin typeface="+mn-lt"/>
              <a:ea typeface="+mn-ea"/>
              <a:cs typeface="+mn-cs"/>
            </a:rPr>
            <a:t>見込は、定員適正化計画に基づき退職者の不補充を実施しているため、職員数の減少に伴い負担見込額も減少していく。</a:t>
          </a:r>
          <a:endParaRPr lang="ja-JP" altLang="ja-JP" sz="1400">
            <a:effectLst/>
          </a:endParaRPr>
        </a:p>
        <a:p>
          <a:pPr rtl="0"/>
          <a:r>
            <a:rPr lang="ja-JP" altLang="ja-JP" sz="1100" b="0" i="0" baseline="0">
              <a:solidFill>
                <a:schemeClr val="dk1"/>
              </a:solidFill>
              <a:effectLst/>
              <a:latin typeface="+mn-lt"/>
              <a:ea typeface="+mn-ea"/>
              <a:cs typeface="+mn-cs"/>
            </a:rPr>
            <a:t>また、充当可能基金については、今後は</a:t>
          </a:r>
          <a:r>
            <a:rPr lang="ja-JP" altLang="en-US" sz="1100" b="0" i="0" baseline="0">
              <a:solidFill>
                <a:schemeClr val="dk1"/>
              </a:solidFill>
              <a:effectLst/>
              <a:latin typeface="+mn-lt"/>
              <a:ea typeface="+mn-ea"/>
              <a:cs typeface="+mn-cs"/>
            </a:rPr>
            <a:t>積立及び取崩により</a:t>
          </a:r>
          <a:r>
            <a:rPr lang="ja-JP" altLang="ja-JP" sz="1100" b="0" i="0" baseline="0">
              <a:solidFill>
                <a:schemeClr val="dk1"/>
              </a:solidFill>
              <a:effectLst/>
              <a:latin typeface="+mn-lt"/>
              <a:ea typeface="+mn-ea"/>
              <a:cs typeface="+mn-cs"/>
            </a:rPr>
            <a:t>横ばいになると見込んでいる。</a:t>
          </a:r>
          <a:endParaRPr lang="ja-JP" altLang="ja-JP" sz="1400">
            <a:effectLst/>
          </a:endParaRPr>
        </a:p>
        <a:p>
          <a:pPr rtl="0"/>
          <a:r>
            <a:rPr lang="ja-JP" altLang="ja-JP" sz="1100" b="0" i="0" baseline="0">
              <a:solidFill>
                <a:schemeClr val="dk1"/>
              </a:solidFill>
              <a:effectLst/>
              <a:latin typeface="+mn-lt"/>
              <a:ea typeface="+mn-ea"/>
              <a:cs typeface="+mn-cs"/>
            </a:rPr>
            <a:t>今後も引き続き、交付税措置の少ない地方債発行抑制に努め、合併特例債等</a:t>
          </a:r>
          <a:r>
            <a:rPr lang="ja-JP" altLang="en-US" sz="1100" b="0" i="0" baseline="0">
              <a:solidFill>
                <a:schemeClr val="dk1"/>
              </a:solidFill>
              <a:effectLst/>
              <a:latin typeface="+mn-lt"/>
              <a:ea typeface="+mn-ea"/>
              <a:cs typeface="+mn-cs"/>
            </a:rPr>
            <a:t>の交付税措置の有利な地方債を</a:t>
          </a:r>
          <a:r>
            <a:rPr lang="ja-JP" altLang="ja-JP" sz="1100" b="0" i="0" baseline="0">
              <a:solidFill>
                <a:schemeClr val="dk1"/>
              </a:solidFill>
              <a:effectLst/>
              <a:latin typeface="+mn-lt"/>
              <a:ea typeface="+mn-ea"/>
              <a:cs typeface="+mn-cs"/>
            </a:rPr>
            <a:t>活用することにより、充当可能財源の確保に努める。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27,286
27,213
351.84
16,532,519
15,930,370
396,093
10,129,387
22,949,473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44.2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27,286
27,213
351.84
16,532,519
15,930,370
396,093
10,129,387
22,949,473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44.2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27,286
27,213
351.84
16,532,519
15,930,370
396,093
10,129,387
22,949,473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44.2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27,286
27,213
351.84
16,532,519
15,930,370
396,093
10,129,387
22,949,473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44.2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地方消費税交付金の増加により</a:t>
          </a:r>
          <a:r>
            <a:rPr lang="ja-JP" altLang="ja-JP" sz="1100" b="0" i="0" baseline="0">
              <a:solidFill>
                <a:schemeClr val="dk1"/>
              </a:solidFill>
              <a:effectLst/>
              <a:latin typeface="+mn-lt"/>
              <a:ea typeface="+mn-ea"/>
              <a:cs typeface="+mn-cs"/>
            </a:rPr>
            <a:t>基準財政収入額が</a:t>
          </a:r>
          <a:r>
            <a:rPr lang="ja-JP" altLang="en-US" sz="1100" b="0" i="0" baseline="0">
              <a:solidFill>
                <a:schemeClr val="dk1"/>
              </a:solidFill>
              <a:effectLst/>
              <a:latin typeface="+mn-lt"/>
              <a:ea typeface="+mn-ea"/>
              <a:cs typeface="+mn-cs"/>
            </a:rPr>
            <a:t>少し増加</a:t>
          </a:r>
          <a:r>
            <a:rPr lang="ja-JP" altLang="ja-JP" sz="1100" b="0" i="0" baseline="0">
              <a:solidFill>
                <a:schemeClr val="dk1"/>
              </a:solidFill>
              <a:effectLst/>
              <a:latin typeface="+mn-lt"/>
              <a:ea typeface="+mn-ea"/>
              <a:cs typeface="+mn-cs"/>
            </a:rPr>
            <a:t>傾向に</a:t>
          </a:r>
          <a:r>
            <a:rPr lang="ja-JP" altLang="en-US" sz="1100" b="0" i="0" baseline="0">
              <a:solidFill>
                <a:schemeClr val="dk1"/>
              </a:solidFill>
              <a:effectLst/>
              <a:latin typeface="+mn-lt"/>
              <a:ea typeface="+mn-ea"/>
              <a:cs typeface="+mn-cs"/>
            </a:rPr>
            <a:t>転じたが</a:t>
          </a:r>
          <a:r>
            <a:rPr lang="ja-JP" altLang="ja-JP" sz="1100" b="0" i="0" baseline="0">
              <a:solidFill>
                <a:sysClr val="windowText" lastClr="000000"/>
              </a:solidFill>
              <a:effectLst/>
              <a:latin typeface="+mn-lt"/>
              <a:ea typeface="+mn-ea"/>
              <a:cs typeface="+mn-cs"/>
            </a:rPr>
            <a:t>、個別算定経費、公債費などで基準財政需要額が</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した事により前年度と</a:t>
          </a:r>
          <a:r>
            <a:rPr lang="ja-JP" altLang="en-US" sz="1100" b="0" i="0" baseline="0">
              <a:solidFill>
                <a:sysClr val="windowText" lastClr="000000"/>
              </a:solidFill>
              <a:effectLst/>
              <a:latin typeface="+mn-lt"/>
              <a:ea typeface="+mn-ea"/>
              <a:cs typeface="+mn-cs"/>
            </a:rPr>
            <a:t>ほぼ</a:t>
          </a:r>
          <a:r>
            <a:rPr lang="ja-JP" altLang="ja-JP" sz="1100" b="0" i="0" baseline="0">
              <a:solidFill>
                <a:sysClr val="windowText" lastClr="000000"/>
              </a:solidFill>
              <a:effectLst/>
              <a:latin typeface="+mn-lt"/>
              <a:ea typeface="+mn-ea"/>
              <a:cs typeface="+mn-cs"/>
            </a:rPr>
            <a:t>変動がなかった。今後も退職者不補充</a:t>
          </a:r>
          <a:r>
            <a:rPr lang="ja-JP" altLang="ja-JP" sz="1100" b="0" i="0" baseline="0">
              <a:solidFill>
                <a:schemeClr val="dk1"/>
              </a:solidFill>
              <a:effectLst/>
              <a:latin typeface="+mn-lt"/>
              <a:ea typeface="+mn-ea"/>
              <a:cs typeface="+mn-cs"/>
            </a:rPr>
            <a:t>等による職員数の削減による人件費の削減や、緊急に必要な事業を峻別し投資的経費を抑制する等、歳出の徹底的な見直しを図る。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en-US" altLang="ja-JP" sz="1300" b="0" i="0" baseline="0">
            <a:solidFill>
              <a:schemeClr val="dk1"/>
            </a:solidFill>
            <a:effectLst/>
            <a:latin typeface="ＭＳ Ｐゴシック"/>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124883</xdr:rowOff>
    </xdr:to>
    <xdr:cxnSp macro="">
      <xdr:nvCxnSpPr>
        <xdr:cNvPr id="63" name="直線コネクタ 62"/>
        <xdr:cNvCxnSpPr/>
      </xdr:nvCxnSpPr>
      <xdr:spPr>
        <a:xfrm flipV="1">
          <a:off x="4953000" y="626110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42</xdr:row>
      <xdr:rowOff>25400</xdr:rowOff>
    </xdr:to>
    <xdr:cxnSp macro="">
      <xdr:nvCxnSpPr>
        <xdr:cNvPr id="68" name="直線コネクタ 67"/>
        <xdr:cNvCxnSpPr/>
      </xdr:nvCxnSpPr>
      <xdr:spPr>
        <a:xfrm flipV="1">
          <a:off x="4114800" y="71860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77910</xdr:rowOff>
    </xdr:from>
    <xdr:ext cx="762000" cy="259045"/>
    <xdr:sp macro="" textlink="">
      <xdr:nvSpPr>
        <xdr:cNvPr id="69"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70" name="フローチャート : 判断 69"/>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25400</xdr:rowOff>
    </xdr:to>
    <xdr:cxnSp macro="">
      <xdr:nvCxnSpPr>
        <xdr:cNvPr id="71" name="直線コネクタ 70"/>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73" name="テキスト ボックス 72"/>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65617</xdr:rowOff>
    </xdr:to>
    <xdr:cxnSp macro="">
      <xdr:nvCxnSpPr>
        <xdr:cNvPr id="74" name="直線コネクタ 73"/>
        <xdr:cNvCxnSpPr/>
      </xdr:nvCxnSpPr>
      <xdr:spPr>
        <a:xfrm flipV="1">
          <a:off x="2336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76" name="テキスト ボックス 75"/>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65617</xdr:rowOff>
    </xdr:to>
    <xdr:cxnSp macro="">
      <xdr:nvCxnSpPr>
        <xdr:cNvPr id="77" name="直線コネクタ 76"/>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65617</xdr:rowOff>
    </xdr:from>
    <xdr:to>
      <xdr:col>3</xdr:col>
      <xdr:colOff>330200</xdr:colOff>
      <xdr:row>41</xdr:row>
      <xdr:rowOff>167217</xdr:rowOff>
    </xdr:to>
    <xdr:sp macro="" textlink="">
      <xdr:nvSpPr>
        <xdr:cNvPr id="78" name="フローチャート : 判断 77"/>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5944</xdr:rowOff>
    </xdr:from>
    <xdr:ext cx="762000" cy="259045"/>
    <xdr:sp macro="" textlink="">
      <xdr:nvSpPr>
        <xdr:cNvPr id="79" name="テキスト ボックス 78"/>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80" name="フローチャート : 判断 79"/>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81" name="テキスト ボックス 80"/>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122360</xdr:rowOff>
    </xdr:from>
    <xdr:ext cx="762000" cy="259045"/>
    <xdr:sp macro="" textlink="">
      <xdr:nvSpPr>
        <xdr:cNvPr id="88"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90" name="テキスト ボックス 89"/>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1" name="円/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92" name="テキスト ボックス 91"/>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94" name="テキスト ボックス 93"/>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96" name="テキスト ボックス 95"/>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・本年度は８</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．６％で前年度の８</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％から</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となった。比率の分子に当たる経常経費一般財源（歳出）の</a:t>
          </a:r>
          <a:r>
            <a:rPr lang="ja-JP" altLang="en-US" sz="1100" b="0" i="0" baseline="0">
              <a:solidFill>
                <a:schemeClr val="dk1"/>
              </a:solidFill>
              <a:effectLst/>
              <a:latin typeface="+mn-lt"/>
              <a:ea typeface="+mn-ea"/>
              <a:cs typeface="+mn-cs"/>
            </a:rPr>
            <a:t>補助費で</a:t>
          </a:r>
          <a:r>
            <a:rPr lang="ja-JP" altLang="en-US" sz="1100" b="0" i="0" baseline="0">
              <a:solidFill>
                <a:sysClr val="windowText" lastClr="000000"/>
              </a:solidFill>
              <a:effectLst/>
              <a:latin typeface="+mn-lt"/>
              <a:ea typeface="+mn-ea"/>
              <a:cs typeface="+mn-cs"/>
            </a:rPr>
            <a:t>起債の償還終了により有田周辺広域圏事務組合への負担金が減少し</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人件費で職員数が減少した事に加え退職者と新規採用者の給与差等による減少により</a:t>
          </a:r>
          <a:r>
            <a:rPr lang="ja-JP" altLang="ja-JP" sz="1100" b="0" i="0" baseline="0">
              <a:solidFill>
                <a:sysClr val="windowText" lastClr="000000"/>
              </a:solidFill>
              <a:effectLst/>
              <a:latin typeface="+mn-lt"/>
              <a:ea typeface="+mn-ea"/>
              <a:cs typeface="+mn-cs"/>
            </a:rPr>
            <a:t>、</a:t>
          </a:r>
          <a:r>
            <a:rPr lang="ja-JP" altLang="ja-JP" sz="1100" b="0" i="0" baseline="0">
              <a:solidFill>
                <a:schemeClr val="dk1"/>
              </a:solidFill>
              <a:effectLst/>
              <a:latin typeface="+mn-lt"/>
              <a:ea typeface="+mn-ea"/>
              <a:cs typeface="+mn-cs"/>
            </a:rPr>
            <a:t>全体で</a:t>
          </a:r>
          <a:r>
            <a:rPr lang="en-US" altLang="ja-JP" sz="1100" b="0" i="0" baseline="0">
              <a:solidFill>
                <a:schemeClr val="dk1"/>
              </a:solidFill>
              <a:effectLst/>
              <a:latin typeface="+mn-lt"/>
              <a:ea typeface="+mn-ea"/>
              <a:cs typeface="+mn-cs"/>
            </a:rPr>
            <a:t>28,571</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減となった。一方、比率の分母にあたる経常一般財源（歳入）で</a:t>
          </a:r>
          <a:r>
            <a:rPr lang="ja-JP" altLang="en-US" sz="1100" b="0" i="0" baseline="0">
              <a:solidFill>
                <a:schemeClr val="dk1"/>
              </a:solidFill>
              <a:effectLst/>
              <a:latin typeface="+mn-lt"/>
              <a:ea typeface="+mn-ea"/>
              <a:cs typeface="+mn-cs"/>
            </a:rPr>
            <a:t>地方税で減少したものの　地方消費税交付金及び普通交付税で増加</a:t>
          </a:r>
          <a:r>
            <a:rPr lang="ja-JP" altLang="en-US" sz="1100" b="0" i="0" baseline="0">
              <a:solidFill>
                <a:sysClr val="windowText" lastClr="000000"/>
              </a:solidFill>
              <a:effectLst/>
              <a:latin typeface="+mn-lt"/>
              <a:ea typeface="+mn-ea"/>
              <a:cs typeface="+mn-cs"/>
            </a:rPr>
            <a:t>し</a:t>
          </a:r>
          <a:r>
            <a:rPr lang="ja-JP" altLang="ja-JP" sz="1100" b="0" i="0" baseline="0">
              <a:solidFill>
                <a:sysClr val="windowText" lastClr="000000"/>
              </a:solidFill>
              <a:effectLst/>
              <a:latin typeface="+mn-lt"/>
              <a:ea typeface="+mn-ea"/>
              <a:cs typeface="+mn-cs"/>
            </a:rPr>
            <a:t>、経常歳入一般財源が</a:t>
          </a:r>
          <a:r>
            <a:rPr lang="en-US" altLang="ja-JP" sz="1100" b="0" i="0" baseline="0">
              <a:solidFill>
                <a:sysClr val="windowText" lastClr="000000"/>
              </a:solidFill>
              <a:effectLst/>
              <a:latin typeface="+mn-lt"/>
              <a:ea typeface="+mn-ea"/>
              <a:cs typeface="+mn-cs"/>
            </a:rPr>
            <a:t>193,157</a:t>
          </a:r>
          <a:r>
            <a:rPr lang="ja-JP" altLang="ja-JP" sz="1100" b="0" i="0" baseline="0">
              <a:solidFill>
                <a:sysClr val="windowText" lastClr="000000"/>
              </a:solidFill>
              <a:effectLst/>
              <a:latin typeface="+mn-lt"/>
              <a:ea typeface="+mn-ea"/>
              <a:cs typeface="+mn-cs"/>
            </a:rPr>
            <a:t>千円の</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となり、結果比率について</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とな</a:t>
          </a:r>
          <a:r>
            <a:rPr lang="ja-JP" altLang="en-US" sz="1100" b="0" i="0" baseline="0">
              <a:solidFill>
                <a:sysClr val="windowText" lastClr="000000"/>
              </a:solidFill>
              <a:effectLst/>
              <a:latin typeface="+mn-lt"/>
              <a:ea typeface="+mn-ea"/>
              <a:cs typeface="+mn-cs"/>
            </a:rPr>
            <a:t>った</a:t>
          </a:r>
          <a:r>
            <a:rPr lang="ja-JP" altLang="ja-JP" sz="1100" b="0" i="0" baseline="0">
              <a:solidFill>
                <a:sysClr val="windowText" lastClr="000000"/>
              </a:solidFill>
              <a:effectLst/>
              <a:latin typeface="+mn-lt"/>
              <a:ea typeface="+mn-ea"/>
              <a:cs typeface="+mn-cs"/>
            </a:rPr>
            <a:t>。今後も、人件費や繰出金において比較的高い水準にあるため、定員適正化計画に基づき新規採用の抑制（退職者の３割補充）による職員数の削減や、公営事業会計の経営健全化を実施し、事務事業の見直しを図り義務的経費の削減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126093</xdr:rowOff>
    </xdr:from>
    <xdr:to>
      <xdr:col>7</xdr:col>
      <xdr:colOff>152400</xdr:colOff>
      <xdr:row>67</xdr:row>
      <xdr:rowOff>8769</xdr:rowOff>
    </xdr:to>
    <xdr:cxnSp macro="">
      <xdr:nvCxnSpPr>
        <xdr:cNvPr id="128" name="直線コネクタ 127"/>
        <xdr:cNvCxnSpPr/>
      </xdr:nvCxnSpPr>
      <xdr:spPr>
        <a:xfrm flipV="1">
          <a:off x="4953000" y="9898743"/>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152296</xdr:rowOff>
    </xdr:from>
    <xdr:ext cx="762000" cy="259045"/>
    <xdr:sp macro="" textlink="">
      <xdr:nvSpPr>
        <xdr:cNvPr id="129" name="財政構造の弾力性最小値テキスト"/>
        <xdr:cNvSpPr txBox="1"/>
      </xdr:nvSpPr>
      <xdr:spPr>
        <a:xfrm>
          <a:off x="5041900" y="114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8769</xdr:rowOff>
    </xdr:from>
    <xdr:to>
      <xdr:col>7</xdr:col>
      <xdr:colOff>241300</xdr:colOff>
      <xdr:row>67</xdr:row>
      <xdr:rowOff>8769</xdr:rowOff>
    </xdr:to>
    <xdr:cxnSp macro="">
      <xdr:nvCxnSpPr>
        <xdr:cNvPr id="130" name="直線コネクタ 129"/>
        <xdr:cNvCxnSpPr/>
      </xdr:nvCxnSpPr>
      <xdr:spPr>
        <a:xfrm>
          <a:off x="4864100" y="114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41020</xdr:rowOff>
    </xdr:from>
    <xdr:ext cx="762000" cy="259045"/>
    <xdr:sp macro="" textlink="">
      <xdr:nvSpPr>
        <xdr:cNvPr id="131" name="財政構造の弾力性最大値テキスト"/>
        <xdr:cNvSpPr txBox="1"/>
      </xdr:nvSpPr>
      <xdr:spPr>
        <a:xfrm>
          <a:off x="50419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57</xdr:row>
      <xdr:rowOff>126093</xdr:rowOff>
    </xdr:from>
    <xdr:to>
      <xdr:col>7</xdr:col>
      <xdr:colOff>241300</xdr:colOff>
      <xdr:row>57</xdr:row>
      <xdr:rowOff>126093</xdr:rowOff>
    </xdr:to>
    <xdr:cxnSp macro="">
      <xdr:nvCxnSpPr>
        <xdr:cNvPr id="132" name="直線コネクタ 131"/>
        <xdr:cNvCxnSpPr/>
      </xdr:nvCxnSpPr>
      <xdr:spPr>
        <a:xfrm>
          <a:off x="4864100" y="989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118231</xdr:rowOff>
    </xdr:from>
    <xdr:to>
      <xdr:col>7</xdr:col>
      <xdr:colOff>152400</xdr:colOff>
      <xdr:row>63</xdr:row>
      <xdr:rowOff>5141</xdr:rowOff>
    </xdr:to>
    <xdr:cxnSp macro="">
      <xdr:nvCxnSpPr>
        <xdr:cNvPr id="133" name="直線コネクタ 132"/>
        <xdr:cNvCxnSpPr/>
      </xdr:nvCxnSpPr>
      <xdr:spPr>
        <a:xfrm flipV="1">
          <a:off x="4114800" y="10576681"/>
          <a:ext cx="8382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83958</xdr:rowOff>
    </xdr:from>
    <xdr:ext cx="762000" cy="259045"/>
    <xdr:sp macro="" textlink="">
      <xdr:nvSpPr>
        <xdr:cNvPr id="134" name="財政構造の弾力性平均値テキスト"/>
        <xdr:cNvSpPr txBox="1"/>
      </xdr:nvSpPr>
      <xdr:spPr>
        <a:xfrm>
          <a:off x="5041900" y="10370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67431</xdr:rowOff>
    </xdr:from>
    <xdr:to>
      <xdr:col>7</xdr:col>
      <xdr:colOff>203200</xdr:colOff>
      <xdr:row>61</xdr:row>
      <xdr:rowOff>169031</xdr:rowOff>
    </xdr:to>
    <xdr:sp macro="" textlink="">
      <xdr:nvSpPr>
        <xdr:cNvPr id="135" name="フローチャート : 判断 134"/>
        <xdr:cNvSpPr/>
      </xdr:nvSpPr>
      <xdr:spPr>
        <a:xfrm>
          <a:off x="49022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38705</xdr:rowOff>
    </xdr:from>
    <xdr:to>
      <xdr:col>6</xdr:col>
      <xdr:colOff>0</xdr:colOff>
      <xdr:row>63</xdr:row>
      <xdr:rowOff>5141</xdr:rowOff>
    </xdr:to>
    <xdr:cxnSp macro="">
      <xdr:nvCxnSpPr>
        <xdr:cNvPr id="136" name="直線コネクタ 135"/>
        <xdr:cNvCxnSpPr/>
      </xdr:nvCxnSpPr>
      <xdr:spPr>
        <a:xfrm>
          <a:off x="3225800" y="10668605"/>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147865</xdr:rowOff>
    </xdr:from>
    <xdr:to>
      <xdr:col>6</xdr:col>
      <xdr:colOff>50800</xdr:colOff>
      <xdr:row>62</xdr:row>
      <xdr:rowOff>78015</xdr:rowOff>
    </xdr:to>
    <xdr:sp macro="" textlink="">
      <xdr:nvSpPr>
        <xdr:cNvPr id="137" name="フローチャート : 判断 136"/>
        <xdr:cNvSpPr/>
      </xdr:nvSpPr>
      <xdr:spPr>
        <a:xfrm>
          <a:off x="4064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88192</xdr:rowOff>
    </xdr:from>
    <xdr:ext cx="736600" cy="259045"/>
    <xdr:sp macro="" textlink="">
      <xdr:nvSpPr>
        <xdr:cNvPr id="138" name="テキスト ボックス 137"/>
        <xdr:cNvSpPr txBox="1"/>
      </xdr:nvSpPr>
      <xdr:spPr>
        <a:xfrm>
          <a:off x="3733800" y="1037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152702</xdr:rowOff>
    </xdr:from>
    <xdr:to>
      <xdr:col>4</xdr:col>
      <xdr:colOff>482600</xdr:colOff>
      <xdr:row>62</xdr:row>
      <xdr:rowOff>38705</xdr:rowOff>
    </xdr:to>
    <xdr:cxnSp macro="">
      <xdr:nvCxnSpPr>
        <xdr:cNvPr id="139" name="直線コネクタ 138"/>
        <xdr:cNvCxnSpPr/>
      </xdr:nvCxnSpPr>
      <xdr:spPr>
        <a:xfrm>
          <a:off x="2336800" y="106111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112485</xdr:rowOff>
    </xdr:from>
    <xdr:to>
      <xdr:col>4</xdr:col>
      <xdr:colOff>533400</xdr:colOff>
      <xdr:row>61</xdr:row>
      <xdr:rowOff>42635</xdr:rowOff>
    </xdr:to>
    <xdr:sp macro="" textlink="">
      <xdr:nvSpPr>
        <xdr:cNvPr id="140" name="フローチャート : 判断 139"/>
        <xdr:cNvSpPr/>
      </xdr:nvSpPr>
      <xdr:spPr>
        <a:xfrm>
          <a:off x="3175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52812</xdr:rowOff>
    </xdr:from>
    <xdr:ext cx="762000" cy="259045"/>
    <xdr:sp macro="" textlink="">
      <xdr:nvSpPr>
        <xdr:cNvPr id="141" name="テキスト ボックス 140"/>
        <xdr:cNvSpPr txBox="1"/>
      </xdr:nvSpPr>
      <xdr:spPr>
        <a:xfrm>
          <a:off x="2844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106741</xdr:rowOff>
    </xdr:from>
    <xdr:to>
      <xdr:col>3</xdr:col>
      <xdr:colOff>279400</xdr:colOff>
      <xdr:row>61</xdr:row>
      <xdr:rowOff>152702</xdr:rowOff>
    </xdr:to>
    <xdr:cxnSp macro="">
      <xdr:nvCxnSpPr>
        <xdr:cNvPr id="142" name="直線コネクタ 141"/>
        <xdr:cNvCxnSpPr/>
      </xdr:nvCxnSpPr>
      <xdr:spPr>
        <a:xfrm>
          <a:off x="1447800" y="105651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55941</xdr:rowOff>
    </xdr:from>
    <xdr:to>
      <xdr:col>3</xdr:col>
      <xdr:colOff>330200</xdr:colOff>
      <xdr:row>61</xdr:row>
      <xdr:rowOff>157541</xdr:rowOff>
    </xdr:to>
    <xdr:sp macro="" textlink="">
      <xdr:nvSpPr>
        <xdr:cNvPr id="143" name="フローチャート : 判断 142"/>
        <xdr:cNvSpPr/>
      </xdr:nvSpPr>
      <xdr:spPr>
        <a:xfrm>
          <a:off x="2286000" y="1051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167718</xdr:rowOff>
    </xdr:from>
    <xdr:ext cx="762000" cy="259045"/>
    <xdr:sp macro="" textlink="">
      <xdr:nvSpPr>
        <xdr:cNvPr id="144" name="テキスト ボックス 143"/>
        <xdr:cNvSpPr txBox="1"/>
      </xdr:nvSpPr>
      <xdr:spPr>
        <a:xfrm>
          <a:off x="1955800" y="1028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21469</xdr:rowOff>
    </xdr:from>
    <xdr:to>
      <xdr:col>2</xdr:col>
      <xdr:colOff>127000</xdr:colOff>
      <xdr:row>61</xdr:row>
      <xdr:rowOff>123069</xdr:rowOff>
    </xdr:to>
    <xdr:sp macro="" textlink="">
      <xdr:nvSpPr>
        <xdr:cNvPr id="145" name="フローチャート : 判断 144"/>
        <xdr:cNvSpPr/>
      </xdr:nvSpPr>
      <xdr:spPr>
        <a:xfrm>
          <a:off x="1397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133246</xdr:rowOff>
    </xdr:from>
    <xdr:ext cx="762000" cy="259045"/>
    <xdr:sp macro="" textlink="">
      <xdr:nvSpPr>
        <xdr:cNvPr id="146" name="テキスト ボックス 145"/>
        <xdr:cNvSpPr txBox="1"/>
      </xdr:nvSpPr>
      <xdr:spPr>
        <a:xfrm>
          <a:off x="1066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67431</xdr:rowOff>
    </xdr:from>
    <xdr:to>
      <xdr:col>7</xdr:col>
      <xdr:colOff>203200</xdr:colOff>
      <xdr:row>61</xdr:row>
      <xdr:rowOff>169031</xdr:rowOff>
    </xdr:to>
    <xdr:sp macro="" textlink="">
      <xdr:nvSpPr>
        <xdr:cNvPr id="152" name="円/楕円 151"/>
        <xdr:cNvSpPr/>
      </xdr:nvSpPr>
      <xdr:spPr>
        <a:xfrm>
          <a:off x="4902200" y="105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39508</xdr:rowOff>
    </xdr:from>
    <xdr:ext cx="762000" cy="259045"/>
    <xdr:sp macro="" textlink="">
      <xdr:nvSpPr>
        <xdr:cNvPr id="153" name="財政構造の弾力性該当値テキスト"/>
        <xdr:cNvSpPr txBox="1"/>
      </xdr:nvSpPr>
      <xdr:spPr>
        <a:xfrm>
          <a:off x="5041900" y="104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125791</xdr:rowOff>
    </xdr:from>
    <xdr:to>
      <xdr:col>6</xdr:col>
      <xdr:colOff>50800</xdr:colOff>
      <xdr:row>63</xdr:row>
      <xdr:rowOff>55941</xdr:rowOff>
    </xdr:to>
    <xdr:sp macro="" textlink="">
      <xdr:nvSpPr>
        <xdr:cNvPr id="154" name="円/楕円 153"/>
        <xdr:cNvSpPr/>
      </xdr:nvSpPr>
      <xdr:spPr>
        <a:xfrm>
          <a:off x="4064000" y="107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40718</xdr:rowOff>
    </xdr:from>
    <xdr:ext cx="736600" cy="259045"/>
    <xdr:sp macro="" textlink="">
      <xdr:nvSpPr>
        <xdr:cNvPr id="155" name="テキスト ボックス 154"/>
        <xdr:cNvSpPr txBox="1"/>
      </xdr:nvSpPr>
      <xdr:spPr>
        <a:xfrm>
          <a:off x="3733800" y="10842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159355</xdr:rowOff>
    </xdr:from>
    <xdr:to>
      <xdr:col>4</xdr:col>
      <xdr:colOff>533400</xdr:colOff>
      <xdr:row>62</xdr:row>
      <xdr:rowOff>89505</xdr:rowOff>
    </xdr:to>
    <xdr:sp macro="" textlink="">
      <xdr:nvSpPr>
        <xdr:cNvPr id="156" name="円/楕円 155"/>
        <xdr:cNvSpPr/>
      </xdr:nvSpPr>
      <xdr:spPr>
        <a:xfrm>
          <a:off x="31750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74282</xdr:rowOff>
    </xdr:from>
    <xdr:ext cx="762000" cy="259045"/>
    <xdr:sp macro="" textlink="">
      <xdr:nvSpPr>
        <xdr:cNvPr id="157" name="テキスト ボックス 156"/>
        <xdr:cNvSpPr txBox="1"/>
      </xdr:nvSpPr>
      <xdr:spPr>
        <a:xfrm>
          <a:off x="2844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101902</xdr:rowOff>
    </xdr:from>
    <xdr:to>
      <xdr:col>3</xdr:col>
      <xdr:colOff>330200</xdr:colOff>
      <xdr:row>62</xdr:row>
      <xdr:rowOff>32052</xdr:rowOff>
    </xdr:to>
    <xdr:sp macro="" textlink="">
      <xdr:nvSpPr>
        <xdr:cNvPr id="158" name="円/楕円 157"/>
        <xdr:cNvSpPr/>
      </xdr:nvSpPr>
      <xdr:spPr>
        <a:xfrm>
          <a:off x="2286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16829</xdr:rowOff>
    </xdr:from>
    <xdr:ext cx="762000" cy="259045"/>
    <xdr:sp macro="" textlink="">
      <xdr:nvSpPr>
        <xdr:cNvPr id="159" name="テキスト ボックス 158"/>
        <xdr:cNvSpPr txBox="1"/>
      </xdr:nvSpPr>
      <xdr:spPr>
        <a:xfrm>
          <a:off x="1955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55941</xdr:rowOff>
    </xdr:from>
    <xdr:to>
      <xdr:col>2</xdr:col>
      <xdr:colOff>127000</xdr:colOff>
      <xdr:row>61</xdr:row>
      <xdr:rowOff>157541</xdr:rowOff>
    </xdr:to>
    <xdr:sp macro="" textlink="">
      <xdr:nvSpPr>
        <xdr:cNvPr id="160" name="円/楕円 159"/>
        <xdr:cNvSpPr/>
      </xdr:nvSpPr>
      <xdr:spPr>
        <a:xfrm>
          <a:off x="13970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142318</xdr:rowOff>
    </xdr:from>
    <xdr:ext cx="762000" cy="259045"/>
    <xdr:sp macro="" textlink="">
      <xdr:nvSpPr>
        <xdr:cNvPr id="161" name="テキスト ボックス 160"/>
        <xdr:cNvSpPr txBox="1"/>
      </xdr:nvSpPr>
      <xdr:spPr>
        <a:xfrm>
          <a:off x="1066800" y="1060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[183,601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と比較して人件費および物件費等に要する決算額が多額となっている要因については、人口に対する職員数の割合が高くなっていることが考えられる。また、団塊世代の退職者数の増加により退職手当組合への特別負担金が増加したことも要因となっている。</a:t>
          </a:r>
          <a:endParaRPr lang="ja-JP" altLang="ja-JP" sz="1400">
            <a:effectLst/>
          </a:endParaRPr>
        </a:p>
        <a:p>
          <a:pPr rtl="0"/>
          <a:r>
            <a:rPr lang="ja-JP" altLang="ja-JP" sz="1100" b="0" i="0" baseline="0">
              <a:solidFill>
                <a:schemeClr val="dk1"/>
              </a:solidFill>
              <a:effectLst/>
              <a:latin typeface="+mn-lt"/>
              <a:ea typeface="+mn-ea"/>
              <a:cs typeface="+mn-cs"/>
            </a:rPr>
            <a:t>今後においては定員適正化計画に基づき新規採用の抑制（退職者の３割補充）による人件費の削減や、事務事業の見直し</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よる物件費の歳出抑制を図る。</a:t>
          </a:r>
          <a:endParaRPr lang="ja-JP" altLang="ja-JP" sz="1400">
            <a:effectLst/>
          </a:endParaRPr>
        </a:p>
        <a:p>
          <a:pPr rtl="0"/>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10058</xdr:rowOff>
    </xdr:from>
    <xdr:to>
      <xdr:col>7</xdr:col>
      <xdr:colOff>152400</xdr:colOff>
      <xdr:row>90</xdr:row>
      <xdr:rowOff>9787</xdr:rowOff>
    </xdr:to>
    <xdr:cxnSp macro="">
      <xdr:nvCxnSpPr>
        <xdr:cNvPr id="191" name="直線コネクタ 190"/>
        <xdr:cNvCxnSpPr/>
      </xdr:nvCxnSpPr>
      <xdr:spPr>
        <a:xfrm flipV="1">
          <a:off x="4953000" y="13897508"/>
          <a:ext cx="0" cy="15427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153314</xdr:rowOff>
    </xdr:from>
    <xdr:ext cx="762000" cy="259045"/>
    <xdr:sp macro="" textlink="">
      <xdr:nvSpPr>
        <xdr:cNvPr id="192" name="人件費・物件費等の状況最小値テキスト"/>
        <xdr:cNvSpPr txBox="1"/>
      </xdr:nvSpPr>
      <xdr:spPr>
        <a:xfrm>
          <a:off x="5041900" y="1541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212,309</a:t>
          </a:r>
          <a:endParaRPr kumimoji="1" lang="ja-JP" altLang="en-US" sz="1000" b="1">
            <a:latin typeface="ＭＳ Ｐゴシック"/>
          </a:endParaRPr>
        </a:p>
      </xdr:txBody>
    </xdr:sp>
    <xdr:clientData/>
  </xdr:oneCellAnchor>
  <xdr:twoCellAnchor>
    <xdr:from>
      <xdr:col>7</xdr:col>
      <xdr:colOff>63500</xdr:colOff>
      <xdr:row>90</xdr:row>
      <xdr:rowOff>9787</xdr:rowOff>
    </xdr:from>
    <xdr:to>
      <xdr:col>7</xdr:col>
      <xdr:colOff>241300</xdr:colOff>
      <xdr:row>90</xdr:row>
      <xdr:rowOff>9787</xdr:rowOff>
    </xdr:to>
    <xdr:cxnSp macro="">
      <xdr:nvCxnSpPr>
        <xdr:cNvPr id="193" name="直線コネクタ 192"/>
        <xdr:cNvCxnSpPr/>
      </xdr:nvCxnSpPr>
      <xdr:spPr>
        <a:xfrm>
          <a:off x="4864100" y="15440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96435</xdr:rowOff>
    </xdr:from>
    <xdr:ext cx="762000" cy="259045"/>
    <xdr:sp macro="" textlink="">
      <xdr:nvSpPr>
        <xdr:cNvPr id="194" name="人件費・物件費等の状況最大値テキスト"/>
        <xdr:cNvSpPr txBox="1"/>
      </xdr:nvSpPr>
      <xdr:spPr>
        <a:xfrm>
          <a:off x="5041900" y="1364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97,224</a:t>
          </a:r>
          <a:endParaRPr kumimoji="1" lang="ja-JP" altLang="en-US" sz="1000" b="1">
            <a:latin typeface="ＭＳ Ｐゴシック"/>
          </a:endParaRPr>
        </a:p>
      </xdr:txBody>
    </xdr:sp>
    <xdr:clientData/>
  </xdr:oneCellAnchor>
  <xdr:twoCellAnchor>
    <xdr:from>
      <xdr:col>7</xdr:col>
      <xdr:colOff>63500</xdr:colOff>
      <xdr:row>81</xdr:row>
      <xdr:rowOff>10058</xdr:rowOff>
    </xdr:from>
    <xdr:to>
      <xdr:col>7</xdr:col>
      <xdr:colOff>241300</xdr:colOff>
      <xdr:row>81</xdr:row>
      <xdr:rowOff>10058</xdr:rowOff>
    </xdr:to>
    <xdr:cxnSp macro="">
      <xdr:nvCxnSpPr>
        <xdr:cNvPr id="195" name="直線コネクタ 194"/>
        <xdr:cNvCxnSpPr/>
      </xdr:nvCxnSpPr>
      <xdr:spPr>
        <a:xfrm>
          <a:off x="4864100" y="1389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101299</xdr:rowOff>
    </xdr:from>
    <xdr:to>
      <xdr:col>7</xdr:col>
      <xdr:colOff>152400</xdr:colOff>
      <xdr:row>87</xdr:row>
      <xdr:rowOff>139291</xdr:rowOff>
    </xdr:to>
    <xdr:cxnSp macro="">
      <xdr:nvCxnSpPr>
        <xdr:cNvPr id="196" name="直線コネクタ 195"/>
        <xdr:cNvCxnSpPr/>
      </xdr:nvCxnSpPr>
      <xdr:spPr>
        <a:xfrm>
          <a:off x="4114800" y="15017449"/>
          <a:ext cx="838200" cy="3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44631</xdr:rowOff>
    </xdr:from>
    <xdr:ext cx="762000" cy="259045"/>
    <xdr:sp macro="" textlink="">
      <xdr:nvSpPr>
        <xdr:cNvPr id="197" name="人件費・物件費等の状況平均値テキスト"/>
        <xdr:cNvSpPr txBox="1"/>
      </xdr:nvSpPr>
      <xdr:spPr>
        <a:xfrm>
          <a:off x="5041900" y="14617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166,307</a:t>
          </a:r>
          <a:endParaRPr kumimoji="1" lang="ja-JP" altLang="en-US" sz="1000" b="1">
            <a:solidFill>
              <a:srgbClr val="000080"/>
            </a:solidFill>
            <a:latin typeface="ＭＳ Ｐゴシック"/>
          </a:endParaRPr>
        </a:p>
      </xdr:txBody>
    </xdr:sp>
    <xdr:clientData/>
  </xdr:oneCellAnchor>
  <xdr:twoCellAnchor>
    <xdr:from>
      <xdr:col>7</xdr:col>
      <xdr:colOff>101600</xdr:colOff>
      <xdr:row>86</xdr:row>
      <xdr:rowOff>28104</xdr:rowOff>
    </xdr:from>
    <xdr:to>
      <xdr:col>7</xdr:col>
      <xdr:colOff>203200</xdr:colOff>
      <xdr:row>86</xdr:row>
      <xdr:rowOff>129704</xdr:rowOff>
    </xdr:to>
    <xdr:sp macro="" textlink="">
      <xdr:nvSpPr>
        <xdr:cNvPr id="198" name="フローチャート : 判断 197"/>
        <xdr:cNvSpPr/>
      </xdr:nvSpPr>
      <xdr:spPr>
        <a:xfrm>
          <a:off x="4902200" y="1477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56042</xdr:rowOff>
    </xdr:from>
    <xdr:to>
      <xdr:col>6</xdr:col>
      <xdr:colOff>0</xdr:colOff>
      <xdr:row>87</xdr:row>
      <xdr:rowOff>101299</xdr:rowOff>
    </xdr:to>
    <xdr:cxnSp macro="">
      <xdr:nvCxnSpPr>
        <xdr:cNvPr id="199" name="直線コネクタ 198"/>
        <xdr:cNvCxnSpPr/>
      </xdr:nvCxnSpPr>
      <xdr:spPr>
        <a:xfrm>
          <a:off x="3225800" y="14972192"/>
          <a:ext cx="889000" cy="4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69373</xdr:rowOff>
    </xdr:from>
    <xdr:to>
      <xdr:col>6</xdr:col>
      <xdr:colOff>50800</xdr:colOff>
      <xdr:row>85</xdr:row>
      <xdr:rowOff>170973</xdr:rowOff>
    </xdr:to>
    <xdr:sp macro="" textlink="">
      <xdr:nvSpPr>
        <xdr:cNvPr id="200" name="フローチャート : 判断 199"/>
        <xdr:cNvSpPr/>
      </xdr:nvSpPr>
      <xdr:spPr>
        <a:xfrm>
          <a:off x="4064000" y="1464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9700</xdr:rowOff>
    </xdr:from>
    <xdr:ext cx="736600" cy="259045"/>
    <xdr:sp macro="" textlink="">
      <xdr:nvSpPr>
        <xdr:cNvPr id="201" name="テキスト ボックス 200"/>
        <xdr:cNvSpPr txBox="1"/>
      </xdr:nvSpPr>
      <xdr:spPr>
        <a:xfrm>
          <a:off x="3733800" y="14411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156,596</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56042</xdr:rowOff>
    </xdr:from>
    <xdr:to>
      <xdr:col>4</xdr:col>
      <xdr:colOff>482600</xdr:colOff>
      <xdr:row>87</xdr:row>
      <xdr:rowOff>61485</xdr:rowOff>
    </xdr:to>
    <xdr:cxnSp macro="">
      <xdr:nvCxnSpPr>
        <xdr:cNvPr id="202" name="直線コネクタ 201"/>
        <xdr:cNvCxnSpPr/>
      </xdr:nvCxnSpPr>
      <xdr:spPr>
        <a:xfrm flipV="1">
          <a:off x="2336800" y="14972192"/>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111593</xdr:rowOff>
    </xdr:from>
    <xdr:to>
      <xdr:col>4</xdr:col>
      <xdr:colOff>533400</xdr:colOff>
      <xdr:row>85</xdr:row>
      <xdr:rowOff>41743</xdr:rowOff>
    </xdr:to>
    <xdr:sp macro="" textlink="">
      <xdr:nvSpPr>
        <xdr:cNvPr id="203" name="フローチャート : 判断 202"/>
        <xdr:cNvSpPr/>
      </xdr:nvSpPr>
      <xdr:spPr>
        <a:xfrm>
          <a:off x="3175000" y="1451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51920</xdr:rowOff>
    </xdr:from>
    <xdr:ext cx="762000" cy="259045"/>
    <xdr:sp macro="" textlink="">
      <xdr:nvSpPr>
        <xdr:cNvPr id="204" name="テキスト ボックス 203"/>
        <xdr:cNvSpPr txBox="1"/>
      </xdr:nvSpPr>
      <xdr:spPr>
        <a:xfrm>
          <a:off x="2844800" y="1428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146,956</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61485</xdr:rowOff>
    </xdr:from>
    <xdr:to>
      <xdr:col>3</xdr:col>
      <xdr:colOff>279400</xdr:colOff>
      <xdr:row>88</xdr:row>
      <xdr:rowOff>724</xdr:rowOff>
    </xdr:to>
    <xdr:cxnSp macro="">
      <xdr:nvCxnSpPr>
        <xdr:cNvPr id="205" name="直線コネクタ 204"/>
        <xdr:cNvCxnSpPr/>
      </xdr:nvCxnSpPr>
      <xdr:spPr>
        <a:xfrm flipV="1">
          <a:off x="1447800" y="14977635"/>
          <a:ext cx="889000" cy="1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131581</xdr:rowOff>
    </xdr:from>
    <xdr:to>
      <xdr:col>3</xdr:col>
      <xdr:colOff>330200</xdr:colOff>
      <xdr:row>85</xdr:row>
      <xdr:rowOff>61731</xdr:rowOff>
    </xdr:to>
    <xdr:sp macro="" textlink="">
      <xdr:nvSpPr>
        <xdr:cNvPr id="206" name="フローチャート : 判断 205"/>
        <xdr:cNvSpPr/>
      </xdr:nvSpPr>
      <xdr:spPr>
        <a:xfrm>
          <a:off x="2286000" y="1453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71908</xdr:rowOff>
    </xdr:from>
    <xdr:ext cx="762000" cy="259045"/>
    <xdr:sp macro="" textlink="">
      <xdr:nvSpPr>
        <xdr:cNvPr id="207" name="テキスト ボックス 206"/>
        <xdr:cNvSpPr txBox="1"/>
      </xdr:nvSpPr>
      <xdr:spPr>
        <a:xfrm>
          <a:off x="1955800" y="1430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148,447</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5173</xdr:rowOff>
    </xdr:from>
    <xdr:to>
      <xdr:col>2</xdr:col>
      <xdr:colOff>127000</xdr:colOff>
      <xdr:row>85</xdr:row>
      <xdr:rowOff>106773</xdr:rowOff>
    </xdr:to>
    <xdr:sp macro="" textlink="">
      <xdr:nvSpPr>
        <xdr:cNvPr id="208" name="フローチャート : 判断 207"/>
        <xdr:cNvSpPr/>
      </xdr:nvSpPr>
      <xdr:spPr>
        <a:xfrm>
          <a:off x="1397000" y="1457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116950</xdr:rowOff>
    </xdr:from>
    <xdr:ext cx="762000" cy="259045"/>
    <xdr:sp macro="" textlink="">
      <xdr:nvSpPr>
        <xdr:cNvPr id="209" name="テキスト ボックス 208"/>
        <xdr:cNvSpPr txBox="1"/>
      </xdr:nvSpPr>
      <xdr:spPr>
        <a:xfrm>
          <a:off x="1066800" y="1434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151,807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87</xdr:row>
      <xdr:rowOff>88491</xdr:rowOff>
    </xdr:from>
    <xdr:to>
      <xdr:col>7</xdr:col>
      <xdr:colOff>203200</xdr:colOff>
      <xdr:row>88</xdr:row>
      <xdr:rowOff>18641</xdr:rowOff>
    </xdr:to>
    <xdr:sp macro="" textlink="">
      <xdr:nvSpPr>
        <xdr:cNvPr id="215" name="円/楕円 214"/>
        <xdr:cNvSpPr/>
      </xdr:nvSpPr>
      <xdr:spPr>
        <a:xfrm>
          <a:off x="4902200" y="1500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60568</xdr:rowOff>
    </xdr:from>
    <xdr:ext cx="762000" cy="259045"/>
    <xdr:sp macro="" textlink="">
      <xdr:nvSpPr>
        <xdr:cNvPr id="216" name="人件費・物件費等の状況該当値テキスト"/>
        <xdr:cNvSpPr txBox="1"/>
      </xdr:nvSpPr>
      <xdr:spPr>
        <a:xfrm>
          <a:off x="5041900" y="1497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183,601</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50499</xdr:rowOff>
    </xdr:from>
    <xdr:to>
      <xdr:col>6</xdr:col>
      <xdr:colOff>50800</xdr:colOff>
      <xdr:row>87</xdr:row>
      <xdr:rowOff>152099</xdr:rowOff>
    </xdr:to>
    <xdr:sp macro="" textlink="">
      <xdr:nvSpPr>
        <xdr:cNvPr id="217" name="円/楕円 216"/>
        <xdr:cNvSpPr/>
      </xdr:nvSpPr>
      <xdr:spPr>
        <a:xfrm>
          <a:off x="4064000" y="1496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136876</xdr:rowOff>
    </xdr:from>
    <xdr:ext cx="736600" cy="259045"/>
    <xdr:sp macro="" textlink="">
      <xdr:nvSpPr>
        <xdr:cNvPr id="218" name="テキスト ボックス 217"/>
        <xdr:cNvSpPr txBox="1"/>
      </xdr:nvSpPr>
      <xdr:spPr>
        <a:xfrm>
          <a:off x="3733800" y="1505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180,767</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5242</xdr:rowOff>
    </xdr:from>
    <xdr:to>
      <xdr:col>4</xdr:col>
      <xdr:colOff>533400</xdr:colOff>
      <xdr:row>87</xdr:row>
      <xdr:rowOff>106842</xdr:rowOff>
    </xdr:to>
    <xdr:sp macro="" textlink="">
      <xdr:nvSpPr>
        <xdr:cNvPr id="219" name="円/楕円 218"/>
        <xdr:cNvSpPr/>
      </xdr:nvSpPr>
      <xdr:spPr>
        <a:xfrm>
          <a:off x="3175000" y="1492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91619</xdr:rowOff>
    </xdr:from>
    <xdr:ext cx="762000" cy="259045"/>
    <xdr:sp macro="" textlink="">
      <xdr:nvSpPr>
        <xdr:cNvPr id="220" name="テキスト ボックス 219"/>
        <xdr:cNvSpPr txBox="1"/>
      </xdr:nvSpPr>
      <xdr:spPr>
        <a:xfrm>
          <a:off x="2844800" y="1500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177,391</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10685</xdr:rowOff>
    </xdr:from>
    <xdr:to>
      <xdr:col>3</xdr:col>
      <xdr:colOff>330200</xdr:colOff>
      <xdr:row>87</xdr:row>
      <xdr:rowOff>112285</xdr:rowOff>
    </xdr:to>
    <xdr:sp macro="" textlink="">
      <xdr:nvSpPr>
        <xdr:cNvPr id="221" name="円/楕円 220"/>
        <xdr:cNvSpPr/>
      </xdr:nvSpPr>
      <xdr:spPr>
        <a:xfrm>
          <a:off x="2286000" y="149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97062</xdr:rowOff>
    </xdr:from>
    <xdr:ext cx="762000" cy="259045"/>
    <xdr:sp macro="" textlink="">
      <xdr:nvSpPr>
        <xdr:cNvPr id="222" name="テキスト ボックス 221"/>
        <xdr:cNvSpPr txBox="1"/>
      </xdr:nvSpPr>
      <xdr:spPr>
        <a:xfrm>
          <a:off x="1955800" y="15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177,797</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121374</xdr:rowOff>
    </xdr:from>
    <xdr:to>
      <xdr:col>2</xdr:col>
      <xdr:colOff>127000</xdr:colOff>
      <xdr:row>88</xdr:row>
      <xdr:rowOff>51524</xdr:rowOff>
    </xdr:to>
    <xdr:sp macro="" textlink="">
      <xdr:nvSpPr>
        <xdr:cNvPr id="223" name="円/楕円 222"/>
        <xdr:cNvSpPr/>
      </xdr:nvSpPr>
      <xdr:spPr>
        <a:xfrm>
          <a:off x="1397000" y="150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36301</xdr:rowOff>
    </xdr:from>
    <xdr:ext cx="762000" cy="259045"/>
    <xdr:sp macro="" textlink="">
      <xdr:nvSpPr>
        <xdr:cNvPr id="224" name="テキスト ボックス 223"/>
        <xdr:cNvSpPr txBox="1"/>
      </xdr:nvSpPr>
      <xdr:spPr>
        <a:xfrm>
          <a:off x="1066800" y="151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186,054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上回っている状況であるが、今後も県人事委員会勧告を踏まえ、民間の給与水準との均衡を図るとともに、より一層住民の理解が得られるよう、その他の諸手当を含めた給与制度全般について必要な適正化を実施</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類似団体平均の水準である９４．９％まで低下させるように努める。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86</xdr:row>
      <xdr:rowOff>53339</xdr:rowOff>
    </xdr:to>
    <xdr:cxnSp macro="">
      <xdr:nvCxnSpPr>
        <xdr:cNvPr id="253" name="直線コネクタ 252"/>
        <xdr:cNvCxnSpPr/>
      </xdr:nvCxnSpPr>
      <xdr:spPr>
        <a:xfrm flipV="1">
          <a:off x="17018000" y="14066096"/>
          <a:ext cx="0" cy="7319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4"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5" name="直線コネクタ 254"/>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6"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7" name="直線コネクタ 256"/>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120227</xdr:rowOff>
    </xdr:from>
    <xdr:to>
      <xdr:col>24</xdr:col>
      <xdr:colOff>558800</xdr:colOff>
      <xdr:row>86</xdr:row>
      <xdr:rowOff>53339</xdr:rowOff>
    </xdr:to>
    <xdr:cxnSp macro="">
      <xdr:nvCxnSpPr>
        <xdr:cNvPr id="258" name="直線コネクタ 257"/>
        <xdr:cNvCxnSpPr/>
      </xdr:nvCxnSpPr>
      <xdr:spPr>
        <a:xfrm>
          <a:off x="16179800" y="14693477"/>
          <a:ext cx="8382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69866</xdr:rowOff>
    </xdr:from>
    <xdr:ext cx="762000" cy="259045"/>
    <xdr:sp macro="" textlink="">
      <xdr:nvSpPr>
        <xdr:cNvPr id="259"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60" name="フローチャート : 判断 259"/>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120227</xdr:rowOff>
    </xdr:to>
    <xdr:cxnSp macro="">
      <xdr:nvCxnSpPr>
        <xdr:cNvPr id="261" name="直線コネクタ 260"/>
        <xdr:cNvCxnSpPr/>
      </xdr:nvCxnSpPr>
      <xdr:spPr>
        <a:xfrm>
          <a:off x="15290800" y="146050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62" name="フローチャート : 判断 261"/>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63" name="テキスト ボックス 262"/>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89</xdr:row>
      <xdr:rowOff>13546</xdr:rowOff>
    </xdr:to>
    <xdr:cxnSp macro="">
      <xdr:nvCxnSpPr>
        <xdr:cNvPr id="264" name="直線コネクタ 263"/>
        <xdr:cNvCxnSpPr/>
      </xdr:nvCxnSpPr>
      <xdr:spPr>
        <a:xfrm flipV="1">
          <a:off x="14401800" y="14605000"/>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5" name="フローチャート : 判断 264"/>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84684</xdr:rowOff>
    </xdr:from>
    <xdr:ext cx="762000" cy="259045"/>
    <xdr:sp macro="" textlink="">
      <xdr:nvSpPr>
        <xdr:cNvPr id="266" name="テキスト ボックス 265"/>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13546</xdr:rowOff>
    </xdr:from>
    <xdr:to>
      <xdr:col>21</xdr:col>
      <xdr:colOff>0</xdr:colOff>
      <xdr:row>89</xdr:row>
      <xdr:rowOff>45720</xdr:rowOff>
    </xdr:to>
    <xdr:cxnSp macro="">
      <xdr:nvCxnSpPr>
        <xdr:cNvPr id="267" name="直線コネクタ 266"/>
        <xdr:cNvCxnSpPr/>
      </xdr:nvCxnSpPr>
      <xdr:spPr>
        <a:xfrm flipV="1">
          <a:off x="13512800" y="152725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85937</xdr:rowOff>
    </xdr:from>
    <xdr:to>
      <xdr:col>21</xdr:col>
      <xdr:colOff>50800</xdr:colOff>
      <xdr:row>89</xdr:row>
      <xdr:rowOff>16087</xdr:rowOff>
    </xdr:to>
    <xdr:sp macro="" textlink="">
      <xdr:nvSpPr>
        <xdr:cNvPr id="268" name="フローチャート : 判断 267"/>
        <xdr:cNvSpPr/>
      </xdr:nvSpPr>
      <xdr:spPr>
        <a:xfrm>
          <a:off x="14351000" y="1517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26264</xdr:rowOff>
    </xdr:from>
    <xdr:ext cx="762000" cy="259045"/>
    <xdr:sp macro="" textlink="">
      <xdr:nvSpPr>
        <xdr:cNvPr id="269" name="テキスト ボックス 268"/>
        <xdr:cNvSpPr txBox="1"/>
      </xdr:nvSpPr>
      <xdr:spPr>
        <a:xfrm>
          <a:off x="14020800" y="1494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102023</xdr:rowOff>
    </xdr:from>
    <xdr:to>
      <xdr:col>19</xdr:col>
      <xdr:colOff>533400</xdr:colOff>
      <xdr:row>89</xdr:row>
      <xdr:rowOff>32173</xdr:rowOff>
    </xdr:to>
    <xdr:sp macro="" textlink="">
      <xdr:nvSpPr>
        <xdr:cNvPr id="270" name="フローチャート : 判断 269"/>
        <xdr:cNvSpPr/>
      </xdr:nvSpPr>
      <xdr:spPr>
        <a:xfrm>
          <a:off x="13462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42350</xdr:rowOff>
    </xdr:from>
    <xdr:ext cx="762000" cy="259045"/>
    <xdr:sp macro="" textlink="">
      <xdr:nvSpPr>
        <xdr:cNvPr id="271" name="テキスト ボックス 270"/>
        <xdr:cNvSpPr txBox="1"/>
      </xdr:nvSpPr>
      <xdr:spPr>
        <a:xfrm>
          <a:off x="13131800" y="1495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7" name="円/楕円 276"/>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69866</xdr:rowOff>
    </xdr:from>
    <xdr:ext cx="762000" cy="259045"/>
    <xdr:sp macro="" textlink="">
      <xdr:nvSpPr>
        <xdr:cNvPr id="278" name="給与水準   （国との比較）該当値テキスト"/>
        <xdr:cNvSpPr txBox="1"/>
      </xdr:nvSpPr>
      <xdr:spPr>
        <a:xfrm>
          <a:off x="17106900" y="1464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69427</xdr:rowOff>
    </xdr:from>
    <xdr:to>
      <xdr:col>23</xdr:col>
      <xdr:colOff>457200</xdr:colOff>
      <xdr:row>85</xdr:row>
      <xdr:rowOff>171027</xdr:rowOff>
    </xdr:to>
    <xdr:sp macro="" textlink="">
      <xdr:nvSpPr>
        <xdr:cNvPr id="279" name="円/楕円 278"/>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80" name="テキスト ボックス 279"/>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81" name="円/楕円 280"/>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67327</xdr:rowOff>
    </xdr:from>
    <xdr:ext cx="762000" cy="259045"/>
    <xdr:sp macro="" textlink="">
      <xdr:nvSpPr>
        <xdr:cNvPr id="282" name="テキスト ボックス 281"/>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134196</xdr:rowOff>
    </xdr:from>
    <xdr:to>
      <xdr:col>21</xdr:col>
      <xdr:colOff>50800</xdr:colOff>
      <xdr:row>89</xdr:row>
      <xdr:rowOff>64346</xdr:rowOff>
    </xdr:to>
    <xdr:sp macro="" textlink="">
      <xdr:nvSpPr>
        <xdr:cNvPr id="283" name="円/楕円 282"/>
        <xdr:cNvSpPr/>
      </xdr:nvSpPr>
      <xdr:spPr>
        <a:xfrm>
          <a:off x="14351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84" name="テキスト ボックス 283"/>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166370</xdr:rowOff>
    </xdr:from>
    <xdr:to>
      <xdr:col>19</xdr:col>
      <xdr:colOff>533400</xdr:colOff>
      <xdr:row>89</xdr:row>
      <xdr:rowOff>96520</xdr:rowOff>
    </xdr:to>
    <xdr:sp macro="" textlink="">
      <xdr:nvSpPr>
        <xdr:cNvPr id="285" name="円/楕円 284"/>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81297</xdr:rowOff>
    </xdr:from>
    <xdr:ext cx="762000" cy="259045"/>
    <xdr:sp macro="" textlink="">
      <xdr:nvSpPr>
        <xdr:cNvPr id="286" name="テキスト ボックス 285"/>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１８年の合併以降、３庁舎間で重複・点在していた課や室、事務事業を順次整理統合し、職員の削減に努めてきたところである。今後も簡素で分かりやすい組織づくりのため定員の適正配置を含めた職員数の管理に努めると供に、現在の人口規模を維持できるよう少子化対策</a:t>
          </a:r>
          <a:r>
            <a:rPr lang="ja-JP" altLang="en-US" sz="1100" b="0" i="0" baseline="0">
              <a:solidFill>
                <a:schemeClr val="dk1"/>
              </a:solidFill>
              <a:effectLst/>
              <a:latin typeface="+mn-lt"/>
              <a:ea typeface="+mn-ea"/>
              <a:cs typeface="+mn-cs"/>
            </a:rPr>
            <a:t>及び地方創生事業</a:t>
          </a:r>
          <a:r>
            <a:rPr lang="ja-JP" altLang="ja-JP" sz="1100" b="0" i="0" baseline="0">
              <a:solidFill>
                <a:schemeClr val="dk1"/>
              </a:solidFill>
              <a:effectLst/>
              <a:latin typeface="+mn-lt"/>
              <a:ea typeface="+mn-ea"/>
              <a:cs typeface="+mn-cs"/>
            </a:rPr>
            <a:t>を実施していく。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54610</xdr:rowOff>
    </xdr:from>
    <xdr:to>
      <xdr:col>24</xdr:col>
      <xdr:colOff>558800</xdr:colOff>
      <xdr:row>67</xdr:row>
      <xdr:rowOff>157571</xdr:rowOff>
    </xdr:to>
    <xdr:cxnSp macro="">
      <xdr:nvCxnSpPr>
        <xdr:cNvPr id="318" name="直線コネクタ 317"/>
        <xdr:cNvCxnSpPr/>
      </xdr:nvCxnSpPr>
      <xdr:spPr>
        <a:xfrm flipV="1">
          <a:off x="17018000" y="9998710"/>
          <a:ext cx="0" cy="16460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129648</xdr:rowOff>
    </xdr:from>
    <xdr:ext cx="762000" cy="259045"/>
    <xdr:sp macro="" textlink="">
      <xdr:nvSpPr>
        <xdr:cNvPr id="319" name="定員管理の状況最小値テキスト"/>
        <xdr:cNvSpPr txBox="1"/>
      </xdr:nvSpPr>
      <xdr:spPr>
        <a:xfrm>
          <a:off x="17106900" y="1161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15.93</a:t>
          </a:r>
          <a:endParaRPr kumimoji="1" lang="ja-JP" altLang="en-US" sz="1000" b="1">
            <a:latin typeface="ＭＳ Ｐゴシック"/>
          </a:endParaRPr>
        </a:p>
      </xdr:txBody>
    </xdr:sp>
    <xdr:clientData/>
  </xdr:oneCellAnchor>
  <xdr:twoCellAnchor>
    <xdr:from>
      <xdr:col>24</xdr:col>
      <xdr:colOff>469900</xdr:colOff>
      <xdr:row>67</xdr:row>
      <xdr:rowOff>157571</xdr:rowOff>
    </xdr:from>
    <xdr:to>
      <xdr:col>24</xdr:col>
      <xdr:colOff>647700</xdr:colOff>
      <xdr:row>67</xdr:row>
      <xdr:rowOff>157571</xdr:rowOff>
    </xdr:to>
    <xdr:cxnSp macro="">
      <xdr:nvCxnSpPr>
        <xdr:cNvPr id="320" name="直線コネクタ 319"/>
        <xdr:cNvCxnSpPr/>
      </xdr:nvCxnSpPr>
      <xdr:spPr>
        <a:xfrm>
          <a:off x="16929100" y="1164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140987</xdr:rowOff>
    </xdr:from>
    <xdr:ext cx="762000" cy="259045"/>
    <xdr:sp macro="" textlink="">
      <xdr:nvSpPr>
        <xdr:cNvPr id="321" name="定員管理の状況最大値テキスト"/>
        <xdr:cNvSpPr txBox="1"/>
      </xdr:nvSpPr>
      <xdr:spPr>
        <a:xfrm>
          <a:off x="17106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6.38</a:t>
          </a:r>
          <a:endParaRPr kumimoji="1" lang="ja-JP" altLang="en-US" sz="1000" b="1">
            <a:latin typeface="ＭＳ Ｐゴシック"/>
          </a:endParaRPr>
        </a:p>
      </xdr:txBody>
    </xdr:sp>
    <xdr:clientData/>
  </xdr:oneCellAnchor>
  <xdr:twoCellAnchor>
    <xdr:from>
      <xdr:col>24</xdr:col>
      <xdr:colOff>469900</xdr:colOff>
      <xdr:row>58</xdr:row>
      <xdr:rowOff>54610</xdr:rowOff>
    </xdr:from>
    <xdr:to>
      <xdr:col>24</xdr:col>
      <xdr:colOff>647700</xdr:colOff>
      <xdr:row>58</xdr:row>
      <xdr:rowOff>54610</xdr:rowOff>
    </xdr:to>
    <xdr:cxnSp macro="">
      <xdr:nvCxnSpPr>
        <xdr:cNvPr id="322" name="直線コネクタ 321"/>
        <xdr:cNvCxnSpPr/>
      </xdr:nvCxnSpPr>
      <xdr:spPr>
        <a:xfrm>
          <a:off x="16929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124641</xdr:rowOff>
    </xdr:from>
    <xdr:to>
      <xdr:col>24</xdr:col>
      <xdr:colOff>558800</xdr:colOff>
      <xdr:row>63</xdr:row>
      <xdr:rowOff>143601</xdr:rowOff>
    </xdr:to>
    <xdr:cxnSp macro="">
      <xdr:nvCxnSpPr>
        <xdr:cNvPr id="323" name="直線コネクタ 322"/>
        <xdr:cNvCxnSpPr/>
      </xdr:nvCxnSpPr>
      <xdr:spPr>
        <a:xfrm flipV="1">
          <a:off x="16179800" y="10925991"/>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4"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5" name="フローチャート : 判断 324"/>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143601</xdr:rowOff>
    </xdr:from>
    <xdr:to>
      <xdr:col>23</xdr:col>
      <xdr:colOff>406400</xdr:colOff>
      <xdr:row>63</xdr:row>
      <xdr:rowOff>160837</xdr:rowOff>
    </xdr:to>
    <xdr:cxnSp macro="">
      <xdr:nvCxnSpPr>
        <xdr:cNvPr id="326" name="直線コネクタ 325"/>
        <xdr:cNvCxnSpPr/>
      </xdr:nvCxnSpPr>
      <xdr:spPr>
        <a:xfrm flipV="1">
          <a:off x="15290800" y="1094495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132352</xdr:rowOff>
    </xdr:from>
    <xdr:to>
      <xdr:col>23</xdr:col>
      <xdr:colOff>457200</xdr:colOff>
      <xdr:row>62</xdr:row>
      <xdr:rowOff>62502</xdr:rowOff>
    </xdr:to>
    <xdr:sp macro="" textlink="">
      <xdr:nvSpPr>
        <xdr:cNvPr id="327" name="フローチャート : 判断 326"/>
        <xdr:cNvSpPr/>
      </xdr:nvSpPr>
      <xdr:spPr>
        <a:xfrm>
          <a:off x="16129000" y="105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72679</xdr:rowOff>
    </xdr:from>
    <xdr:ext cx="736600" cy="259045"/>
    <xdr:sp macro="" textlink="">
      <xdr:nvSpPr>
        <xdr:cNvPr id="328" name="テキスト ボックス 327"/>
        <xdr:cNvSpPr txBox="1"/>
      </xdr:nvSpPr>
      <xdr:spPr>
        <a:xfrm>
          <a:off x="15798800" y="10359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155666</xdr:rowOff>
    </xdr:from>
    <xdr:to>
      <xdr:col>22</xdr:col>
      <xdr:colOff>203200</xdr:colOff>
      <xdr:row>63</xdr:row>
      <xdr:rowOff>160837</xdr:rowOff>
    </xdr:to>
    <xdr:cxnSp macro="">
      <xdr:nvCxnSpPr>
        <xdr:cNvPr id="329" name="直線コネクタ 328"/>
        <xdr:cNvCxnSpPr/>
      </xdr:nvCxnSpPr>
      <xdr:spPr>
        <a:xfrm>
          <a:off x="14401800" y="1095701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128905</xdr:rowOff>
    </xdr:from>
    <xdr:to>
      <xdr:col>22</xdr:col>
      <xdr:colOff>254000</xdr:colOff>
      <xdr:row>62</xdr:row>
      <xdr:rowOff>59055</xdr:rowOff>
    </xdr:to>
    <xdr:sp macro="" textlink="">
      <xdr:nvSpPr>
        <xdr:cNvPr id="330" name="フローチャート : 判断 329"/>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69232</xdr:rowOff>
    </xdr:from>
    <xdr:ext cx="762000" cy="259045"/>
    <xdr:sp macro="" textlink="">
      <xdr:nvSpPr>
        <xdr:cNvPr id="331" name="テキスト ボックス 330"/>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147048</xdr:rowOff>
    </xdr:from>
    <xdr:to>
      <xdr:col>21</xdr:col>
      <xdr:colOff>0</xdr:colOff>
      <xdr:row>63</xdr:row>
      <xdr:rowOff>155666</xdr:rowOff>
    </xdr:to>
    <xdr:cxnSp macro="">
      <xdr:nvCxnSpPr>
        <xdr:cNvPr id="332" name="直線コネクタ 331"/>
        <xdr:cNvCxnSpPr/>
      </xdr:nvCxnSpPr>
      <xdr:spPr>
        <a:xfrm>
          <a:off x="13512800" y="10948398"/>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137523</xdr:rowOff>
    </xdr:from>
    <xdr:to>
      <xdr:col>21</xdr:col>
      <xdr:colOff>50800</xdr:colOff>
      <xdr:row>62</xdr:row>
      <xdr:rowOff>67673</xdr:rowOff>
    </xdr:to>
    <xdr:sp macro="" textlink="">
      <xdr:nvSpPr>
        <xdr:cNvPr id="333" name="フローチャート : 判断 332"/>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77850</xdr:rowOff>
    </xdr:from>
    <xdr:ext cx="762000" cy="259045"/>
    <xdr:sp macro="" textlink="">
      <xdr:nvSpPr>
        <xdr:cNvPr id="334" name="テキスト ボックス 333"/>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153035</xdr:rowOff>
    </xdr:from>
    <xdr:to>
      <xdr:col>19</xdr:col>
      <xdr:colOff>533400</xdr:colOff>
      <xdr:row>62</xdr:row>
      <xdr:rowOff>83185</xdr:rowOff>
    </xdr:to>
    <xdr:sp macro="" textlink="">
      <xdr:nvSpPr>
        <xdr:cNvPr id="335" name="フローチャート : 判断 334"/>
        <xdr:cNvSpPr/>
      </xdr:nvSpPr>
      <xdr:spPr>
        <a:xfrm>
          <a:off x="13462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93362</xdr:rowOff>
    </xdr:from>
    <xdr:ext cx="762000" cy="259045"/>
    <xdr:sp macro="" textlink="">
      <xdr:nvSpPr>
        <xdr:cNvPr id="336" name="テキスト ボックス 335"/>
        <xdr:cNvSpPr txBox="1"/>
      </xdr:nvSpPr>
      <xdr:spPr>
        <a:xfrm>
          <a:off x="13131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73841</xdr:rowOff>
    </xdr:from>
    <xdr:to>
      <xdr:col>24</xdr:col>
      <xdr:colOff>609600</xdr:colOff>
      <xdr:row>64</xdr:row>
      <xdr:rowOff>3991</xdr:rowOff>
    </xdr:to>
    <xdr:sp macro="" textlink="">
      <xdr:nvSpPr>
        <xdr:cNvPr id="342" name="円/楕円 341"/>
        <xdr:cNvSpPr/>
      </xdr:nvSpPr>
      <xdr:spPr>
        <a:xfrm>
          <a:off x="169672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45918</xdr:rowOff>
    </xdr:from>
    <xdr:ext cx="762000" cy="259045"/>
    <xdr:sp macro="" textlink="">
      <xdr:nvSpPr>
        <xdr:cNvPr id="343" name="定員管理の状況該当値テキスト"/>
        <xdr:cNvSpPr txBox="1"/>
      </xdr:nvSpPr>
      <xdr:spPr>
        <a:xfrm>
          <a:off x="17106900" y="1084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92801</xdr:rowOff>
    </xdr:from>
    <xdr:to>
      <xdr:col>23</xdr:col>
      <xdr:colOff>457200</xdr:colOff>
      <xdr:row>64</xdr:row>
      <xdr:rowOff>22951</xdr:rowOff>
    </xdr:to>
    <xdr:sp macro="" textlink="">
      <xdr:nvSpPr>
        <xdr:cNvPr id="344" name="円/楕円 343"/>
        <xdr:cNvSpPr/>
      </xdr:nvSpPr>
      <xdr:spPr>
        <a:xfrm>
          <a:off x="16129000" y="108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7728</xdr:rowOff>
    </xdr:from>
    <xdr:ext cx="736600" cy="259045"/>
    <xdr:sp macro="" textlink="">
      <xdr:nvSpPr>
        <xdr:cNvPr id="345" name="テキスト ボックス 344"/>
        <xdr:cNvSpPr txBox="1"/>
      </xdr:nvSpPr>
      <xdr:spPr>
        <a:xfrm>
          <a:off x="15798800" y="10980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110037</xdr:rowOff>
    </xdr:from>
    <xdr:to>
      <xdr:col>22</xdr:col>
      <xdr:colOff>254000</xdr:colOff>
      <xdr:row>64</xdr:row>
      <xdr:rowOff>40187</xdr:rowOff>
    </xdr:to>
    <xdr:sp macro="" textlink="">
      <xdr:nvSpPr>
        <xdr:cNvPr id="346" name="円/楕円 345"/>
        <xdr:cNvSpPr/>
      </xdr:nvSpPr>
      <xdr:spPr>
        <a:xfrm>
          <a:off x="15240000" y="1091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24964</xdr:rowOff>
    </xdr:from>
    <xdr:ext cx="762000" cy="259045"/>
    <xdr:sp macro="" textlink="">
      <xdr:nvSpPr>
        <xdr:cNvPr id="347" name="テキスト ボックス 346"/>
        <xdr:cNvSpPr txBox="1"/>
      </xdr:nvSpPr>
      <xdr:spPr>
        <a:xfrm>
          <a:off x="14909800" y="1099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104866</xdr:rowOff>
    </xdr:from>
    <xdr:to>
      <xdr:col>21</xdr:col>
      <xdr:colOff>50800</xdr:colOff>
      <xdr:row>64</xdr:row>
      <xdr:rowOff>35016</xdr:rowOff>
    </xdr:to>
    <xdr:sp macro="" textlink="">
      <xdr:nvSpPr>
        <xdr:cNvPr id="348" name="円/楕円 347"/>
        <xdr:cNvSpPr/>
      </xdr:nvSpPr>
      <xdr:spPr>
        <a:xfrm>
          <a:off x="14351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19793</xdr:rowOff>
    </xdr:from>
    <xdr:ext cx="762000" cy="259045"/>
    <xdr:sp macro="" textlink="">
      <xdr:nvSpPr>
        <xdr:cNvPr id="349" name="テキスト ボックス 348"/>
        <xdr:cNvSpPr txBox="1"/>
      </xdr:nvSpPr>
      <xdr:spPr>
        <a:xfrm>
          <a:off x="14020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96248</xdr:rowOff>
    </xdr:from>
    <xdr:to>
      <xdr:col>19</xdr:col>
      <xdr:colOff>533400</xdr:colOff>
      <xdr:row>64</xdr:row>
      <xdr:rowOff>26398</xdr:rowOff>
    </xdr:to>
    <xdr:sp macro="" textlink="">
      <xdr:nvSpPr>
        <xdr:cNvPr id="350" name="円/楕円 349"/>
        <xdr:cNvSpPr/>
      </xdr:nvSpPr>
      <xdr:spPr>
        <a:xfrm>
          <a:off x="13462000" y="1089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11175</xdr:rowOff>
    </xdr:from>
    <xdr:ext cx="762000" cy="259045"/>
    <xdr:sp macro="" textlink="">
      <xdr:nvSpPr>
        <xdr:cNvPr id="351" name="テキスト ボックス 350"/>
        <xdr:cNvSpPr txBox="1"/>
      </xdr:nvSpPr>
      <xdr:spPr>
        <a:xfrm>
          <a:off x="13131800" y="1098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年度実質公債費比率は、平成</a:t>
          </a:r>
          <a:r>
            <a:rPr lang="ja-JP" altLang="en-US" sz="1100">
              <a:solidFill>
                <a:schemeClr val="dk1"/>
              </a:solidFill>
              <a:effectLst/>
              <a:latin typeface="+mn-lt"/>
              <a:ea typeface="+mn-ea"/>
              <a:cs typeface="+mn-cs"/>
            </a:rPr>
            <a:t>２５</a:t>
          </a:r>
          <a:r>
            <a:rPr lang="ja-JP" altLang="ja-JP" sz="1100">
              <a:solidFill>
                <a:schemeClr val="dk1"/>
              </a:solidFill>
              <a:effectLst/>
              <a:latin typeface="+mn-lt"/>
              <a:ea typeface="+mn-ea"/>
              <a:cs typeface="+mn-cs"/>
            </a:rPr>
            <a:t>年度からの</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カ年平均で、</a:t>
          </a:r>
          <a:r>
            <a:rPr lang="en-US" altLang="ja-JP" sz="1100">
              <a:solidFill>
                <a:schemeClr val="dk1"/>
              </a:solidFill>
              <a:effectLst/>
              <a:latin typeface="+mn-lt"/>
              <a:ea typeface="+mn-ea"/>
              <a:cs typeface="+mn-cs"/>
            </a:rPr>
            <a:t>10.5</a:t>
          </a:r>
          <a:r>
            <a:rPr lang="ja-JP" altLang="ja-JP" sz="1100">
              <a:solidFill>
                <a:schemeClr val="dk1"/>
              </a:solidFill>
              <a:effectLst/>
              <a:latin typeface="+mn-lt"/>
              <a:ea typeface="+mn-ea"/>
              <a:cs typeface="+mn-cs"/>
            </a:rPr>
            <a:t>％となり、前年度</a:t>
          </a:r>
          <a:r>
            <a:rPr lang="en-US" altLang="ja-JP" sz="1100">
              <a:solidFill>
                <a:schemeClr val="dk1"/>
              </a:solidFill>
              <a:effectLst/>
              <a:latin typeface="+mn-lt"/>
              <a:ea typeface="+mn-ea"/>
              <a:cs typeface="+mn-cs"/>
            </a:rPr>
            <a:t>11.2</a:t>
          </a:r>
          <a:r>
            <a:rPr lang="ja-JP" altLang="ja-JP" sz="1100">
              <a:solidFill>
                <a:schemeClr val="dk1"/>
              </a:solidFill>
              <a:effectLst/>
              <a:latin typeface="+mn-lt"/>
              <a:ea typeface="+mn-ea"/>
              <a:cs typeface="+mn-cs"/>
            </a:rPr>
            <a:t>％と比較して</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の改善がなされた。なお、有田川町における単年度比率は、平成</a:t>
          </a:r>
          <a:r>
            <a:rPr lang="ja-JP" altLang="en-US" sz="1100">
              <a:solidFill>
                <a:schemeClr val="dk1"/>
              </a:solidFill>
              <a:effectLst/>
              <a:latin typeface="+mn-lt"/>
              <a:ea typeface="+mn-ea"/>
              <a:cs typeface="+mn-cs"/>
            </a:rPr>
            <a:t>２５</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11.6</a:t>
          </a:r>
          <a:r>
            <a:rPr lang="ja-JP" altLang="ja-JP" sz="1100">
              <a:solidFill>
                <a:schemeClr val="dk1"/>
              </a:solidFill>
              <a:effectLst/>
              <a:latin typeface="+mn-lt"/>
              <a:ea typeface="+mn-ea"/>
              <a:cs typeface="+mn-cs"/>
            </a:rPr>
            <a:t>％、平成</a:t>
          </a:r>
          <a:r>
            <a:rPr lang="ja-JP" altLang="en-US" sz="1100">
              <a:solidFill>
                <a:schemeClr val="dk1"/>
              </a:solidFill>
              <a:effectLst/>
              <a:latin typeface="+mn-lt"/>
              <a:ea typeface="+mn-ea"/>
              <a:cs typeface="+mn-cs"/>
            </a:rPr>
            <a:t>２６</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％、平成</a:t>
          </a:r>
          <a:r>
            <a:rPr lang="ja-JP" altLang="en-US" sz="1100">
              <a:solidFill>
                <a:schemeClr val="dk1"/>
              </a:solidFill>
              <a:effectLst/>
              <a:latin typeface="+mn-lt"/>
              <a:ea typeface="+mn-ea"/>
              <a:cs typeface="+mn-cs"/>
            </a:rPr>
            <a:t>２７</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10.1</a:t>
          </a:r>
          <a:r>
            <a:rPr lang="ja-JP" altLang="ja-JP" sz="1100">
              <a:solidFill>
                <a:schemeClr val="dk1"/>
              </a:solidFill>
              <a:effectLst/>
              <a:latin typeface="+mn-lt"/>
              <a:ea typeface="+mn-ea"/>
              <a:cs typeface="+mn-cs"/>
            </a:rPr>
            <a:t>％である。</a:t>
          </a:r>
          <a:endParaRPr lang="ja-JP" altLang="ja-JP" sz="1400">
            <a:effectLst/>
          </a:endParaRPr>
        </a:p>
        <a:p>
          <a:r>
            <a:rPr lang="ja-JP" altLang="ja-JP" sz="1100">
              <a:solidFill>
                <a:schemeClr val="dk1"/>
              </a:solidFill>
              <a:effectLst/>
              <a:latin typeface="+mn-lt"/>
              <a:ea typeface="+mn-ea"/>
              <a:cs typeface="+mn-cs"/>
            </a:rPr>
            <a:t>平成１９年度から実施した繰上償還の影響により、平成２０年度実質公債費比率</a:t>
          </a:r>
          <a:r>
            <a:rPr lang="en-US" altLang="ja-JP" sz="1100">
              <a:solidFill>
                <a:schemeClr val="dk1"/>
              </a:solidFill>
              <a:effectLst/>
              <a:latin typeface="+mn-lt"/>
              <a:ea typeface="+mn-ea"/>
              <a:cs typeface="+mn-cs"/>
            </a:rPr>
            <a:t>18.0</a:t>
          </a:r>
          <a:r>
            <a:rPr lang="ja-JP" altLang="ja-JP" sz="1100">
              <a:solidFill>
                <a:schemeClr val="dk1"/>
              </a:solidFill>
              <a:effectLst/>
              <a:latin typeface="+mn-lt"/>
              <a:ea typeface="+mn-ea"/>
              <a:cs typeface="+mn-cs"/>
            </a:rPr>
            <a:t>％の許可団体から協議団体へと移行されて以来、年々数値は改善されている。今回</a:t>
          </a:r>
          <a:r>
            <a:rPr lang="ja-JP" altLang="en-US" sz="1100">
              <a:solidFill>
                <a:schemeClr val="dk1"/>
              </a:solidFill>
              <a:effectLst/>
              <a:latin typeface="+mn-lt"/>
              <a:ea typeface="+mn-ea"/>
              <a:cs typeface="+mn-cs"/>
            </a:rPr>
            <a:t>は、分子である公債費で合併特例債の償還が増になりつつも有田周辺広域圏事務組合（ごみ処理施設）の償還が終了し負担金が減少した事や全体の</a:t>
          </a:r>
          <a:r>
            <a:rPr lang="ja-JP" altLang="ja-JP" sz="1100">
              <a:solidFill>
                <a:schemeClr val="dk1"/>
              </a:solidFill>
              <a:effectLst/>
              <a:latin typeface="+mn-lt"/>
              <a:ea typeface="+mn-ea"/>
              <a:cs typeface="+mn-cs"/>
            </a:rPr>
            <a:t>地方債償還が減少した</a:t>
          </a:r>
          <a:r>
            <a:rPr lang="ja-JP" altLang="en-US" sz="1100">
              <a:solidFill>
                <a:schemeClr val="dk1"/>
              </a:solidFill>
              <a:effectLst/>
              <a:latin typeface="+mn-lt"/>
              <a:ea typeface="+mn-ea"/>
              <a:cs typeface="+mn-cs"/>
            </a:rPr>
            <a:t>事、分母では地方消費税交付金が大幅に増加した事</a:t>
          </a:r>
          <a:r>
            <a:rPr lang="ja-JP" altLang="ja-JP" sz="1100">
              <a:solidFill>
                <a:schemeClr val="dk1"/>
              </a:solidFill>
              <a:effectLst/>
              <a:latin typeface="+mn-lt"/>
              <a:ea typeface="+mn-ea"/>
              <a:cs typeface="+mn-cs"/>
            </a:rPr>
            <a:t>が</a:t>
          </a:r>
          <a:r>
            <a:rPr lang="ja-JP" altLang="en-US" sz="1100">
              <a:solidFill>
                <a:schemeClr val="dk1"/>
              </a:solidFill>
              <a:effectLst/>
              <a:latin typeface="+mn-lt"/>
              <a:ea typeface="+mn-ea"/>
              <a:cs typeface="+mn-cs"/>
            </a:rPr>
            <a:t>比率の減の大きな</a:t>
          </a:r>
          <a:r>
            <a:rPr lang="ja-JP" altLang="ja-JP" sz="1100">
              <a:solidFill>
                <a:schemeClr val="dk1"/>
              </a:solidFill>
              <a:effectLst/>
              <a:latin typeface="+mn-lt"/>
              <a:ea typeface="+mn-ea"/>
              <a:cs typeface="+mn-cs"/>
            </a:rPr>
            <a:t>要因となっている。今後も計画的な地方債の発行を実施し、より一層の健全化を図る。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17992</xdr:rowOff>
    </xdr:from>
    <xdr:to>
      <xdr:col>24</xdr:col>
      <xdr:colOff>558800</xdr:colOff>
      <xdr:row>44</xdr:row>
      <xdr:rowOff>104775</xdr:rowOff>
    </xdr:to>
    <xdr:cxnSp macro="">
      <xdr:nvCxnSpPr>
        <xdr:cNvPr id="381" name="直線コネクタ 380"/>
        <xdr:cNvCxnSpPr/>
      </xdr:nvCxnSpPr>
      <xdr:spPr>
        <a:xfrm flipV="1">
          <a:off x="17018000" y="6361642"/>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76852</xdr:rowOff>
    </xdr:from>
    <xdr:ext cx="762000" cy="259045"/>
    <xdr:sp macro="" textlink="">
      <xdr:nvSpPr>
        <xdr:cNvPr id="382" name="公債費負担の状況最小値テキスト"/>
        <xdr:cNvSpPr txBox="1"/>
      </xdr:nvSpPr>
      <xdr:spPr>
        <a:xfrm>
          <a:off x="17106900" y="762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24</xdr:col>
      <xdr:colOff>469900</xdr:colOff>
      <xdr:row>44</xdr:row>
      <xdr:rowOff>104775</xdr:rowOff>
    </xdr:from>
    <xdr:to>
      <xdr:col>24</xdr:col>
      <xdr:colOff>647700</xdr:colOff>
      <xdr:row>44</xdr:row>
      <xdr:rowOff>104775</xdr:rowOff>
    </xdr:to>
    <xdr:cxnSp macro="">
      <xdr:nvCxnSpPr>
        <xdr:cNvPr id="383" name="直線コネクタ 382"/>
        <xdr:cNvCxnSpPr/>
      </xdr:nvCxnSpPr>
      <xdr:spPr>
        <a:xfrm>
          <a:off x="16929100" y="764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104369</xdr:rowOff>
    </xdr:from>
    <xdr:ext cx="762000" cy="259045"/>
    <xdr:sp macro="" textlink="">
      <xdr:nvSpPr>
        <xdr:cNvPr id="384" name="公債費負担の状況最大値テキスト"/>
        <xdr:cNvSpPr txBox="1"/>
      </xdr:nvSpPr>
      <xdr:spPr>
        <a:xfrm>
          <a:off x="17106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24</xdr:col>
      <xdr:colOff>469900</xdr:colOff>
      <xdr:row>37</xdr:row>
      <xdr:rowOff>17992</xdr:rowOff>
    </xdr:from>
    <xdr:to>
      <xdr:col>24</xdr:col>
      <xdr:colOff>647700</xdr:colOff>
      <xdr:row>37</xdr:row>
      <xdr:rowOff>17992</xdr:rowOff>
    </xdr:to>
    <xdr:cxnSp macro="">
      <xdr:nvCxnSpPr>
        <xdr:cNvPr id="385" name="直線コネクタ 384"/>
        <xdr:cNvCxnSpPr/>
      </xdr:nvCxnSpPr>
      <xdr:spPr>
        <a:xfrm>
          <a:off x="16929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56092</xdr:rowOff>
    </xdr:from>
    <xdr:to>
      <xdr:col>24</xdr:col>
      <xdr:colOff>558800</xdr:colOff>
      <xdr:row>42</xdr:row>
      <xdr:rowOff>25400</xdr:rowOff>
    </xdr:to>
    <xdr:cxnSp macro="">
      <xdr:nvCxnSpPr>
        <xdr:cNvPr id="386" name="直線コネクタ 385"/>
        <xdr:cNvCxnSpPr/>
      </xdr:nvCxnSpPr>
      <xdr:spPr>
        <a:xfrm flipV="1">
          <a:off x="16179800" y="7085542"/>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72619</xdr:rowOff>
    </xdr:from>
    <xdr:ext cx="762000" cy="259045"/>
    <xdr:sp macro="" textlink="">
      <xdr:nvSpPr>
        <xdr:cNvPr id="387" name="公債費負担の状況平均値テキスト"/>
        <xdr:cNvSpPr txBox="1"/>
      </xdr:nvSpPr>
      <xdr:spPr>
        <a:xfrm>
          <a:off x="17106900" y="6759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56092</xdr:rowOff>
    </xdr:from>
    <xdr:to>
      <xdr:col>24</xdr:col>
      <xdr:colOff>609600</xdr:colOff>
      <xdr:row>40</xdr:row>
      <xdr:rowOff>157692</xdr:rowOff>
    </xdr:to>
    <xdr:sp macro="" textlink="">
      <xdr:nvSpPr>
        <xdr:cNvPr id="388" name="フローチャート : 判断 387"/>
        <xdr:cNvSpPr/>
      </xdr:nvSpPr>
      <xdr:spPr>
        <a:xfrm>
          <a:off x="169672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43</xdr:row>
      <xdr:rowOff>75142</xdr:rowOff>
    </xdr:to>
    <xdr:cxnSp macro="">
      <xdr:nvCxnSpPr>
        <xdr:cNvPr id="389" name="直線コネクタ 388"/>
        <xdr:cNvCxnSpPr/>
      </xdr:nvCxnSpPr>
      <xdr:spPr>
        <a:xfrm flipV="1">
          <a:off x="15290800" y="7226300"/>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90" name="フローチャート : 判断 389"/>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391" name="テキスト ボックス 390"/>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75142</xdr:rowOff>
    </xdr:from>
    <xdr:to>
      <xdr:col>22</xdr:col>
      <xdr:colOff>203200</xdr:colOff>
      <xdr:row>43</xdr:row>
      <xdr:rowOff>155575</xdr:rowOff>
    </xdr:to>
    <xdr:cxnSp macro="">
      <xdr:nvCxnSpPr>
        <xdr:cNvPr id="392" name="直線コネクタ 391"/>
        <xdr:cNvCxnSpPr/>
      </xdr:nvCxnSpPr>
      <xdr:spPr>
        <a:xfrm flipV="1">
          <a:off x="14401800" y="744749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75142</xdr:rowOff>
    </xdr:from>
    <xdr:to>
      <xdr:col>22</xdr:col>
      <xdr:colOff>254000</xdr:colOff>
      <xdr:row>43</xdr:row>
      <xdr:rowOff>5292</xdr:rowOff>
    </xdr:to>
    <xdr:sp macro="" textlink="">
      <xdr:nvSpPr>
        <xdr:cNvPr id="393" name="フローチャート : 判断 392"/>
        <xdr:cNvSpPr/>
      </xdr:nvSpPr>
      <xdr:spPr>
        <a:xfrm>
          <a:off x="15240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15469</xdr:rowOff>
    </xdr:from>
    <xdr:ext cx="762000" cy="259045"/>
    <xdr:sp macro="" textlink="">
      <xdr:nvSpPr>
        <xdr:cNvPr id="394" name="テキスト ボックス 393"/>
        <xdr:cNvSpPr txBox="1"/>
      </xdr:nvSpPr>
      <xdr:spPr>
        <a:xfrm>
          <a:off x="14909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155575</xdr:rowOff>
    </xdr:from>
    <xdr:to>
      <xdr:col>21</xdr:col>
      <xdr:colOff>0</xdr:colOff>
      <xdr:row>44</xdr:row>
      <xdr:rowOff>144992</xdr:rowOff>
    </xdr:to>
    <xdr:cxnSp macro="">
      <xdr:nvCxnSpPr>
        <xdr:cNvPr id="395" name="直線コネクタ 394"/>
        <xdr:cNvCxnSpPr/>
      </xdr:nvCxnSpPr>
      <xdr:spPr>
        <a:xfrm flipV="1">
          <a:off x="13512800" y="752792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104775</xdr:rowOff>
    </xdr:from>
    <xdr:to>
      <xdr:col>21</xdr:col>
      <xdr:colOff>50800</xdr:colOff>
      <xdr:row>44</xdr:row>
      <xdr:rowOff>34925</xdr:rowOff>
    </xdr:to>
    <xdr:sp macro="" textlink="">
      <xdr:nvSpPr>
        <xdr:cNvPr id="396" name="フローチャート : 判断 395"/>
        <xdr:cNvSpPr/>
      </xdr:nvSpPr>
      <xdr:spPr>
        <a:xfrm>
          <a:off x="14351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45102</xdr:rowOff>
    </xdr:from>
    <xdr:ext cx="762000" cy="259045"/>
    <xdr:sp macro="" textlink="">
      <xdr:nvSpPr>
        <xdr:cNvPr id="397" name="テキスト ボックス 396"/>
        <xdr:cNvSpPr txBox="1"/>
      </xdr:nvSpPr>
      <xdr:spPr>
        <a:xfrm>
          <a:off x="14020800" y="724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154517</xdr:rowOff>
    </xdr:from>
    <xdr:to>
      <xdr:col>19</xdr:col>
      <xdr:colOff>533400</xdr:colOff>
      <xdr:row>45</xdr:row>
      <xdr:rowOff>84667</xdr:rowOff>
    </xdr:to>
    <xdr:sp macro="" textlink="">
      <xdr:nvSpPr>
        <xdr:cNvPr id="398" name="フローチャート : 判断 397"/>
        <xdr:cNvSpPr/>
      </xdr:nvSpPr>
      <xdr:spPr>
        <a:xfrm>
          <a:off x="13462000" y="76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69444</xdr:rowOff>
    </xdr:from>
    <xdr:ext cx="762000" cy="259045"/>
    <xdr:sp macro="" textlink="">
      <xdr:nvSpPr>
        <xdr:cNvPr id="399" name="テキスト ボックス 398"/>
        <xdr:cNvSpPr txBox="1"/>
      </xdr:nvSpPr>
      <xdr:spPr>
        <a:xfrm>
          <a:off x="13131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5292</xdr:rowOff>
    </xdr:from>
    <xdr:to>
      <xdr:col>24</xdr:col>
      <xdr:colOff>609600</xdr:colOff>
      <xdr:row>41</xdr:row>
      <xdr:rowOff>106892</xdr:rowOff>
    </xdr:to>
    <xdr:sp macro="" textlink="">
      <xdr:nvSpPr>
        <xdr:cNvPr id="405" name="円/楕円 404"/>
        <xdr:cNvSpPr/>
      </xdr:nvSpPr>
      <xdr:spPr>
        <a:xfrm>
          <a:off x="16967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148819</xdr:rowOff>
    </xdr:from>
    <xdr:ext cx="762000" cy="259045"/>
    <xdr:sp macro="" textlink="">
      <xdr:nvSpPr>
        <xdr:cNvPr id="406" name="公債費負担の状況該当値テキスト"/>
        <xdr:cNvSpPr txBox="1"/>
      </xdr:nvSpPr>
      <xdr:spPr>
        <a:xfrm>
          <a:off x="17106900" y="700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146050</xdr:rowOff>
    </xdr:from>
    <xdr:to>
      <xdr:col>23</xdr:col>
      <xdr:colOff>457200</xdr:colOff>
      <xdr:row>42</xdr:row>
      <xdr:rowOff>76200</xdr:rowOff>
    </xdr:to>
    <xdr:sp macro="" textlink="">
      <xdr:nvSpPr>
        <xdr:cNvPr id="407" name="円/楕円 406"/>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408" name="テキスト ボックス 407"/>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24342</xdr:rowOff>
    </xdr:from>
    <xdr:to>
      <xdr:col>22</xdr:col>
      <xdr:colOff>254000</xdr:colOff>
      <xdr:row>43</xdr:row>
      <xdr:rowOff>125942</xdr:rowOff>
    </xdr:to>
    <xdr:sp macro="" textlink="">
      <xdr:nvSpPr>
        <xdr:cNvPr id="409" name="円/楕円 408"/>
        <xdr:cNvSpPr/>
      </xdr:nvSpPr>
      <xdr:spPr>
        <a:xfrm>
          <a:off x="15240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110719</xdr:rowOff>
    </xdr:from>
    <xdr:ext cx="762000" cy="259045"/>
    <xdr:sp macro="" textlink="">
      <xdr:nvSpPr>
        <xdr:cNvPr id="410" name="テキスト ボックス 409"/>
        <xdr:cNvSpPr txBox="1"/>
      </xdr:nvSpPr>
      <xdr:spPr>
        <a:xfrm>
          <a:off x="14909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104775</xdr:rowOff>
    </xdr:from>
    <xdr:to>
      <xdr:col>21</xdr:col>
      <xdr:colOff>50800</xdr:colOff>
      <xdr:row>44</xdr:row>
      <xdr:rowOff>34925</xdr:rowOff>
    </xdr:to>
    <xdr:sp macro="" textlink="">
      <xdr:nvSpPr>
        <xdr:cNvPr id="411" name="円/楕円 410"/>
        <xdr:cNvSpPr/>
      </xdr:nvSpPr>
      <xdr:spPr>
        <a:xfrm>
          <a:off x="14351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19702</xdr:rowOff>
    </xdr:from>
    <xdr:ext cx="762000" cy="259045"/>
    <xdr:sp macro="" textlink="">
      <xdr:nvSpPr>
        <xdr:cNvPr id="412" name="テキスト ボックス 411"/>
        <xdr:cNvSpPr txBox="1"/>
      </xdr:nvSpPr>
      <xdr:spPr>
        <a:xfrm>
          <a:off x="14020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94192</xdr:rowOff>
    </xdr:from>
    <xdr:to>
      <xdr:col>19</xdr:col>
      <xdr:colOff>533400</xdr:colOff>
      <xdr:row>45</xdr:row>
      <xdr:rowOff>24342</xdr:rowOff>
    </xdr:to>
    <xdr:sp macro="" textlink="">
      <xdr:nvSpPr>
        <xdr:cNvPr id="413" name="円/楕円 412"/>
        <xdr:cNvSpPr/>
      </xdr:nvSpPr>
      <xdr:spPr>
        <a:xfrm>
          <a:off x="13462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34519</xdr:rowOff>
    </xdr:from>
    <xdr:ext cx="762000" cy="259045"/>
    <xdr:sp macro="" textlink="">
      <xdr:nvSpPr>
        <xdr:cNvPr id="414" name="テキスト ボックス 413"/>
        <xdr:cNvSpPr txBox="1"/>
      </xdr:nvSpPr>
      <xdr:spPr>
        <a:xfrm>
          <a:off x="13131800" y="740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mn-lt"/>
              <a:ea typeface="+mn-ea"/>
              <a:cs typeface="+mn-cs"/>
            </a:rPr>
            <a:t>将来負担比率は</a:t>
          </a:r>
          <a:r>
            <a:rPr lang="en-US" altLang="ja-JP" sz="1050">
              <a:solidFill>
                <a:schemeClr val="dk1"/>
              </a:solidFill>
              <a:effectLst/>
              <a:latin typeface="+mn-lt"/>
              <a:ea typeface="+mn-ea"/>
              <a:cs typeface="+mn-cs"/>
            </a:rPr>
            <a:t>44.2</a:t>
          </a:r>
          <a:r>
            <a:rPr lang="ja-JP" altLang="ja-JP" sz="1050">
              <a:solidFill>
                <a:schemeClr val="dk1"/>
              </a:solidFill>
              <a:effectLst/>
              <a:latin typeface="+mn-lt"/>
              <a:ea typeface="+mn-ea"/>
              <a:cs typeface="+mn-cs"/>
            </a:rPr>
            <a:t>％となり、前年度の</a:t>
          </a:r>
          <a:r>
            <a:rPr lang="en-US" altLang="ja-JP" sz="1050">
              <a:solidFill>
                <a:schemeClr val="dk1"/>
              </a:solidFill>
              <a:effectLst/>
              <a:latin typeface="+mn-lt"/>
              <a:ea typeface="+mn-ea"/>
              <a:cs typeface="+mn-cs"/>
            </a:rPr>
            <a:t>54.6</a:t>
          </a:r>
          <a:r>
            <a:rPr lang="ja-JP" altLang="ja-JP" sz="1050">
              <a:solidFill>
                <a:schemeClr val="dk1"/>
              </a:solidFill>
              <a:effectLst/>
              <a:latin typeface="+mn-lt"/>
              <a:ea typeface="+mn-ea"/>
              <a:cs typeface="+mn-cs"/>
            </a:rPr>
            <a:t>％と比較すると</a:t>
          </a:r>
          <a:r>
            <a:rPr lang="en-US" altLang="ja-JP" sz="1050">
              <a:solidFill>
                <a:schemeClr val="dk1"/>
              </a:solidFill>
              <a:effectLst/>
              <a:latin typeface="+mn-lt"/>
              <a:ea typeface="+mn-ea"/>
              <a:cs typeface="+mn-cs"/>
            </a:rPr>
            <a:t>10.4</a:t>
          </a:r>
          <a:r>
            <a:rPr lang="ja-JP" altLang="ja-JP" sz="1050">
              <a:solidFill>
                <a:schemeClr val="dk1"/>
              </a:solidFill>
              <a:effectLst/>
              <a:latin typeface="+mn-lt"/>
              <a:ea typeface="+mn-ea"/>
              <a:cs typeface="+mn-cs"/>
            </a:rPr>
            <a:t>％の減少で、早期健全化基準</a:t>
          </a:r>
          <a:r>
            <a:rPr lang="en-US" altLang="ja-JP" sz="1050">
              <a:solidFill>
                <a:schemeClr val="dk1"/>
              </a:solidFill>
              <a:effectLst/>
              <a:latin typeface="+mn-lt"/>
              <a:ea typeface="+mn-ea"/>
              <a:cs typeface="+mn-cs"/>
            </a:rPr>
            <a:t>(350</a:t>
          </a:r>
          <a:r>
            <a:rPr lang="ja-JP" altLang="ja-JP" sz="1050">
              <a:solidFill>
                <a:schemeClr val="dk1"/>
              </a:solidFill>
              <a:effectLst/>
              <a:latin typeface="+mn-lt"/>
              <a:ea typeface="+mn-ea"/>
              <a:cs typeface="+mn-cs"/>
            </a:rPr>
            <a:t>％</a:t>
          </a:r>
          <a:r>
            <a:rPr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に対し大幅に下回っている。</a:t>
          </a:r>
          <a:endParaRPr lang="ja-JP" altLang="ja-JP" sz="1200">
            <a:effectLst/>
          </a:endParaRPr>
        </a:p>
        <a:p>
          <a:r>
            <a:rPr lang="ja-JP" altLang="ja-JP" sz="1050">
              <a:solidFill>
                <a:schemeClr val="dk1"/>
              </a:solidFill>
              <a:effectLst/>
              <a:latin typeface="+mn-lt"/>
              <a:ea typeface="+mn-ea"/>
              <a:cs typeface="+mn-cs"/>
            </a:rPr>
            <a:t>地方債残高については辺地・過疎債</a:t>
          </a:r>
          <a:r>
            <a:rPr lang="ja-JP" altLang="en-US" sz="1050">
              <a:solidFill>
                <a:schemeClr val="dk1"/>
              </a:solidFill>
              <a:effectLst/>
              <a:latin typeface="+mn-lt"/>
              <a:ea typeface="+mn-ea"/>
              <a:cs typeface="+mn-cs"/>
            </a:rPr>
            <a:t>等</a:t>
          </a:r>
          <a:r>
            <a:rPr lang="ja-JP" altLang="ja-JP" sz="1050">
              <a:solidFill>
                <a:schemeClr val="dk1"/>
              </a:solidFill>
              <a:effectLst/>
              <a:latin typeface="+mn-lt"/>
              <a:ea typeface="+mn-ea"/>
              <a:cs typeface="+mn-cs"/>
            </a:rPr>
            <a:t>の償還完了により前年度比</a:t>
          </a:r>
          <a:r>
            <a:rPr lang="en-US" altLang="ja-JP" sz="1050">
              <a:solidFill>
                <a:schemeClr val="dk1"/>
              </a:solidFill>
              <a:effectLst/>
              <a:latin typeface="+mn-lt"/>
              <a:ea typeface="+mn-ea"/>
              <a:cs typeface="+mn-cs"/>
            </a:rPr>
            <a:t>600,926</a:t>
          </a:r>
          <a:r>
            <a:rPr lang="ja-JP" altLang="ja-JP" sz="1050">
              <a:solidFill>
                <a:schemeClr val="dk1"/>
              </a:solidFill>
              <a:effectLst/>
              <a:latin typeface="+mn-lt"/>
              <a:ea typeface="+mn-ea"/>
              <a:cs typeface="+mn-cs"/>
            </a:rPr>
            <a:t>千円の減少となっているが、公営企業債の繰入見込額においては下水道事業債の新規発行等により</a:t>
          </a:r>
          <a:r>
            <a:rPr lang="en-US" altLang="ja-JP" sz="1050">
              <a:solidFill>
                <a:schemeClr val="dk1"/>
              </a:solidFill>
              <a:effectLst/>
              <a:latin typeface="+mn-lt"/>
              <a:ea typeface="+mn-ea"/>
              <a:cs typeface="+mn-cs"/>
            </a:rPr>
            <a:t>689,644</a:t>
          </a:r>
          <a:r>
            <a:rPr lang="ja-JP" altLang="ja-JP" sz="1050">
              <a:solidFill>
                <a:schemeClr val="dk1"/>
              </a:solidFill>
              <a:effectLst/>
              <a:latin typeface="+mn-lt"/>
              <a:ea typeface="+mn-ea"/>
              <a:cs typeface="+mn-cs"/>
            </a:rPr>
            <a:t>千円の増加となっている。また、組合等負担等見込額が、有田郡老人施設事務組合（なぎ園）の改築により地方債残高が増えた分もあるがそれ以上にＨ</a:t>
          </a:r>
          <a:r>
            <a:rPr lang="en-US" altLang="ja-JP" sz="1050">
              <a:solidFill>
                <a:schemeClr val="dk1"/>
              </a:solidFill>
              <a:effectLst/>
              <a:latin typeface="+mn-lt"/>
              <a:ea typeface="+mn-ea"/>
              <a:cs typeface="+mn-cs"/>
            </a:rPr>
            <a:t>11</a:t>
          </a:r>
          <a:r>
            <a:rPr lang="ja-JP" altLang="ja-JP" sz="1050">
              <a:solidFill>
                <a:schemeClr val="dk1"/>
              </a:solidFill>
              <a:effectLst/>
              <a:latin typeface="+mn-lt"/>
              <a:ea typeface="+mn-ea"/>
              <a:cs typeface="+mn-cs"/>
            </a:rPr>
            <a:t>以前の償還完了により減少している。</a:t>
          </a:r>
          <a:endParaRPr lang="ja-JP" altLang="ja-JP" sz="1200">
            <a:effectLst/>
          </a:endParaRPr>
        </a:p>
        <a:p>
          <a:r>
            <a:rPr lang="ja-JP" altLang="ja-JP" sz="1050">
              <a:solidFill>
                <a:schemeClr val="dk1"/>
              </a:solidFill>
              <a:effectLst/>
              <a:latin typeface="+mn-lt"/>
              <a:ea typeface="+mn-ea"/>
              <a:cs typeface="+mn-cs"/>
            </a:rPr>
            <a:t>今回は、一般会計の地方債残高の減少と余剰金の積立により充当可能基金が増加したため、当比率が改善されたが、今後の課題として計画的な事業の実施により地方債残高の抑制が必要であると考える。</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22578</xdr:rowOff>
    </xdr:to>
    <xdr:cxnSp macro="">
      <xdr:nvCxnSpPr>
        <xdr:cNvPr id="443" name="直線コネクタ 442"/>
        <xdr:cNvCxnSpPr/>
      </xdr:nvCxnSpPr>
      <xdr:spPr>
        <a:xfrm flipV="1">
          <a:off x="17018000" y="2370667"/>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166105</xdr:rowOff>
    </xdr:from>
    <xdr:ext cx="762000" cy="259045"/>
    <xdr:sp macro="" textlink="">
      <xdr:nvSpPr>
        <xdr:cNvPr id="444" name="将来負担の状況最小値テキスト"/>
        <xdr:cNvSpPr txBox="1"/>
      </xdr:nvSpPr>
      <xdr:spPr>
        <a:xfrm>
          <a:off x="17106900" y="393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119.0</a:t>
          </a:r>
          <a:endParaRPr kumimoji="1" lang="ja-JP" altLang="en-US" sz="1000" b="1">
            <a:latin typeface="ＭＳ Ｐゴシック"/>
          </a:endParaRPr>
        </a:p>
      </xdr:txBody>
    </xdr:sp>
    <xdr:clientData/>
  </xdr:oneCellAnchor>
  <xdr:twoCellAnchor>
    <xdr:from>
      <xdr:col>24</xdr:col>
      <xdr:colOff>469900</xdr:colOff>
      <xdr:row>23</xdr:row>
      <xdr:rowOff>22578</xdr:rowOff>
    </xdr:from>
    <xdr:to>
      <xdr:col>24</xdr:col>
      <xdr:colOff>647700</xdr:colOff>
      <xdr:row>23</xdr:row>
      <xdr:rowOff>22578</xdr:rowOff>
    </xdr:to>
    <xdr:cxnSp macro="">
      <xdr:nvCxnSpPr>
        <xdr:cNvPr id="445" name="直線コネクタ 444"/>
        <xdr:cNvCxnSpPr/>
      </xdr:nvCxnSpPr>
      <xdr:spPr>
        <a:xfrm>
          <a:off x="16929100" y="396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48542</xdr:rowOff>
    </xdr:from>
    <xdr:to>
      <xdr:col>24</xdr:col>
      <xdr:colOff>558800</xdr:colOff>
      <xdr:row>18</xdr:row>
      <xdr:rowOff>16510</xdr:rowOff>
    </xdr:to>
    <xdr:cxnSp macro="">
      <xdr:nvCxnSpPr>
        <xdr:cNvPr id="448" name="直線コネクタ 447"/>
        <xdr:cNvCxnSpPr/>
      </xdr:nvCxnSpPr>
      <xdr:spPr>
        <a:xfrm flipV="1">
          <a:off x="16179800" y="2963192"/>
          <a:ext cx="838200" cy="13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146631</xdr:rowOff>
    </xdr:from>
    <xdr:ext cx="762000" cy="259045"/>
    <xdr:sp macro="" textlink="">
      <xdr:nvSpPr>
        <xdr:cNvPr id="449" name="将来負担の状況平均値テキスト"/>
        <xdr:cNvSpPr txBox="1"/>
      </xdr:nvSpPr>
      <xdr:spPr>
        <a:xfrm>
          <a:off x="17106900" y="2889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3104</xdr:rowOff>
    </xdr:from>
    <xdr:to>
      <xdr:col>24</xdr:col>
      <xdr:colOff>609600</xdr:colOff>
      <xdr:row>17</xdr:row>
      <xdr:rowOff>104704</xdr:rowOff>
    </xdr:to>
    <xdr:sp macro="" textlink="">
      <xdr:nvSpPr>
        <xdr:cNvPr id="450" name="フローチャート : 判断 449"/>
        <xdr:cNvSpPr/>
      </xdr:nvSpPr>
      <xdr:spPr>
        <a:xfrm>
          <a:off x="16967200" y="291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16510</xdr:rowOff>
    </xdr:from>
    <xdr:to>
      <xdr:col>23</xdr:col>
      <xdr:colOff>406400</xdr:colOff>
      <xdr:row>18</xdr:row>
      <xdr:rowOff>167993</xdr:rowOff>
    </xdr:to>
    <xdr:cxnSp macro="">
      <xdr:nvCxnSpPr>
        <xdr:cNvPr id="451" name="直線コネクタ 450"/>
        <xdr:cNvCxnSpPr/>
      </xdr:nvCxnSpPr>
      <xdr:spPr>
        <a:xfrm flipV="1">
          <a:off x="15290800" y="3102610"/>
          <a:ext cx="889000" cy="15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33937</xdr:rowOff>
    </xdr:from>
    <xdr:to>
      <xdr:col>23</xdr:col>
      <xdr:colOff>457200</xdr:colOff>
      <xdr:row>17</xdr:row>
      <xdr:rowOff>135537</xdr:rowOff>
    </xdr:to>
    <xdr:sp macro="" textlink="">
      <xdr:nvSpPr>
        <xdr:cNvPr id="452" name="フローチャート : 判断 451"/>
        <xdr:cNvSpPr/>
      </xdr:nvSpPr>
      <xdr:spPr>
        <a:xfrm>
          <a:off x="16129000" y="29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145714</xdr:rowOff>
    </xdr:from>
    <xdr:ext cx="736600" cy="259045"/>
    <xdr:sp macro="" textlink="">
      <xdr:nvSpPr>
        <xdr:cNvPr id="453" name="テキスト ボックス 452"/>
        <xdr:cNvSpPr txBox="1"/>
      </xdr:nvSpPr>
      <xdr:spPr>
        <a:xfrm>
          <a:off x="15798800" y="2717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167993</xdr:rowOff>
    </xdr:from>
    <xdr:to>
      <xdr:col>22</xdr:col>
      <xdr:colOff>203200</xdr:colOff>
      <xdr:row>19</xdr:row>
      <xdr:rowOff>97084</xdr:rowOff>
    </xdr:to>
    <xdr:cxnSp macro="">
      <xdr:nvCxnSpPr>
        <xdr:cNvPr id="454" name="直線コネクタ 453"/>
        <xdr:cNvCxnSpPr/>
      </xdr:nvCxnSpPr>
      <xdr:spPr>
        <a:xfrm flipV="1">
          <a:off x="14401800" y="3254093"/>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100965</xdr:rowOff>
    </xdr:from>
    <xdr:to>
      <xdr:col>22</xdr:col>
      <xdr:colOff>254000</xdr:colOff>
      <xdr:row>18</xdr:row>
      <xdr:rowOff>31115</xdr:rowOff>
    </xdr:to>
    <xdr:sp macro="" textlink="">
      <xdr:nvSpPr>
        <xdr:cNvPr id="455" name="フローチャート : 判断 454"/>
        <xdr:cNvSpPr/>
      </xdr:nvSpPr>
      <xdr:spPr>
        <a:xfrm>
          <a:off x="15240000" y="301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41292</xdr:rowOff>
    </xdr:from>
    <xdr:ext cx="762000" cy="259045"/>
    <xdr:sp macro="" textlink="">
      <xdr:nvSpPr>
        <xdr:cNvPr id="456" name="テキスト ボックス 455"/>
        <xdr:cNvSpPr txBox="1"/>
      </xdr:nvSpPr>
      <xdr:spPr>
        <a:xfrm>
          <a:off x="14909800" y="278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1905</xdr:rowOff>
    </xdr:from>
    <xdr:to>
      <xdr:col>21</xdr:col>
      <xdr:colOff>0</xdr:colOff>
      <xdr:row>19</xdr:row>
      <xdr:rowOff>97084</xdr:rowOff>
    </xdr:to>
    <xdr:cxnSp macro="">
      <xdr:nvCxnSpPr>
        <xdr:cNvPr id="457" name="直線コネクタ 456"/>
        <xdr:cNvCxnSpPr/>
      </xdr:nvCxnSpPr>
      <xdr:spPr>
        <a:xfrm>
          <a:off x="13512800" y="3259455"/>
          <a:ext cx="889000" cy="9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34078</xdr:rowOff>
    </xdr:from>
    <xdr:to>
      <xdr:col>21</xdr:col>
      <xdr:colOff>50800</xdr:colOff>
      <xdr:row>18</xdr:row>
      <xdr:rowOff>135678</xdr:rowOff>
    </xdr:to>
    <xdr:sp macro="" textlink="">
      <xdr:nvSpPr>
        <xdr:cNvPr id="458" name="フローチャート : 判断 457"/>
        <xdr:cNvSpPr/>
      </xdr:nvSpPr>
      <xdr:spPr>
        <a:xfrm>
          <a:off x="14351000" y="312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145855</xdr:rowOff>
    </xdr:from>
    <xdr:ext cx="762000" cy="259045"/>
    <xdr:sp macro="" textlink="">
      <xdr:nvSpPr>
        <xdr:cNvPr id="459" name="テキスト ボックス 458"/>
        <xdr:cNvSpPr txBox="1"/>
      </xdr:nvSpPr>
      <xdr:spPr>
        <a:xfrm>
          <a:off x="14020800" y="28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137301</xdr:rowOff>
    </xdr:from>
    <xdr:to>
      <xdr:col>19</xdr:col>
      <xdr:colOff>533400</xdr:colOff>
      <xdr:row>19</xdr:row>
      <xdr:rowOff>67451</xdr:rowOff>
    </xdr:to>
    <xdr:sp macro="" textlink="">
      <xdr:nvSpPr>
        <xdr:cNvPr id="460" name="フローチャート : 判断 459"/>
        <xdr:cNvSpPr/>
      </xdr:nvSpPr>
      <xdr:spPr>
        <a:xfrm>
          <a:off x="13462000" y="322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52228</xdr:rowOff>
    </xdr:from>
    <xdr:ext cx="762000" cy="259045"/>
    <xdr:sp macro="" textlink="">
      <xdr:nvSpPr>
        <xdr:cNvPr id="461" name="テキスト ボックス 460"/>
        <xdr:cNvSpPr txBox="1"/>
      </xdr:nvSpPr>
      <xdr:spPr>
        <a:xfrm>
          <a:off x="13131800" y="330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169192</xdr:rowOff>
    </xdr:from>
    <xdr:to>
      <xdr:col>24</xdr:col>
      <xdr:colOff>609600</xdr:colOff>
      <xdr:row>17</xdr:row>
      <xdr:rowOff>99342</xdr:rowOff>
    </xdr:to>
    <xdr:sp macro="" textlink="">
      <xdr:nvSpPr>
        <xdr:cNvPr id="467" name="円/楕円 466"/>
        <xdr:cNvSpPr/>
      </xdr:nvSpPr>
      <xdr:spPr>
        <a:xfrm>
          <a:off x="16967200" y="291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14269</xdr:rowOff>
    </xdr:from>
    <xdr:ext cx="762000" cy="259045"/>
    <xdr:sp macro="" textlink="">
      <xdr:nvSpPr>
        <xdr:cNvPr id="468" name="将来負担の状況該当値テキスト"/>
        <xdr:cNvSpPr txBox="1"/>
      </xdr:nvSpPr>
      <xdr:spPr>
        <a:xfrm>
          <a:off x="17106900" y="27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137160</xdr:rowOff>
    </xdr:from>
    <xdr:to>
      <xdr:col>23</xdr:col>
      <xdr:colOff>457200</xdr:colOff>
      <xdr:row>18</xdr:row>
      <xdr:rowOff>67310</xdr:rowOff>
    </xdr:to>
    <xdr:sp macro="" textlink="">
      <xdr:nvSpPr>
        <xdr:cNvPr id="469" name="円/楕円 468"/>
        <xdr:cNvSpPr/>
      </xdr:nvSpPr>
      <xdr:spPr>
        <a:xfrm>
          <a:off x="161290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52087</xdr:rowOff>
    </xdr:from>
    <xdr:ext cx="736600" cy="259045"/>
    <xdr:sp macro="" textlink="">
      <xdr:nvSpPr>
        <xdr:cNvPr id="470" name="テキスト ボックス 469"/>
        <xdr:cNvSpPr txBox="1"/>
      </xdr:nvSpPr>
      <xdr:spPr>
        <a:xfrm>
          <a:off x="15798800" y="313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117193</xdr:rowOff>
    </xdr:from>
    <xdr:to>
      <xdr:col>22</xdr:col>
      <xdr:colOff>254000</xdr:colOff>
      <xdr:row>19</xdr:row>
      <xdr:rowOff>47343</xdr:rowOff>
    </xdr:to>
    <xdr:sp macro="" textlink="">
      <xdr:nvSpPr>
        <xdr:cNvPr id="471" name="円/楕円 470"/>
        <xdr:cNvSpPr/>
      </xdr:nvSpPr>
      <xdr:spPr>
        <a:xfrm>
          <a:off x="15240000" y="320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32120</xdr:rowOff>
    </xdr:from>
    <xdr:ext cx="762000" cy="259045"/>
    <xdr:sp macro="" textlink="">
      <xdr:nvSpPr>
        <xdr:cNvPr id="472" name="テキスト ボックス 471"/>
        <xdr:cNvSpPr txBox="1"/>
      </xdr:nvSpPr>
      <xdr:spPr>
        <a:xfrm>
          <a:off x="14909800" y="328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46284</xdr:rowOff>
    </xdr:from>
    <xdr:to>
      <xdr:col>21</xdr:col>
      <xdr:colOff>50800</xdr:colOff>
      <xdr:row>19</xdr:row>
      <xdr:rowOff>147884</xdr:rowOff>
    </xdr:to>
    <xdr:sp macro="" textlink="">
      <xdr:nvSpPr>
        <xdr:cNvPr id="473" name="円/楕円 472"/>
        <xdr:cNvSpPr/>
      </xdr:nvSpPr>
      <xdr:spPr>
        <a:xfrm>
          <a:off x="14351000" y="330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132661</xdr:rowOff>
    </xdr:from>
    <xdr:ext cx="762000" cy="259045"/>
    <xdr:sp macro="" textlink="">
      <xdr:nvSpPr>
        <xdr:cNvPr id="474" name="テキスト ボックス 473"/>
        <xdr:cNvSpPr txBox="1"/>
      </xdr:nvSpPr>
      <xdr:spPr>
        <a:xfrm>
          <a:off x="14020800" y="339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122555</xdr:rowOff>
    </xdr:from>
    <xdr:to>
      <xdr:col>19</xdr:col>
      <xdr:colOff>533400</xdr:colOff>
      <xdr:row>19</xdr:row>
      <xdr:rowOff>52705</xdr:rowOff>
    </xdr:to>
    <xdr:sp macro="" textlink="">
      <xdr:nvSpPr>
        <xdr:cNvPr id="475" name="円/楕円 474"/>
        <xdr:cNvSpPr/>
      </xdr:nvSpPr>
      <xdr:spPr>
        <a:xfrm>
          <a:off x="13462000" y="32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62882</xdr:rowOff>
    </xdr:from>
    <xdr:ext cx="762000" cy="259045"/>
    <xdr:sp macro="" textlink="">
      <xdr:nvSpPr>
        <xdr:cNvPr id="476" name="テキスト ボックス 475"/>
        <xdr:cNvSpPr txBox="1"/>
      </xdr:nvSpPr>
      <xdr:spPr>
        <a:xfrm>
          <a:off x="13131800" y="297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27,286
27,213
351.84
16,532,519
15,930,370
396,093
10,129,387
22,949,473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44.2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千人当たりの職員数や一人あたりの決算額の水準が類似団体と比較して高いために、経常収支比率の人件費分が高くなっており、改善を図っていく。具体的には、新規採用の抑制（基本は退職者の３割補充）による職員数の減</a:t>
          </a:r>
          <a:r>
            <a:rPr lang="ja-JP" altLang="en-US" sz="1100" b="0" i="0" baseline="0">
              <a:solidFill>
                <a:schemeClr val="dk1"/>
              </a:solidFill>
              <a:effectLst/>
              <a:latin typeface="+mn-lt"/>
              <a:ea typeface="+mn-ea"/>
              <a:cs typeface="+mn-cs"/>
            </a:rPr>
            <a:t>、諸手当の見直し</a:t>
          </a:r>
          <a:r>
            <a:rPr lang="ja-JP" altLang="ja-JP" sz="1100" b="0" i="0" baseline="0">
              <a:solidFill>
                <a:schemeClr val="dk1"/>
              </a:solidFill>
              <a:effectLst/>
              <a:latin typeface="+mn-lt"/>
              <a:ea typeface="+mn-ea"/>
              <a:cs typeface="+mn-cs"/>
            </a:rPr>
            <a:t>など行財政改革への取組を通じて人件費の削減に努める。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134620</xdr:rowOff>
    </xdr:from>
    <xdr:to>
      <xdr:col>7</xdr:col>
      <xdr:colOff>15875</xdr:colOff>
      <xdr:row>41</xdr:row>
      <xdr:rowOff>130810</xdr:rowOff>
    </xdr:to>
    <xdr:cxnSp macro="">
      <xdr:nvCxnSpPr>
        <xdr:cNvPr id="59" name="直線コネクタ 58"/>
        <xdr:cNvCxnSpPr/>
      </xdr:nvCxnSpPr>
      <xdr:spPr>
        <a:xfrm flipV="1">
          <a:off x="4826000" y="5621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102887</xdr:rowOff>
    </xdr:from>
    <xdr:ext cx="762000" cy="259045"/>
    <xdr:sp macro="" textlink="">
      <xdr:nvSpPr>
        <xdr:cNvPr id="60" name="人件費最小値テキスト"/>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6</xdr:col>
      <xdr:colOff>612775</xdr:colOff>
      <xdr:row>41</xdr:row>
      <xdr:rowOff>130810</xdr:rowOff>
    </xdr:from>
    <xdr:to>
      <xdr:col>7</xdr:col>
      <xdr:colOff>104775</xdr:colOff>
      <xdr:row>41</xdr:row>
      <xdr:rowOff>130810</xdr:rowOff>
    </xdr:to>
    <xdr:cxnSp macro="">
      <xdr:nvCxnSpPr>
        <xdr:cNvPr id="61" name="直線コネクタ 60"/>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49547</xdr:rowOff>
    </xdr:from>
    <xdr:ext cx="762000" cy="259045"/>
    <xdr:sp macro="" textlink="">
      <xdr:nvSpPr>
        <xdr:cNvPr id="62" name="人件費最大値テキスト"/>
        <xdr:cNvSpPr txBox="1"/>
      </xdr:nvSpPr>
      <xdr:spPr>
        <a:xfrm>
          <a:off x="4914900" y="536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134620</xdr:rowOff>
    </xdr:from>
    <xdr:to>
      <xdr:col>7</xdr:col>
      <xdr:colOff>104775</xdr:colOff>
      <xdr:row>32</xdr:row>
      <xdr:rowOff>134620</xdr:rowOff>
    </xdr:to>
    <xdr:cxnSp macro="">
      <xdr:nvCxnSpPr>
        <xdr:cNvPr id="63" name="直線コネクタ 62"/>
        <xdr:cNvCxnSpPr/>
      </xdr:nvCxnSpPr>
      <xdr:spPr>
        <a:xfrm>
          <a:off x="4737100" y="562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168910</xdr:rowOff>
    </xdr:from>
    <xdr:to>
      <xdr:col>7</xdr:col>
      <xdr:colOff>15875</xdr:colOff>
      <xdr:row>40</xdr:row>
      <xdr:rowOff>149860</xdr:rowOff>
    </xdr:to>
    <xdr:cxnSp macro="">
      <xdr:nvCxnSpPr>
        <xdr:cNvPr id="64" name="直線コネクタ 63"/>
        <xdr:cNvCxnSpPr/>
      </xdr:nvCxnSpPr>
      <xdr:spPr>
        <a:xfrm flipV="1">
          <a:off x="3987800" y="68554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31767</xdr:rowOff>
    </xdr:from>
    <xdr:ext cx="762000" cy="259045"/>
    <xdr:sp macro="" textlink="">
      <xdr:nvSpPr>
        <xdr:cNvPr id="65" name="人件費平均値テキスト"/>
        <xdr:cNvSpPr txBox="1"/>
      </xdr:nvSpPr>
      <xdr:spPr>
        <a:xfrm>
          <a:off x="4914900" y="637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15240</xdr:rowOff>
    </xdr:from>
    <xdr:to>
      <xdr:col>7</xdr:col>
      <xdr:colOff>66675</xdr:colOff>
      <xdr:row>38</xdr:row>
      <xdr:rowOff>116840</xdr:rowOff>
    </xdr:to>
    <xdr:sp macro="" textlink="">
      <xdr:nvSpPr>
        <xdr:cNvPr id="66" name="フローチャート : 判断 65"/>
        <xdr:cNvSpPr/>
      </xdr:nvSpPr>
      <xdr:spPr>
        <a:xfrm>
          <a:off x="47752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16510</xdr:rowOff>
    </xdr:from>
    <xdr:to>
      <xdr:col>5</xdr:col>
      <xdr:colOff>549275</xdr:colOff>
      <xdr:row>40</xdr:row>
      <xdr:rowOff>149860</xdr:rowOff>
    </xdr:to>
    <xdr:cxnSp macro="">
      <xdr:nvCxnSpPr>
        <xdr:cNvPr id="67" name="直線コネクタ 66"/>
        <xdr:cNvCxnSpPr/>
      </xdr:nvCxnSpPr>
      <xdr:spPr>
        <a:xfrm>
          <a:off x="3098800" y="670306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91440</xdr:rowOff>
    </xdr:from>
    <xdr:to>
      <xdr:col>5</xdr:col>
      <xdr:colOff>600075</xdr:colOff>
      <xdr:row>39</xdr:row>
      <xdr:rowOff>21590</xdr:rowOff>
    </xdr:to>
    <xdr:sp macro="" textlink="">
      <xdr:nvSpPr>
        <xdr:cNvPr id="68" name="フローチャート : 判断 67"/>
        <xdr:cNvSpPr/>
      </xdr:nvSpPr>
      <xdr:spPr>
        <a:xfrm>
          <a:off x="39370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31767</xdr:rowOff>
    </xdr:from>
    <xdr:ext cx="736600" cy="259045"/>
    <xdr:sp macro="" textlink="">
      <xdr:nvSpPr>
        <xdr:cNvPr id="69" name="テキスト ボックス 68"/>
        <xdr:cNvSpPr txBox="1"/>
      </xdr:nvSpPr>
      <xdr:spPr>
        <a:xfrm>
          <a:off x="3606800" y="637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16510</xdr:rowOff>
    </xdr:from>
    <xdr:to>
      <xdr:col>4</xdr:col>
      <xdr:colOff>346075</xdr:colOff>
      <xdr:row>39</xdr:row>
      <xdr:rowOff>92710</xdr:rowOff>
    </xdr:to>
    <xdr:cxnSp macro="">
      <xdr:nvCxnSpPr>
        <xdr:cNvPr id="70" name="直線コネクタ 69"/>
        <xdr:cNvCxnSpPr/>
      </xdr:nvCxnSpPr>
      <xdr:spPr>
        <a:xfrm flipV="1">
          <a:off x="2209800" y="6703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1" name="フローチャート : 判断 70"/>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142257</xdr:rowOff>
    </xdr:from>
    <xdr:ext cx="762000" cy="259045"/>
    <xdr:sp macro="" textlink="">
      <xdr:nvSpPr>
        <xdr:cNvPr id="72" name="テキスト ボックス 71"/>
        <xdr:cNvSpPr txBox="1"/>
      </xdr:nvSpPr>
      <xdr:spPr>
        <a:xfrm>
          <a:off x="2717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92710</xdr:rowOff>
    </xdr:from>
    <xdr:to>
      <xdr:col>3</xdr:col>
      <xdr:colOff>142875</xdr:colOff>
      <xdr:row>39</xdr:row>
      <xdr:rowOff>123190</xdr:rowOff>
    </xdr:to>
    <xdr:cxnSp macro="">
      <xdr:nvCxnSpPr>
        <xdr:cNvPr id="73" name="直線コネクタ 72"/>
        <xdr:cNvCxnSpPr/>
      </xdr:nvCxnSpPr>
      <xdr:spPr>
        <a:xfrm flipV="1">
          <a:off x="1320800" y="6779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121920</xdr:rowOff>
    </xdr:from>
    <xdr:to>
      <xdr:col>3</xdr:col>
      <xdr:colOff>193675</xdr:colOff>
      <xdr:row>39</xdr:row>
      <xdr:rowOff>52070</xdr:rowOff>
    </xdr:to>
    <xdr:sp macro="" textlink="">
      <xdr:nvSpPr>
        <xdr:cNvPr id="74" name="フローチャート : 判断 73"/>
        <xdr:cNvSpPr/>
      </xdr:nvSpPr>
      <xdr:spPr>
        <a:xfrm>
          <a:off x="2159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62247</xdr:rowOff>
    </xdr:from>
    <xdr:ext cx="762000" cy="259045"/>
    <xdr:sp macro="" textlink="">
      <xdr:nvSpPr>
        <xdr:cNvPr id="75" name="テキスト ボックス 74"/>
        <xdr:cNvSpPr txBox="1"/>
      </xdr:nvSpPr>
      <xdr:spPr>
        <a:xfrm>
          <a:off x="1828800" y="64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41910</xdr:rowOff>
    </xdr:from>
    <xdr:to>
      <xdr:col>1</xdr:col>
      <xdr:colOff>676275</xdr:colOff>
      <xdr:row>39</xdr:row>
      <xdr:rowOff>143510</xdr:rowOff>
    </xdr:to>
    <xdr:sp macro="" textlink="">
      <xdr:nvSpPr>
        <xdr:cNvPr id="76" name="フローチャート : 判断 75"/>
        <xdr:cNvSpPr/>
      </xdr:nvSpPr>
      <xdr:spPr>
        <a:xfrm>
          <a:off x="1270000" y="672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153687</xdr:rowOff>
    </xdr:from>
    <xdr:ext cx="762000" cy="259045"/>
    <xdr:sp macro="" textlink="">
      <xdr:nvSpPr>
        <xdr:cNvPr id="77" name="テキスト ボックス 76"/>
        <xdr:cNvSpPr txBox="1"/>
      </xdr:nvSpPr>
      <xdr:spPr>
        <a:xfrm>
          <a:off x="939800" y="649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118110</xdr:rowOff>
    </xdr:from>
    <xdr:to>
      <xdr:col>7</xdr:col>
      <xdr:colOff>66675</xdr:colOff>
      <xdr:row>40</xdr:row>
      <xdr:rowOff>48260</xdr:rowOff>
    </xdr:to>
    <xdr:sp macro="" textlink="">
      <xdr:nvSpPr>
        <xdr:cNvPr id="83" name="円/楕円 82"/>
        <xdr:cNvSpPr/>
      </xdr:nvSpPr>
      <xdr:spPr>
        <a:xfrm>
          <a:off x="47752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90187</xdr:rowOff>
    </xdr:from>
    <xdr:ext cx="762000" cy="259045"/>
    <xdr:sp macro="" textlink="">
      <xdr:nvSpPr>
        <xdr:cNvPr id="84" name="人件費該当値テキスト"/>
        <xdr:cNvSpPr txBox="1"/>
      </xdr:nvSpPr>
      <xdr:spPr>
        <a:xfrm>
          <a:off x="49149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99060</xdr:rowOff>
    </xdr:from>
    <xdr:to>
      <xdr:col>5</xdr:col>
      <xdr:colOff>600075</xdr:colOff>
      <xdr:row>41</xdr:row>
      <xdr:rowOff>29210</xdr:rowOff>
    </xdr:to>
    <xdr:sp macro="" textlink="">
      <xdr:nvSpPr>
        <xdr:cNvPr id="85" name="円/楕円 84"/>
        <xdr:cNvSpPr/>
      </xdr:nvSpPr>
      <xdr:spPr>
        <a:xfrm>
          <a:off x="3937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13987</xdr:rowOff>
    </xdr:from>
    <xdr:ext cx="736600" cy="259045"/>
    <xdr:sp macro="" textlink="">
      <xdr:nvSpPr>
        <xdr:cNvPr id="86" name="テキスト ボックス 85"/>
        <xdr:cNvSpPr txBox="1"/>
      </xdr:nvSpPr>
      <xdr:spPr>
        <a:xfrm>
          <a:off x="3606800" y="704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137160</xdr:rowOff>
    </xdr:from>
    <xdr:to>
      <xdr:col>4</xdr:col>
      <xdr:colOff>396875</xdr:colOff>
      <xdr:row>39</xdr:row>
      <xdr:rowOff>67310</xdr:rowOff>
    </xdr:to>
    <xdr:sp macro="" textlink="">
      <xdr:nvSpPr>
        <xdr:cNvPr id="87" name="円/楕円 86"/>
        <xdr:cNvSpPr/>
      </xdr:nvSpPr>
      <xdr:spPr>
        <a:xfrm>
          <a:off x="3048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52087</xdr:rowOff>
    </xdr:from>
    <xdr:ext cx="762000" cy="259045"/>
    <xdr:sp macro="" textlink="">
      <xdr:nvSpPr>
        <xdr:cNvPr id="88" name="テキスト ボックス 87"/>
        <xdr:cNvSpPr txBox="1"/>
      </xdr:nvSpPr>
      <xdr:spPr>
        <a:xfrm>
          <a:off x="2717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41910</xdr:rowOff>
    </xdr:from>
    <xdr:to>
      <xdr:col>3</xdr:col>
      <xdr:colOff>193675</xdr:colOff>
      <xdr:row>39</xdr:row>
      <xdr:rowOff>143510</xdr:rowOff>
    </xdr:to>
    <xdr:sp macro="" textlink="">
      <xdr:nvSpPr>
        <xdr:cNvPr id="89" name="円/楕円 88"/>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128287</xdr:rowOff>
    </xdr:from>
    <xdr:ext cx="762000" cy="259045"/>
    <xdr:sp macro="" textlink="">
      <xdr:nvSpPr>
        <xdr:cNvPr id="90" name="テキスト ボックス 89"/>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72390</xdr:rowOff>
    </xdr:from>
    <xdr:to>
      <xdr:col>1</xdr:col>
      <xdr:colOff>676275</xdr:colOff>
      <xdr:row>40</xdr:row>
      <xdr:rowOff>2540</xdr:rowOff>
    </xdr:to>
    <xdr:sp macro="" textlink="">
      <xdr:nvSpPr>
        <xdr:cNvPr id="91" name="円/楕円 90"/>
        <xdr:cNvSpPr/>
      </xdr:nvSpPr>
      <xdr:spPr>
        <a:xfrm>
          <a:off x="1270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158767</xdr:rowOff>
    </xdr:from>
    <xdr:ext cx="762000" cy="259045"/>
    <xdr:sp macro="" textlink="">
      <xdr:nvSpPr>
        <xdr:cNvPr id="92" name="テキスト ボックス 91"/>
        <xdr:cNvSpPr txBox="1"/>
      </xdr:nvSpPr>
      <xdr:spPr>
        <a:xfrm>
          <a:off x="939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・物件費に係る経常収支比率は０．１％減となった。</a:t>
          </a:r>
          <a:r>
            <a:rPr lang="ja-JP" altLang="en-US" sz="1100" b="0" i="0" baseline="0">
              <a:solidFill>
                <a:schemeClr val="dk1"/>
              </a:solidFill>
              <a:effectLst/>
              <a:latin typeface="+mn-lt"/>
              <a:ea typeface="+mn-ea"/>
              <a:cs typeface="+mn-cs"/>
            </a:rPr>
            <a:t>全体に占める人件費及び公債費の割合が増えたために比率</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減となった</a:t>
          </a:r>
          <a:r>
            <a:rPr lang="ja-JP" altLang="ja-JP" sz="1100" b="0" i="0" baseline="0">
              <a:solidFill>
                <a:schemeClr val="dk1"/>
              </a:solidFill>
              <a:effectLst/>
              <a:latin typeface="+mn-lt"/>
              <a:ea typeface="+mn-ea"/>
              <a:cs typeface="+mn-cs"/>
            </a:rPr>
            <a:t>。</a:t>
          </a:r>
          <a:endParaRPr lang="ja-JP" altLang="ja-JP" sz="1400">
            <a:effectLst/>
          </a:endParaRPr>
        </a:p>
        <a:p>
          <a:r>
            <a:rPr lang="ja-JP" altLang="ja-JP" sz="1100" b="0" i="0" baseline="0">
              <a:solidFill>
                <a:schemeClr val="dk1"/>
              </a:solidFill>
              <a:effectLst/>
              <a:latin typeface="+mn-lt"/>
              <a:ea typeface="+mn-ea"/>
              <a:cs typeface="+mn-cs"/>
            </a:rPr>
            <a:t>物件費の今後については、内部管理事務の見直しを図り、施設の統廃合も検討した上で更なる経常経費削減に努める必要がある。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88900</xdr:rowOff>
    </xdr:from>
    <xdr:to>
      <xdr:col>24</xdr:col>
      <xdr:colOff>31750</xdr:colOff>
      <xdr:row>20</xdr:row>
      <xdr:rowOff>88900</xdr:rowOff>
    </xdr:to>
    <xdr:cxnSp macro="">
      <xdr:nvCxnSpPr>
        <xdr:cNvPr id="120" name="直線コネクタ 119"/>
        <xdr:cNvCxnSpPr/>
      </xdr:nvCxnSpPr>
      <xdr:spPr>
        <a:xfrm flipV="1">
          <a:off x="16510000" y="23177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60977</xdr:rowOff>
    </xdr:from>
    <xdr:ext cx="762000" cy="259045"/>
    <xdr:sp macro="" textlink="">
      <xdr:nvSpPr>
        <xdr:cNvPr id="121"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23</xdr:col>
      <xdr:colOff>628650</xdr:colOff>
      <xdr:row>20</xdr:row>
      <xdr:rowOff>88900</xdr:rowOff>
    </xdr:from>
    <xdr:to>
      <xdr:col>24</xdr:col>
      <xdr:colOff>120650</xdr:colOff>
      <xdr:row>20</xdr:row>
      <xdr:rowOff>88900</xdr:rowOff>
    </xdr:to>
    <xdr:cxnSp macro="">
      <xdr:nvCxnSpPr>
        <xdr:cNvPr id="122" name="直線コネクタ 121"/>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3827</xdr:rowOff>
    </xdr:from>
    <xdr:ext cx="762000" cy="259045"/>
    <xdr:sp macro="" textlink="">
      <xdr:nvSpPr>
        <xdr:cNvPr id="123" name="物件費最大値テキスト"/>
        <xdr:cNvSpPr txBox="1"/>
      </xdr:nvSpPr>
      <xdr:spPr>
        <a:xfrm>
          <a:off x="16598900" y="20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88900</xdr:rowOff>
    </xdr:from>
    <xdr:to>
      <xdr:col>24</xdr:col>
      <xdr:colOff>120650</xdr:colOff>
      <xdr:row>13</xdr:row>
      <xdr:rowOff>88900</xdr:rowOff>
    </xdr:to>
    <xdr:cxnSp macro="">
      <xdr:nvCxnSpPr>
        <xdr:cNvPr id="124" name="直線コネクタ 123"/>
        <xdr:cNvCxnSpPr/>
      </xdr:nvCxnSpPr>
      <xdr:spPr>
        <a:xfrm>
          <a:off x="16421100" y="231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146050</xdr:rowOff>
    </xdr:from>
    <xdr:to>
      <xdr:col>24</xdr:col>
      <xdr:colOff>31750</xdr:colOff>
      <xdr:row>13</xdr:row>
      <xdr:rowOff>165100</xdr:rowOff>
    </xdr:to>
    <xdr:cxnSp macro="">
      <xdr:nvCxnSpPr>
        <xdr:cNvPr id="125" name="直線コネクタ 124"/>
        <xdr:cNvCxnSpPr/>
      </xdr:nvCxnSpPr>
      <xdr:spPr>
        <a:xfrm flipV="1">
          <a:off x="15671800" y="2374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86377</xdr:rowOff>
    </xdr:from>
    <xdr:ext cx="762000" cy="259045"/>
    <xdr:sp macro="" textlink="">
      <xdr:nvSpPr>
        <xdr:cNvPr id="126" name="物件費平均値テキスト"/>
        <xdr:cNvSpPr txBox="1"/>
      </xdr:nvSpPr>
      <xdr:spPr>
        <a:xfrm>
          <a:off x="16598900" y="2658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114300</xdr:rowOff>
    </xdr:from>
    <xdr:to>
      <xdr:col>24</xdr:col>
      <xdr:colOff>82550</xdr:colOff>
      <xdr:row>16</xdr:row>
      <xdr:rowOff>44450</xdr:rowOff>
    </xdr:to>
    <xdr:sp macro="" textlink="">
      <xdr:nvSpPr>
        <xdr:cNvPr id="127" name="フローチャート : 判断 126"/>
        <xdr:cNvSpPr/>
      </xdr:nvSpPr>
      <xdr:spPr>
        <a:xfrm>
          <a:off x="16459200" y="268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165100</xdr:rowOff>
    </xdr:from>
    <xdr:to>
      <xdr:col>22</xdr:col>
      <xdr:colOff>565150</xdr:colOff>
      <xdr:row>14</xdr:row>
      <xdr:rowOff>12700</xdr:rowOff>
    </xdr:to>
    <xdr:cxnSp macro="">
      <xdr:nvCxnSpPr>
        <xdr:cNvPr id="128" name="直線コネクタ 127"/>
        <xdr:cNvCxnSpPr/>
      </xdr:nvCxnSpPr>
      <xdr:spPr>
        <a:xfrm flipV="1">
          <a:off x="14782800" y="2393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19050</xdr:rowOff>
    </xdr:from>
    <xdr:to>
      <xdr:col>22</xdr:col>
      <xdr:colOff>615950</xdr:colOff>
      <xdr:row>16</xdr:row>
      <xdr:rowOff>120650</xdr:rowOff>
    </xdr:to>
    <xdr:sp macro="" textlink="">
      <xdr:nvSpPr>
        <xdr:cNvPr id="129" name="フローチャート : 判断 128"/>
        <xdr:cNvSpPr/>
      </xdr:nvSpPr>
      <xdr:spPr>
        <a:xfrm>
          <a:off x="15621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105427</xdr:rowOff>
    </xdr:from>
    <xdr:ext cx="736600" cy="259045"/>
    <xdr:sp macro="" textlink="">
      <xdr:nvSpPr>
        <xdr:cNvPr id="130" name="テキスト ボックス 129"/>
        <xdr:cNvSpPr txBox="1"/>
      </xdr:nvSpPr>
      <xdr:spPr>
        <a:xfrm>
          <a:off x="15290800" y="284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50800</xdr:rowOff>
    </xdr:from>
    <xdr:to>
      <xdr:col>21</xdr:col>
      <xdr:colOff>361950</xdr:colOff>
      <xdr:row>14</xdr:row>
      <xdr:rowOff>12700</xdr:rowOff>
    </xdr:to>
    <xdr:cxnSp macro="">
      <xdr:nvCxnSpPr>
        <xdr:cNvPr id="131" name="直線コネクタ 130"/>
        <xdr:cNvCxnSpPr/>
      </xdr:nvCxnSpPr>
      <xdr:spPr>
        <a:xfrm>
          <a:off x="13893800" y="2279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57150</xdr:rowOff>
    </xdr:from>
    <xdr:to>
      <xdr:col>21</xdr:col>
      <xdr:colOff>412750</xdr:colOff>
      <xdr:row>15</xdr:row>
      <xdr:rowOff>158750</xdr:rowOff>
    </xdr:to>
    <xdr:sp macro="" textlink="">
      <xdr:nvSpPr>
        <xdr:cNvPr id="132" name="フローチャート : 判断 131"/>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143527</xdr:rowOff>
    </xdr:from>
    <xdr:ext cx="762000" cy="259045"/>
    <xdr:sp macro="" textlink="">
      <xdr:nvSpPr>
        <xdr:cNvPr id="133" name="テキスト ボックス 132"/>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50800</xdr:rowOff>
    </xdr:from>
    <xdr:to>
      <xdr:col>20</xdr:col>
      <xdr:colOff>158750</xdr:colOff>
      <xdr:row>13</xdr:row>
      <xdr:rowOff>88900</xdr:rowOff>
    </xdr:to>
    <xdr:cxnSp macro="">
      <xdr:nvCxnSpPr>
        <xdr:cNvPr id="134" name="直線コネクタ 133"/>
        <xdr:cNvCxnSpPr/>
      </xdr:nvCxnSpPr>
      <xdr:spPr>
        <a:xfrm flipV="1">
          <a:off x="13004800" y="227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133350</xdr:rowOff>
    </xdr:from>
    <xdr:to>
      <xdr:col>20</xdr:col>
      <xdr:colOff>209550</xdr:colOff>
      <xdr:row>15</xdr:row>
      <xdr:rowOff>63500</xdr:rowOff>
    </xdr:to>
    <xdr:sp macro="" textlink="">
      <xdr:nvSpPr>
        <xdr:cNvPr id="135" name="フローチャート : 判断 134"/>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48277</xdr:rowOff>
    </xdr:from>
    <xdr:ext cx="762000" cy="259045"/>
    <xdr:sp macro="" textlink="">
      <xdr:nvSpPr>
        <xdr:cNvPr id="136" name="テキスト ボックス 135"/>
        <xdr:cNvSpPr txBox="1"/>
      </xdr:nvSpPr>
      <xdr:spPr>
        <a:xfrm>
          <a:off x="13512800" y="26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57150</xdr:rowOff>
    </xdr:from>
    <xdr:to>
      <xdr:col>19</xdr:col>
      <xdr:colOff>6350</xdr:colOff>
      <xdr:row>14</xdr:row>
      <xdr:rowOff>158750</xdr:rowOff>
    </xdr:to>
    <xdr:sp macro="" textlink="">
      <xdr:nvSpPr>
        <xdr:cNvPr id="137" name="フローチャート : 判断 136"/>
        <xdr:cNvSpPr/>
      </xdr:nvSpPr>
      <xdr:spPr>
        <a:xfrm>
          <a:off x="12954000" y="245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143527</xdr:rowOff>
    </xdr:from>
    <xdr:ext cx="762000" cy="259045"/>
    <xdr:sp macro="" textlink="">
      <xdr:nvSpPr>
        <xdr:cNvPr id="138" name="テキスト ボックス 137"/>
        <xdr:cNvSpPr txBox="1"/>
      </xdr:nvSpPr>
      <xdr:spPr>
        <a:xfrm>
          <a:off x="12623800" y="25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95250</xdr:rowOff>
    </xdr:from>
    <xdr:to>
      <xdr:col>24</xdr:col>
      <xdr:colOff>82550</xdr:colOff>
      <xdr:row>14</xdr:row>
      <xdr:rowOff>25400</xdr:rowOff>
    </xdr:to>
    <xdr:sp macro="" textlink="">
      <xdr:nvSpPr>
        <xdr:cNvPr id="144" name="円/楕円 143"/>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3827</xdr:rowOff>
    </xdr:from>
    <xdr:ext cx="762000" cy="259045"/>
    <xdr:sp macro="" textlink="">
      <xdr:nvSpPr>
        <xdr:cNvPr id="145" name="物件費該当値テキスト"/>
        <xdr:cNvSpPr txBox="1"/>
      </xdr:nvSpPr>
      <xdr:spPr>
        <a:xfrm>
          <a:off x="165989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114300</xdr:rowOff>
    </xdr:from>
    <xdr:to>
      <xdr:col>22</xdr:col>
      <xdr:colOff>615950</xdr:colOff>
      <xdr:row>14</xdr:row>
      <xdr:rowOff>44450</xdr:rowOff>
    </xdr:to>
    <xdr:sp macro="" textlink="">
      <xdr:nvSpPr>
        <xdr:cNvPr id="146" name="円/楕円 145"/>
        <xdr:cNvSpPr/>
      </xdr:nvSpPr>
      <xdr:spPr>
        <a:xfrm>
          <a:off x="15621000" y="23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54627</xdr:rowOff>
    </xdr:from>
    <xdr:ext cx="736600" cy="259045"/>
    <xdr:sp macro="" textlink="">
      <xdr:nvSpPr>
        <xdr:cNvPr id="147" name="テキスト ボックス 146"/>
        <xdr:cNvSpPr txBox="1"/>
      </xdr:nvSpPr>
      <xdr:spPr>
        <a:xfrm>
          <a:off x="15290800" y="211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133350</xdr:rowOff>
    </xdr:from>
    <xdr:to>
      <xdr:col>21</xdr:col>
      <xdr:colOff>412750</xdr:colOff>
      <xdr:row>14</xdr:row>
      <xdr:rowOff>63500</xdr:rowOff>
    </xdr:to>
    <xdr:sp macro="" textlink="">
      <xdr:nvSpPr>
        <xdr:cNvPr id="148" name="円/楕円 147"/>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73677</xdr:rowOff>
    </xdr:from>
    <xdr:ext cx="762000" cy="259045"/>
    <xdr:sp macro="" textlink="">
      <xdr:nvSpPr>
        <xdr:cNvPr id="149" name="テキスト ボックス 148"/>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0</xdr:rowOff>
    </xdr:from>
    <xdr:to>
      <xdr:col>20</xdr:col>
      <xdr:colOff>209550</xdr:colOff>
      <xdr:row>13</xdr:row>
      <xdr:rowOff>101600</xdr:rowOff>
    </xdr:to>
    <xdr:sp macro="" textlink="">
      <xdr:nvSpPr>
        <xdr:cNvPr id="150" name="円/楕円 149"/>
        <xdr:cNvSpPr/>
      </xdr:nvSpPr>
      <xdr:spPr>
        <a:xfrm>
          <a:off x="13843000" y="22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111777</xdr:rowOff>
    </xdr:from>
    <xdr:ext cx="762000" cy="259045"/>
    <xdr:sp macro="" textlink="">
      <xdr:nvSpPr>
        <xdr:cNvPr id="151" name="テキスト ボックス 150"/>
        <xdr:cNvSpPr txBox="1"/>
      </xdr:nvSpPr>
      <xdr:spPr>
        <a:xfrm>
          <a:off x="13512800" y="199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38100</xdr:rowOff>
    </xdr:from>
    <xdr:to>
      <xdr:col>19</xdr:col>
      <xdr:colOff>6350</xdr:colOff>
      <xdr:row>13</xdr:row>
      <xdr:rowOff>139700</xdr:rowOff>
    </xdr:to>
    <xdr:sp macro="" textlink="">
      <xdr:nvSpPr>
        <xdr:cNvPr id="152" name="円/楕円 151"/>
        <xdr:cNvSpPr/>
      </xdr:nvSpPr>
      <xdr:spPr>
        <a:xfrm>
          <a:off x="12954000" y="22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149877</xdr:rowOff>
    </xdr:from>
    <xdr:ext cx="762000" cy="259045"/>
    <xdr:sp macro="" textlink="">
      <xdr:nvSpPr>
        <xdr:cNvPr id="153" name="テキスト ボックス 152"/>
        <xdr:cNvSpPr txBox="1"/>
      </xdr:nvSpPr>
      <xdr:spPr>
        <a:xfrm>
          <a:off x="12623800" y="203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扶助費に係る経常収支比率については前年度比０．１％</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の３．</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っているが</a:t>
          </a:r>
          <a:r>
            <a:rPr lang="ja-JP" altLang="ja-JP" sz="1100" b="0" i="0" baseline="0">
              <a:solidFill>
                <a:schemeClr val="dk1"/>
              </a:solidFill>
              <a:effectLst/>
              <a:latin typeface="+mn-lt"/>
              <a:ea typeface="+mn-ea"/>
              <a:cs typeface="+mn-cs"/>
            </a:rPr>
            <a:t>、年々障害者福祉サービス費が増加傾向にある。扶助費については自然増や制度の動向によるところもあるが、比率は類似団体の中で最も上位にあるため、今後もこの水準を維持していく。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31750</xdr:rowOff>
    </xdr:to>
    <xdr:cxnSp macro="">
      <xdr:nvCxnSpPr>
        <xdr:cNvPr id="186" name="直線コネクタ 185"/>
        <xdr:cNvCxnSpPr/>
      </xdr:nvCxnSpPr>
      <xdr:spPr>
        <a:xfrm flipV="1">
          <a:off x="3987800" y="9271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143527</xdr:rowOff>
    </xdr:from>
    <xdr:ext cx="762000" cy="259045"/>
    <xdr:sp macro="" textlink="">
      <xdr:nvSpPr>
        <xdr:cNvPr id="187" name="扶助費平均値テキスト"/>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188" name="フローチャート : 判断 187"/>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31750</xdr:rowOff>
    </xdr:to>
    <xdr:cxnSp macro="">
      <xdr:nvCxnSpPr>
        <xdr:cNvPr id="189" name="直線コネクタ 188"/>
        <xdr:cNvCxnSpPr/>
      </xdr:nvCxnSpPr>
      <xdr:spPr>
        <a:xfrm>
          <a:off x="3098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0</xdr:rowOff>
    </xdr:from>
    <xdr:to>
      <xdr:col>5</xdr:col>
      <xdr:colOff>600075</xdr:colOff>
      <xdr:row>57</xdr:row>
      <xdr:rowOff>101600</xdr:rowOff>
    </xdr:to>
    <xdr:sp macro="" textlink="">
      <xdr:nvSpPr>
        <xdr:cNvPr id="190" name="フローチャート : 判断 189"/>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86377</xdr:rowOff>
    </xdr:from>
    <xdr:ext cx="736600" cy="259045"/>
    <xdr:sp macro="" textlink="">
      <xdr:nvSpPr>
        <xdr:cNvPr id="191" name="テキスト ボックス 190"/>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31750</xdr:rowOff>
    </xdr:to>
    <xdr:cxnSp macro="">
      <xdr:nvCxnSpPr>
        <xdr:cNvPr id="192" name="直線コネクタ 191"/>
        <xdr:cNvCxnSpPr/>
      </xdr:nvCxnSpPr>
      <xdr:spPr>
        <a:xfrm flipV="1">
          <a:off x="2209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3" name="フローチャート : 判断 192"/>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194" name="テキスト ボックス 193"/>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31750</xdr:rowOff>
    </xdr:to>
    <xdr:cxnSp macro="">
      <xdr:nvCxnSpPr>
        <xdr:cNvPr id="195" name="直線コネクタ 194"/>
        <xdr:cNvCxnSpPr/>
      </xdr:nvCxnSpPr>
      <xdr:spPr>
        <a:xfrm>
          <a:off x="1320800" y="9232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6" name="フローチャート : 判断 195"/>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197" name="テキスト ボックス 196"/>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8" name="フローチャート :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5" name="円/楕円 204"/>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41927</xdr:rowOff>
    </xdr:from>
    <xdr:ext cx="762000" cy="259045"/>
    <xdr:sp macro="" textlink="">
      <xdr:nvSpPr>
        <xdr:cNvPr id="206"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152400</xdr:rowOff>
    </xdr:from>
    <xdr:to>
      <xdr:col>5</xdr:col>
      <xdr:colOff>600075</xdr:colOff>
      <xdr:row>54</xdr:row>
      <xdr:rowOff>82550</xdr:rowOff>
    </xdr:to>
    <xdr:sp macro="" textlink="">
      <xdr:nvSpPr>
        <xdr:cNvPr id="207" name="円/楕円 206"/>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92727</xdr:rowOff>
    </xdr:from>
    <xdr:ext cx="736600" cy="259045"/>
    <xdr:sp macro="" textlink="">
      <xdr:nvSpPr>
        <xdr:cNvPr id="208" name="テキスト ボックス 207"/>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9" name="円/楕円 208"/>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0" name="テキスト ボックス 209"/>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152400</xdr:rowOff>
    </xdr:from>
    <xdr:to>
      <xdr:col>3</xdr:col>
      <xdr:colOff>193675</xdr:colOff>
      <xdr:row>54</xdr:row>
      <xdr:rowOff>82550</xdr:rowOff>
    </xdr:to>
    <xdr:sp macro="" textlink="">
      <xdr:nvSpPr>
        <xdr:cNvPr id="211" name="円/楕円 210"/>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212" name="テキスト ボックス 211"/>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3" name="円/楕円 212"/>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4" name="テキスト ボックス 213"/>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・その他経常収支比率において大部分を占めているのは特別会計等に対する繰出金である。比率は０．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ているが</a:t>
          </a:r>
          <a:r>
            <a:rPr lang="ja-JP" altLang="ja-JP" sz="1100" b="0" i="0" baseline="0">
              <a:solidFill>
                <a:schemeClr val="dk1"/>
              </a:solidFill>
              <a:effectLst/>
              <a:latin typeface="+mn-lt"/>
              <a:ea typeface="+mn-ea"/>
              <a:cs typeface="+mn-cs"/>
            </a:rPr>
            <a:t>、経常経費決算額</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増加している。主な要因は、公共下水道事業で現在下水道整備が進行していることにより公債費</a:t>
          </a:r>
          <a:r>
            <a:rPr lang="ja-JP" altLang="en-US" sz="1100" b="0" i="0" baseline="0">
              <a:solidFill>
                <a:schemeClr val="dk1"/>
              </a:solidFill>
              <a:effectLst/>
              <a:latin typeface="+mn-lt"/>
              <a:ea typeface="+mn-ea"/>
              <a:cs typeface="+mn-cs"/>
            </a:rPr>
            <a:t>充当</a:t>
          </a:r>
          <a:r>
            <a:rPr lang="ja-JP" altLang="ja-JP" sz="1100" b="0" i="0" baseline="0">
              <a:solidFill>
                <a:schemeClr val="dk1"/>
              </a:solidFill>
              <a:effectLst/>
              <a:latin typeface="+mn-lt"/>
              <a:ea typeface="+mn-ea"/>
              <a:cs typeface="+mn-cs"/>
            </a:rPr>
            <a:t>財源分が増額となっている。これらの普通会計が負担すべき基準繰入は元より、基準外繰入についても多額となっているため、独立採算を原則に経営改善に努める。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146050</xdr:rowOff>
    </xdr:from>
    <xdr:to>
      <xdr:col>24</xdr:col>
      <xdr:colOff>31750</xdr:colOff>
      <xdr:row>60</xdr:row>
      <xdr:rowOff>165100</xdr:rowOff>
    </xdr:to>
    <xdr:cxnSp macro="">
      <xdr:nvCxnSpPr>
        <xdr:cNvPr id="242" name="直線コネクタ 241"/>
        <xdr:cNvCxnSpPr/>
      </xdr:nvCxnSpPr>
      <xdr:spPr>
        <a:xfrm flipV="1">
          <a:off x="16510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3"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4" name="直線コネクタ 243"/>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60977</xdr:rowOff>
    </xdr:from>
    <xdr:ext cx="762000" cy="259045"/>
    <xdr:sp macro="" textlink="">
      <xdr:nvSpPr>
        <xdr:cNvPr id="245" name="その他最大値テキスト"/>
        <xdr:cNvSpPr txBox="1"/>
      </xdr:nvSpPr>
      <xdr:spPr>
        <a:xfrm>
          <a:off x="16598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628650</xdr:colOff>
      <xdr:row>52</xdr:row>
      <xdr:rowOff>146050</xdr:rowOff>
    </xdr:from>
    <xdr:to>
      <xdr:col>24</xdr:col>
      <xdr:colOff>120650</xdr:colOff>
      <xdr:row>52</xdr:row>
      <xdr:rowOff>146050</xdr:rowOff>
    </xdr:to>
    <xdr:cxnSp macro="">
      <xdr:nvCxnSpPr>
        <xdr:cNvPr id="246" name="直線コネクタ 245"/>
        <xdr:cNvCxnSpPr/>
      </xdr:nvCxnSpPr>
      <xdr:spPr>
        <a:xfrm>
          <a:off x="16421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165100</xdr:rowOff>
    </xdr:from>
    <xdr:to>
      <xdr:col>24</xdr:col>
      <xdr:colOff>31750</xdr:colOff>
      <xdr:row>59</xdr:row>
      <xdr:rowOff>12700</xdr:rowOff>
    </xdr:to>
    <xdr:cxnSp macro="">
      <xdr:nvCxnSpPr>
        <xdr:cNvPr id="247" name="直線コネクタ 246"/>
        <xdr:cNvCxnSpPr/>
      </xdr:nvCxnSpPr>
      <xdr:spPr>
        <a:xfrm flipV="1">
          <a:off x="15671800" y="10109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48"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49" name="フローチャート :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88900</xdr:rowOff>
    </xdr:from>
    <xdr:to>
      <xdr:col>22</xdr:col>
      <xdr:colOff>565150</xdr:colOff>
      <xdr:row>59</xdr:row>
      <xdr:rowOff>12700</xdr:rowOff>
    </xdr:to>
    <xdr:cxnSp macro="">
      <xdr:nvCxnSpPr>
        <xdr:cNvPr id="250" name="直線コネクタ 249"/>
        <xdr:cNvCxnSpPr/>
      </xdr:nvCxnSpPr>
      <xdr:spPr>
        <a:xfrm>
          <a:off x="14782800" y="10033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1" name="フローチャート : 判断 250"/>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52" name="テキスト ボックス 251"/>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69850</xdr:rowOff>
    </xdr:from>
    <xdr:to>
      <xdr:col>21</xdr:col>
      <xdr:colOff>361950</xdr:colOff>
      <xdr:row>58</xdr:row>
      <xdr:rowOff>88900</xdr:rowOff>
    </xdr:to>
    <xdr:cxnSp macro="">
      <xdr:nvCxnSpPr>
        <xdr:cNvPr id="253" name="直線コネクタ 252"/>
        <xdr:cNvCxnSpPr/>
      </xdr:nvCxnSpPr>
      <xdr:spPr>
        <a:xfrm>
          <a:off x="13893800" y="10013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152400</xdr:rowOff>
    </xdr:from>
    <xdr:to>
      <xdr:col>21</xdr:col>
      <xdr:colOff>412750</xdr:colOff>
      <xdr:row>55</xdr:row>
      <xdr:rowOff>82550</xdr:rowOff>
    </xdr:to>
    <xdr:sp macro="" textlink="">
      <xdr:nvSpPr>
        <xdr:cNvPr id="254" name="フローチャート : 判断 253"/>
        <xdr:cNvSpPr/>
      </xdr:nvSpPr>
      <xdr:spPr>
        <a:xfrm>
          <a:off x="14732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92727</xdr:rowOff>
    </xdr:from>
    <xdr:ext cx="762000" cy="259045"/>
    <xdr:sp macro="" textlink="">
      <xdr:nvSpPr>
        <xdr:cNvPr id="255" name="テキスト ボックス 254"/>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58</xdr:row>
      <xdr:rowOff>69850</xdr:rowOff>
    </xdr:to>
    <xdr:cxnSp macro="">
      <xdr:nvCxnSpPr>
        <xdr:cNvPr id="256" name="直線コネクタ 255"/>
        <xdr:cNvCxnSpPr/>
      </xdr:nvCxnSpPr>
      <xdr:spPr>
        <a:xfrm>
          <a:off x="13004800" y="98044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0</xdr:rowOff>
    </xdr:from>
    <xdr:to>
      <xdr:col>20</xdr:col>
      <xdr:colOff>209550</xdr:colOff>
      <xdr:row>55</xdr:row>
      <xdr:rowOff>101600</xdr:rowOff>
    </xdr:to>
    <xdr:sp macro="" textlink="">
      <xdr:nvSpPr>
        <xdr:cNvPr id="257" name="フローチャート : 判断 256"/>
        <xdr:cNvSpPr/>
      </xdr:nvSpPr>
      <xdr:spPr>
        <a:xfrm>
          <a:off x="13843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111777</xdr:rowOff>
    </xdr:from>
    <xdr:ext cx="762000" cy="259045"/>
    <xdr:sp macro="" textlink="">
      <xdr:nvSpPr>
        <xdr:cNvPr id="258" name="テキスト ボックス 257"/>
        <xdr:cNvSpPr txBox="1"/>
      </xdr:nvSpPr>
      <xdr:spPr>
        <a:xfrm>
          <a:off x="13512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57150</xdr:rowOff>
    </xdr:from>
    <xdr:to>
      <xdr:col>19</xdr:col>
      <xdr:colOff>6350</xdr:colOff>
      <xdr:row>54</xdr:row>
      <xdr:rowOff>158750</xdr:rowOff>
    </xdr:to>
    <xdr:sp macro="" textlink="">
      <xdr:nvSpPr>
        <xdr:cNvPr id="259" name="フローチャート : 判断 258"/>
        <xdr:cNvSpPr/>
      </xdr:nvSpPr>
      <xdr:spPr>
        <a:xfrm>
          <a:off x="12954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168927</xdr:rowOff>
    </xdr:from>
    <xdr:ext cx="762000" cy="259045"/>
    <xdr:sp macro="" textlink="">
      <xdr:nvSpPr>
        <xdr:cNvPr id="260" name="テキスト ボックス 259"/>
        <xdr:cNvSpPr txBox="1"/>
      </xdr:nvSpPr>
      <xdr:spPr>
        <a:xfrm>
          <a:off x="12623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66" name="円/楕円 265"/>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86377</xdr:rowOff>
    </xdr:from>
    <xdr:ext cx="762000" cy="259045"/>
    <xdr:sp macro="" textlink="">
      <xdr:nvSpPr>
        <xdr:cNvPr id="267"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133350</xdr:rowOff>
    </xdr:from>
    <xdr:to>
      <xdr:col>22</xdr:col>
      <xdr:colOff>615950</xdr:colOff>
      <xdr:row>59</xdr:row>
      <xdr:rowOff>63500</xdr:rowOff>
    </xdr:to>
    <xdr:sp macro="" textlink="">
      <xdr:nvSpPr>
        <xdr:cNvPr id="268" name="円/楕円 267"/>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48277</xdr:rowOff>
    </xdr:from>
    <xdr:ext cx="736600" cy="259045"/>
    <xdr:sp macro="" textlink="">
      <xdr:nvSpPr>
        <xdr:cNvPr id="269" name="テキスト ボックス 268"/>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38100</xdr:rowOff>
    </xdr:from>
    <xdr:to>
      <xdr:col>21</xdr:col>
      <xdr:colOff>412750</xdr:colOff>
      <xdr:row>58</xdr:row>
      <xdr:rowOff>139700</xdr:rowOff>
    </xdr:to>
    <xdr:sp macro="" textlink="">
      <xdr:nvSpPr>
        <xdr:cNvPr id="270" name="円/楕円 269"/>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71" name="テキスト ボックス 270"/>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19050</xdr:rowOff>
    </xdr:from>
    <xdr:to>
      <xdr:col>20</xdr:col>
      <xdr:colOff>209550</xdr:colOff>
      <xdr:row>58</xdr:row>
      <xdr:rowOff>120650</xdr:rowOff>
    </xdr:to>
    <xdr:sp macro="" textlink="">
      <xdr:nvSpPr>
        <xdr:cNvPr id="272" name="円/楕円 271"/>
        <xdr:cNvSpPr/>
      </xdr:nvSpPr>
      <xdr:spPr>
        <a:xfrm>
          <a:off x="13843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105427</xdr:rowOff>
    </xdr:from>
    <xdr:ext cx="762000" cy="259045"/>
    <xdr:sp macro="" textlink="">
      <xdr:nvSpPr>
        <xdr:cNvPr id="273" name="テキスト ボックス 272"/>
        <xdr:cNvSpPr txBox="1"/>
      </xdr:nvSpPr>
      <xdr:spPr>
        <a:xfrm>
          <a:off x="13512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4" name="円/楕円 273"/>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75" name="テキスト ボックス 274"/>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・補助費については昨年度より０．</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％減で、</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となった。一部事務組合への負担金（有田周辺広域圏事務組合負担金（環境センター））等が減となった事によるものである。必要不可欠なものについてはこの水準を維持し、改善の余地があるものについては今後さらなる精査を行い、歳出決算額の抑制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113284</xdr:rowOff>
    </xdr:from>
    <xdr:to>
      <xdr:col>24</xdr:col>
      <xdr:colOff>31750</xdr:colOff>
      <xdr:row>40</xdr:row>
      <xdr:rowOff>62992</xdr:rowOff>
    </xdr:to>
    <xdr:cxnSp macro="">
      <xdr:nvCxnSpPr>
        <xdr:cNvPr id="300" name="直線コネクタ 299"/>
        <xdr:cNvCxnSpPr/>
      </xdr:nvCxnSpPr>
      <xdr:spPr>
        <a:xfrm flipV="1">
          <a:off x="16510000" y="59425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35069</xdr:rowOff>
    </xdr:from>
    <xdr:ext cx="762000" cy="259045"/>
    <xdr:sp macro="" textlink="">
      <xdr:nvSpPr>
        <xdr:cNvPr id="301" name="補助費等最小値テキスト"/>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40</xdr:row>
      <xdr:rowOff>62992</xdr:rowOff>
    </xdr:from>
    <xdr:to>
      <xdr:col>24</xdr:col>
      <xdr:colOff>120650</xdr:colOff>
      <xdr:row>40</xdr:row>
      <xdr:rowOff>62992</xdr:rowOff>
    </xdr:to>
    <xdr:cxnSp macro="">
      <xdr:nvCxnSpPr>
        <xdr:cNvPr id="302" name="直線コネクタ 301"/>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28211</xdr:rowOff>
    </xdr:from>
    <xdr:ext cx="762000" cy="259045"/>
    <xdr:sp macro="" textlink="">
      <xdr:nvSpPr>
        <xdr:cNvPr id="303"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113284</xdr:rowOff>
    </xdr:from>
    <xdr:to>
      <xdr:col>24</xdr:col>
      <xdr:colOff>120650</xdr:colOff>
      <xdr:row>34</xdr:row>
      <xdr:rowOff>113284</xdr:rowOff>
    </xdr:to>
    <xdr:cxnSp macro="">
      <xdr:nvCxnSpPr>
        <xdr:cNvPr id="304" name="直線コネクタ 303"/>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51562</xdr:rowOff>
    </xdr:from>
    <xdr:to>
      <xdr:col>24</xdr:col>
      <xdr:colOff>31750</xdr:colOff>
      <xdr:row>35</xdr:row>
      <xdr:rowOff>101854</xdr:rowOff>
    </xdr:to>
    <xdr:cxnSp macro="">
      <xdr:nvCxnSpPr>
        <xdr:cNvPr id="305" name="直線コネクタ 304"/>
        <xdr:cNvCxnSpPr/>
      </xdr:nvCxnSpPr>
      <xdr:spPr>
        <a:xfrm flipV="1">
          <a:off x="15671800" y="605231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151147</xdr:rowOff>
    </xdr:from>
    <xdr:ext cx="762000" cy="259045"/>
    <xdr:sp macro="" textlink="">
      <xdr:nvSpPr>
        <xdr:cNvPr id="306" name="補助費等平均値テキスト"/>
        <xdr:cNvSpPr txBox="1"/>
      </xdr:nvSpPr>
      <xdr:spPr>
        <a:xfrm>
          <a:off x="16598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07" name="フローチャート : 判断 306"/>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101854</xdr:rowOff>
    </xdr:from>
    <xdr:to>
      <xdr:col>22</xdr:col>
      <xdr:colOff>565150</xdr:colOff>
      <xdr:row>35</xdr:row>
      <xdr:rowOff>110998</xdr:rowOff>
    </xdr:to>
    <xdr:cxnSp macro="">
      <xdr:nvCxnSpPr>
        <xdr:cNvPr id="308" name="直線コネクタ 307"/>
        <xdr:cNvCxnSpPr/>
      </xdr:nvCxnSpPr>
      <xdr:spPr>
        <a:xfrm flipV="1">
          <a:off x="14782800" y="6102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09" name="フローチャート : 判断 308"/>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107713</xdr:rowOff>
    </xdr:from>
    <xdr:ext cx="736600" cy="259045"/>
    <xdr:sp macro="" textlink="">
      <xdr:nvSpPr>
        <xdr:cNvPr id="310" name="テキスト ボックス 309"/>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110998</xdr:rowOff>
    </xdr:from>
    <xdr:to>
      <xdr:col>21</xdr:col>
      <xdr:colOff>361950</xdr:colOff>
      <xdr:row>35</xdr:row>
      <xdr:rowOff>115570</xdr:rowOff>
    </xdr:to>
    <xdr:cxnSp macro="">
      <xdr:nvCxnSpPr>
        <xdr:cNvPr id="311" name="直線コネクタ 310"/>
        <xdr:cNvCxnSpPr/>
      </xdr:nvCxnSpPr>
      <xdr:spPr>
        <a:xfrm flipV="1">
          <a:off x="13893800" y="6111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12192</xdr:rowOff>
    </xdr:from>
    <xdr:to>
      <xdr:col>21</xdr:col>
      <xdr:colOff>412750</xdr:colOff>
      <xdr:row>36</xdr:row>
      <xdr:rowOff>113792</xdr:rowOff>
    </xdr:to>
    <xdr:sp macro="" textlink="">
      <xdr:nvSpPr>
        <xdr:cNvPr id="312" name="フローチャート : 判断 311"/>
        <xdr:cNvSpPr/>
      </xdr:nvSpPr>
      <xdr:spPr>
        <a:xfrm>
          <a:off x="14732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98569</xdr:rowOff>
    </xdr:from>
    <xdr:ext cx="762000" cy="259045"/>
    <xdr:sp macro="" textlink="">
      <xdr:nvSpPr>
        <xdr:cNvPr id="313" name="テキスト ボックス 312"/>
        <xdr:cNvSpPr txBox="1"/>
      </xdr:nvSpPr>
      <xdr:spPr>
        <a:xfrm>
          <a:off x="14401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106426</xdr:rowOff>
    </xdr:from>
    <xdr:to>
      <xdr:col>20</xdr:col>
      <xdr:colOff>158750</xdr:colOff>
      <xdr:row>35</xdr:row>
      <xdr:rowOff>115570</xdr:rowOff>
    </xdr:to>
    <xdr:cxnSp macro="">
      <xdr:nvCxnSpPr>
        <xdr:cNvPr id="314" name="直線コネクタ 313"/>
        <xdr:cNvCxnSpPr/>
      </xdr:nvCxnSpPr>
      <xdr:spPr>
        <a:xfrm>
          <a:off x="13004800" y="61071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15" name="フローチャート : 判断 314"/>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103141</xdr:rowOff>
    </xdr:from>
    <xdr:ext cx="762000" cy="259045"/>
    <xdr:sp macro="" textlink="">
      <xdr:nvSpPr>
        <xdr:cNvPr id="316" name="テキスト ボックス 315"/>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7" name="フローチャート : 判断 316"/>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18" name="テキスト ボックス 317"/>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762</xdr:rowOff>
    </xdr:from>
    <xdr:to>
      <xdr:col>24</xdr:col>
      <xdr:colOff>82550</xdr:colOff>
      <xdr:row>35</xdr:row>
      <xdr:rowOff>102362</xdr:rowOff>
    </xdr:to>
    <xdr:sp macro="" textlink="">
      <xdr:nvSpPr>
        <xdr:cNvPr id="324" name="円/楕円 323"/>
        <xdr:cNvSpPr/>
      </xdr:nvSpPr>
      <xdr:spPr>
        <a:xfrm>
          <a:off x="16459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80789</xdr:rowOff>
    </xdr:from>
    <xdr:ext cx="762000" cy="259045"/>
    <xdr:sp macro="" textlink="">
      <xdr:nvSpPr>
        <xdr:cNvPr id="325" name="補助費等該当値テキスト"/>
        <xdr:cNvSpPr txBox="1"/>
      </xdr:nvSpPr>
      <xdr:spPr>
        <a:xfrm>
          <a:off x="16598900" y="591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51054</xdr:rowOff>
    </xdr:from>
    <xdr:to>
      <xdr:col>22</xdr:col>
      <xdr:colOff>615950</xdr:colOff>
      <xdr:row>35</xdr:row>
      <xdr:rowOff>152654</xdr:rowOff>
    </xdr:to>
    <xdr:sp macro="" textlink="">
      <xdr:nvSpPr>
        <xdr:cNvPr id="326" name="円/楕円 325"/>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162831</xdr:rowOff>
    </xdr:from>
    <xdr:ext cx="736600" cy="259045"/>
    <xdr:sp macro="" textlink="">
      <xdr:nvSpPr>
        <xdr:cNvPr id="327" name="テキスト ボックス 326"/>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60198</xdr:rowOff>
    </xdr:from>
    <xdr:to>
      <xdr:col>21</xdr:col>
      <xdr:colOff>412750</xdr:colOff>
      <xdr:row>35</xdr:row>
      <xdr:rowOff>161798</xdr:rowOff>
    </xdr:to>
    <xdr:sp macro="" textlink="">
      <xdr:nvSpPr>
        <xdr:cNvPr id="328" name="円/楕円 327"/>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525</xdr:rowOff>
    </xdr:from>
    <xdr:ext cx="762000" cy="259045"/>
    <xdr:sp macro="" textlink="">
      <xdr:nvSpPr>
        <xdr:cNvPr id="329" name="テキスト ボックス 328"/>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64770</xdr:rowOff>
    </xdr:from>
    <xdr:to>
      <xdr:col>20</xdr:col>
      <xdr:colOff>209550</xdr:colOff>
      <xdr:row>35</xdr:row>
      <xdr:rowOff>166370</xdr:rowOff>
    </xdr:to>
    <xdr:sp macro="" textlink="">
      <xdr:nvSpPr>
        <xdr:cNvPr id="330" name="円/楕円 329"/>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5097</xdr:rowOff>
    </xdr:from>
    <xdr:ext cx="762000" cy="259045"/>
    <xdr:sp macro="" textlink="">
      <xdr:nvSpPr>
        <xdr:cNvPr id="331" name="テキスト ボックス 330"/>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55626</xdr:rowOff>
    </xdr:from>
    <xdr:to>
      <xdr:col>19</xdr:col>
      <xdr:colOff>6350</xdr:colOff>
      <xdr:row>35</xdr:row>
      <xdr:rowOff>157226</xdr:rowOff>
    </xdr:to>
    <xdr:sp macro="" textlink="">
      <xdr:nvSpPr>
        <xdr:cNvPr id="332" name="円/楕円 331"/>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167403</xdr:rowOff>
    </xdr:from>
    <xdr:ext cx="762000" cy="259045"/>
    <xdr:sp macro="" textlink="">
      <xdr:nvSpPr>
        <xdr:cNvPr id="333" name="テキスト ボックス 332"/>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・辺地対策事業債や過疎対策事業債では減少しているが、合併特例債で増加しているため全体で増加とな</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％減で</a:t>
          </a:r>
          <a:r>
            <a:rPr lang="en-US" altLang="ja-JP" sz="1100" b="0" i="0" baseline="0">
              <a:solidFill>
                <a:schemeClr val="dk1"/>
              </a:solidFill>
              <a:effectLst/>
              <a:latin typeface="+mn-lt"/>
              <a:ea typeface="+mn-ea"/>
              <a:cs typeface="+mn-cs"/>
            </a:rPr>
            <a:t>24.9</a:t>
          </a:r>
          <a:r>
            <a:rPr lang="ja-JP" altLang="ja-JP" sz="1100" b="0" i="0" baseline="0">
              <a:solidFill>
                <a:schemeClr val="dk1"/>
              </a:solidFill>
              <a:effectLst/>
              <a:latin typeface="+mn-lt"/>
              <a:ea typeface="+mn-ea"/>
              <a:cs typeface="+mn-cs"/>
            </a:rPr>
            <a:t>％となった。平成１９年度に実施した多額の繰上償還の影響により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比率はほぼ年々減少傾向にある。平成１８年の合併以後、合併特例債を有効活用しているが、今後については起債事業の見直し・取捨選択を図り極力起債発行額を抑制し、地方債残高の縮小を図っていく。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48" name="直線コネクタ 34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49" name="テキスト ボックス 348"/>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0" name="直線コネクタ 34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1" name="テキスト ボックス 350"/>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2" name="直線コネクタ 35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3" name="テキスト ボックス 352"/>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4" name="直線コネクタ 35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5" name="テキスト ボックス 354"/>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6" name="直線コネクタ 35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7" name="テキスト ボックス 356"/>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58" name="直線コネクタ 35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59" name="テキスト ボックス 358"/>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23585</xdr:rowOff>
    </xdr:from>
    <xdr:to>
      <xdr:col>7</xdr:col>
      <xdr:colOff>15875</xdr:colOff>
      <xdr:row>80</xdr:row>
      <xdr:rowOff>143329</xdr:rowOff>
    </xdr:to>
    <xdr:cxnSp macro="">
      <xdr:nvCxnSpPr>
        <xdr:cNvPr id="363" name="直線コネクタ 362"/>
        <xdr:cNvCxnSpPr/>
      </xdr:nvCxnSpPr>
      <xdr:spPr>
        <a:xfrm flipV="1">
          <a:off x="4826000" y="12367985"/>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115406</xdr:rowOff>
    </xdr:from>
    <xdr:ext cx="762000" cy="259045"/>
    <xdr:sp macro="" textlink="">
      <xdr:nvSpPr>
        <xdr:cNvPr id="364"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612775</xdr:colOff>
      <xdr:row>80</xdr:row>
      <xdr:rowOff>143329</xdr:rowOff>
    </xdr:from>
    <xdr:to>
      <xdr:col>7</xdr:col>
      <xdr:colOff>104775</xdr:colOff>
      <xdr:row>80</xdr:row>
      <xdr:rowOff>143329</xdr:rowOff>
    </xdr:to>
    <xdr:cxnSp macro="">
      <xdr:nvCxnSpPr>
        <xdr:cNvPr id="365" name="直線コネクタ 364"/>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109962</xdr:rowOff>
    </xdr:from>
    <xdr:ext cx="762000" cy="259045"/>
    <xdr:sp macro="" textlink="">
      <xdr:nvSpPr>
        <xdr:cNvPr id="366" name="公債費最大値テキスト"/>
        <xdr:cNvSpPr txBox="1"/>
      </xdr:nvSpPr>
      <xdr:spPr>
        <a:xfrm>
          <a:off x="4914900" y="121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72</xdr:row>
      <xdr:rowOff>23585</xdr:rowOff>
    </xdr:from>
    <xdr:to>
      <xdr:col>7</xdr:col>
      <xdr:colOff>104775</xdr:colOff>
      <xdr:row>72</xdr:row>
      <xdr:rowOff>23585</xdr:rowOff>
    </xdr:to>
    <xdr:cxnSp macro="">
      <xdr:nvCxnSpPr>
        <xdr:cNvPr id="367" name="直線コネクタ 366"/>
        <xdr:cNvCxnSpPr/>
      </xdr:nvCxnSpPr>
      <xdr:spPr>
        <a:xfrm>
          <a:off x="4737100" y="123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99786</xdr:rowOff>
    </xdr:from>
    <xdr:to>
      <xdr:col>7</xdr:col>
      <xdr:colOff>15875</xdr:colOff>
      <xdr:row>80</xdr:row>
      <xdr:rowOff>143329</xdr:rowOff>
    </xdr:to>
    <xdr:cxnSp macro="">
      <xdr:nvCxnSpPr>
        <xdr:cNvPr id="368" name="直線コネクタ 367"/>
        <xdr:cNvCxnSpPr/>
      </xdr:nvCxnSpPr>
      <xdr:spPr>
        <a:xfrm>
          <a:off x="3987800" y="138157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90006</xdr:rowOff>
    </xdr:from>
    <xdr:ext cx="762000" cy="259045"/>
    <xdr:sp macro="" textlink="">
      <xdr:nvSpPr>
        <xdr:cNvPr id="369" name="公債費平均値テキスト"/>
        <xdr:cNvSpPr txBox="1"/>
      </xdr:nvSpPr>
      <xdr:spPr>
        <a:xfrm>
          <a:off x="4914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73479</xdr:rowOff>
    </xdr:from>
    <xdr:to>
      <xdr:col>7</xdr:col>
      <xdr:colOff>66675</xdr:colOff>
      <xdr:row>78</xdr:row>
      <xdr:rowOff>3629</xdr:rowOff>
    </xdr:to>
    <xdr:sp macro="" textlink="">
      <xdr:nvSpPr>
        <xdr:cNvPr id="370" name="フローチャート : 判断 369"/>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99786</xdr:rowOff>
    </xdr:from>
    <xdr:to>
      <xdr:col>5</xdr:col>
      <xdr:colOff>549275</xdr:colOff>
      <xdr:row>81</xdr:row>
      <xdr:rowOff>48079</xdr:rowOff>
    </xdr:to>
    <xdr:cxnSp macro="">
      <xdr:nvCxnSpPr>
        <xdr:cNvPr id="371" name="直線コネクタ 370"/>
        <xdr:cNvCxnSpPr/>
      </xdr:nvCxnSpPr>
      <xdr:spPr>
        <a:xfrm flipV="1">
          <a:off x="3098800" y="138157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84364</xdr:rowOff>
    </xdr:from>
    <xdr:to>
      <xdr:col>5</xdr:col>
      <xdr:colOff>600075</xdr:colOff>
      <xdr:row>78</xdr:row>
      <xdr:rowOff>14514</xdr:rowOff>
    </xdr:to>
    <xdr:sp macro="" textlink="">
      <xdr:nvSpPr>
        <xdr:cNvPr id="372" name="フローチャート : 判断 371"/>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24691</xdr:rowOff>
    </xdr:from>
    <xdr:ext cx="736600" cy="259045"/>
    <xdr:sp macro="" textlink="">
      <xdr:nvSpPr>
        <xdr:cNvPr id="373" name="テキスト ボックス 372"/>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4536</xdr:rowOff>
    </xdr:from>
    <xdr:to>
      <xdr:col>4</xdr:col>
      <xdr:colOff>346075</xdr:colOff>
      <xdr:row>81</xdr:row>
      <xdr:rowOff>48079</xdr:rowOff>
    </xdr:to>
    <xdr:cxnSp macro="">
      <xdr:nvCxnSpPr>
        <xdr:cNvPr id="374" name="直線コネクタ 373"/>
        <xdr:cNvCxnSpPr/>
      </xdr:nvCxnSpPr>
      <xdr:spPr>
        <a:xfrm>
          <a:off x="2209800" y="138919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160564</xdr:rowOff>
    </xdr:from>
    <xdr:to>
      <xdr:col>4</xdr:col>
      <xdr:colOff>396875</xdr:colOff>
      <xdr:row>78</xdr:row>
      <xdr:rowOff>90714</xdr:rowOff>
    </xdr:to>
    <xdr:sp macro="" textlink="">
      <xdr:nvSpPr>
        <xdr:cNvPr id="375" name="フローチャート : 判断 374"/>
        <xdr:cNvSpPr/>
      </xdr:nvSpPr>
      <xdr:spPr>
        <a:xfrm>
          <a:off x="3048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100891</xdr:rowOff>
    </xdr:from>
    <xdr:ext cx="762000" cy="259045"/>
    <xdr:sp macro="" textlink="">
      <xdr:nvSpPr>
        <xdr:cNvPr id="376" name="テキスト ボックス 375"/>
        <xdr:cNvSpPr txBox="1"/>
      </xdr:nvSpPr>
      <xdr:spPr>
        <a:xfrm>
          <a:off x="2717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4536</xdr:rowOff>
    </xdr:from>
    <xdr:to>
      <xdr:col>3</xdr:col>
      <xdr:colOff>142875</xdr:colOff>
      <xdr:row>81</xdr:row>
      <xdr:rowOff>91621</xdr:rowOff>
    </xdr:to>
    <xdr:cxnSp macro="">
      <xdr:nvCxnSpPr>
        <xdr:cNvPr id="377" name="直線コネクタ 376"/>
        <xdr:cNvCxnSpPr/>
      </xdr:nvCxnSpPr>
      <xdr:spPr>
        <a:xfrm flipV="1">
          <a:off x="1320800" y="138919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76200</xdr:rowOff>
    </xdr:from>
    <xdr:to>
      <xdr:col>3</xdr:col>
      <xdr:colOff>193675</xdr:colOff>
      <xdr:row>79</xdr:row>
      <xdr:rowOff>6350</xdr:rowOff>
    </xdr:to>
    <xdr:sp macro="" textlink="">
      <xdr:nvSpPr>
        <xdr:cNvPr id="378" name="フローチャート : 判断 377"/>
        <xdr:cNvSpPr/>
      </xdr:nvSpPr>
      <xdr:spPr>
        <a:xfrm>
          <a:off x="2159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16527</xdr:rowOff>
    </xdr:from>
    <xdr:ext cx="762000" cy="259045"/>
    <xdr:sp macro="" textlink="">
      <xdr:nvSpPr>
        <xdr:cNvPr id="379" name="テキスト ボックス 378"/>
        <xdr:cNvSpPr txBox="1"/>
      </xdr:nvSpPr>
      <xdr:spPr>
        <a:xfrm>
          <a:off x="1828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130629</xdr:rowOff>
    </xdr:from>
    <xdr:to>
      <xdr:col>1</xdr:col>
      <xdr:colOff>676275</xdr:colOff>
      <xdr:row>79</xdr:row>
      <xdr:rowOff>60779</xdr:rowOff>
    </xdr:to>
    <xdr:sp macro="" textlink="">
      <xdr:nvSpPr>
        <xdr:cNvPr id="380" name="フローチャート : 判断 379"/>
        <xdr:cNvSpPr/>
      </xdr:nvSpPr>
      <xdr:spPr>
        <a:xfrm>
          <a:off x="1270000" y="135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70956</xdr:rowOff>
    </xdr:from>
    <xdr:ext cx="762000" cy="259045"/>
    <xdr:sp macro="" textlink="">
      <xdr:nvSpPr>
        <xdr:cNvPr id="381" name="テキスト ボックス 380"/>
        <xdr:cNvSpPr txBox="1"/>
      </xdr:nvSpPr>
      <xdr:spPr>
        <a:xfrm>
          <a:off x="939800" y="1327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92529</xdr:rowOff>
    </xdr:from>
    <xdr:to>
      <xdr:col>7</xdr:col>
      <xdr:colOff>66675</xdr:colOff>
      <xdr:row>81</xdr:row>
      <xdr:rowOff>22679</xdr:rowOff>
    </xdr:to>
    <xdr:sp macro="" textlink="">
      <xdr:nvSpPr>
        <xdr:cNvPr id="387" name="円/楕円 386"/>
        <xdr:cNvSpPr/>
      </xdr:nvSpPr>
      <xdr:spPr>
        <a:xfrm>
          <a:off x="47752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1106</xdr:rowOff>
    </xdr:from>
    <xdr:ext cx="762000" cy="259045"/>
    <xdr:sp macro="" textlink="">
      <xdr:nvSpPr>
        <xdr:cNvPr id="388" name="公債費該当値テキスト"/>
        <xdr:cNvSpPr txBox="1"/>
      </xdr:nvSpPr>
      <xdr:spPr>
        <a:xfrm>
          <a:off x="4914900" y="1371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48986</xdr:rowOff>
    </xdr:from>
    <xdr:to>
      <xdr:col>5</xdr:col>
      <xdr:colOff>600075</xdr:colOff>
      <xdr:row>80</xdr:row>
      <xdr:rowOff>150586</xdr:rowOff>
    </xdr:to>
    <xdr:sp macro="" textlink="">
      <xdr:nvSpPr>
        <xdr:cNvPr id="389" name="円/楕円 388"/>
        <xdr:cNvSpPr/>
      </xdr:nvSpPr>
      <xdr:spPr>
        <a:xfrm>
          <a:off x="3937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135363</xdr:rowOff>
    </xdr:from>
    <xdr:ext cx="736600" cy="259045"/>
    <xdr:sp macro="" textlink="">
      <xdr:nvSpPr>
        <xdr:cNvPr id="390" name="テキスト ボックス 389"/>
        <xdr:cNvSpPr txBox="1"/>
      </xdr:nvSpPr>
      <xdr:spPr>
        <a:xfrm>
          <a:off x="3606800" y="1385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168729</xdr:rowOff>
    </xdr:from>
    <xdr:to>
      <xdr:col>4</xdr:col>
      <xdr:colOff>396875</xdr:colOff>
      <xdr:row>81</xdr:row>
      <xdr:rowOff>98879</xdr:rowOff>
    </xdr:to>
    <xdr:sp macro="" textlink="">
      <xdr:nvSpPr>
        <xdr:cNvPr id="391" name="円/楕円 390"/>
        <xdr:cNvSpPr/>
      </xdr:nvSpPr>
      <xdr:spPr>
        <a:xfrm>
          <a:off x="3048000" y="138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83656</xdr:rowOff>
    </xdr:from>
    <xdr:ext cx="762000" cy="259045"/>
    <xdr:sp macro="" textlink="">
      <xdr:nvSpPr>
        <xdr:cNvPr id="392" name="テキスト ボックス 391"/>
        <xdr:cNvSpPr txBox="1"/>
      </xdr:nvSpPr>
      <xdr:spPr>
        <a:xfrm>
          <a:off x="2717800" y="1397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125186</xdr:rowOff>
    </xdr:from>
    <xdr:to>
      <xdr:col>3</xdr:col>
      <xdr:colOff>193675</xdr:colOff>
      <xdr:row>81</xdr:row>
      <xdr:rowOff>55336</xdr:rowOff>
    </xdr:to>
    <xdr:sp macro="" textlink="">
      <xdr:nvSpPr>
        <xdr:cNvPr id="393" name="円/楕円 392"/>
        <xdr:cNvSpPr/>
      </xdr:nvSpPr>
      <xdr:spPr>
        <a:xfrm>
          <a:off x="2159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40113</xdr:rowOff>
    </xdr:from>
    <xdr:ext cx="762000" cy="259045"/>
    <xdr:sp macro="" textlink="">
      <xdr:nvSpPr>
        <xdr:cNvPr id="394" name="テキスト ボックス 393"/>
        <xdr:cNvSpPr txBox="1"/>
      </xdr:nvSpPr>
      <xdr:spPr>
        <a:xfrm>
          <a:off x="18288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40821</xdr:rowOff>
    </xdr:from>
    <xdr:to>
      <xdr:col>1</xdr:col>
      <xdr:colOff>676275</xdr:colOff>
      <xdr:row>81</xdr:row>
      <xdr:rowOff>142421</xdr:rowOff>
    </xdr:to>
    <xdr:sp macro="" textlink="">
      <xdr:nvSpPr>
        <xdr:cNvPr id="395" name="円/楕円 394"/>
        <xdr:cNvSpPr/>
      </xdr:nvSpPr>
      <xdr:spPr>
        <a:xfrm>
          <a:off x="12700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127198</xdr:rowOff>
    </xdr:from>
    <xdr:ext cx="762000" cy="259045"/>
    <xdr:sp macro="" textlink="">
      <xdr:nvSpPr>
        <xdr:cNvPr id="396" name="テキスト ボックス 395"/>
        <xdr:cNvSpPr txBox="1"/>
      </xdr:nvSpPr>
      <xdr:spPr>
        <a:xfrm>
          <a:off x="939800" y="1401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・平成２２年度から徐々に増加している主な要因は扶助費、繰出金によるものです</a:t>
          </a:r>
          <a:r>
            <a:rPr lang="ja-JP" altLang="en-US" sz="1100" b="0" i="0" baseline="0">
              <a:solidFill>
                <a:schemeClr val="dk1"/>
              </a:solidFill>
              <a:effectLst/>
              <a:latin typeface="+mn-lt"/>
              <a:ea typeface="+mn-ea"/>
              <a:cs typeface="+mn-cs"/>
            </a:rPr>
            <a:t>が、本年度は公債費で合併特例債が増加したため公債費以外で２．４％減少している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類似団体、全国、県下どの平均値よりも下回っているが、平成２７年度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合併算定替えが終了</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年々経常一般財源が減少していく為、</a:t>
          </a:r>
          <a:r>
            <a:rPr lang="ja-JP" altLang="en-US" sz="1100" b="0" i="0" baseline="0">
              <a:solidFill>
                <a:schemeClr val="dk1"/>
              </a:solidFill>
              <a:effectLst/>
              <a:latin typeface="+mn-lt"/>
              <a:ea typeface="+mn-ea"/>
              <a:cs typeface="+mn-cs"/>
            </a:rPr>
            <a:t>今後</a:t>
          </a:r>
          <a:r>
            <a:rPr lang="ja-JP" altLang="ja-JP" sz="1100" b="0" i="0" baseline="0">
              <a:solidFill>
                <a:schemeClr val="dk1"/>
              </a:solidFill>
              <a:effectLst/>
              <a:latin typeface="+mn-lt"/>
              <a:ea typeface="+mn-ea"/>
              <a:cs typeface="+mn-cs"/>
            </a:rPr>
            <a:t>更なる経常経費の削減を</a:t>
          </a:r>
          <a:r>
            <a:rPr lang="ja-JP" altLang="en-US" sz="1100" b="0" i="0" baseline="0">
              <a:solidFill>
                <a:schemeClr val="dk1"/>
              </a:solidFill>
              <a:effectLst/>
              <a:latin typeface="+mn-lt"/>
              <a:ea typeface="+mn-ea"/>
              <a:cs typeface="+mn-cs"/>
            </a:rPr>
            <a:t>図っていく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1" name="直線コネクタ 41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2" name="テキスト ボックス 41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3" name="直線コネクタ 41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4" name="テキスト ボックス 41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5" name="直線コネクタ 41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6" name="テキスト ボックス 41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7" name="直線コネクタ 41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8" name="テキスト ボックス 41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9" name="直線コネクタ 41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20" name="テキスト ボックス 41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1" name="直線コネクタ 42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2" name="テキスト ボックス 42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37193</xdr:rowOff>
    </xdr:from>
    <xdr:to>
      <xdr:col>24</xdr:col>
      <xdr:colOff>31750</xdr:colOff>
      <xdr:row>82</xdr:row>
      <xdr:rowOff>7257</xdr:rowOff>
    </xdr:to>
    <xdr:cxnSp macro="">
      <xdr:nvCxnSpPr>
        <xdr:cNvPr id="426" name="直線コネクタ 425"/>
        <xdr:cNvCxnSpPr/>
      </xdr:nvCxnSpPr>
      <xdr:spPr>
        <a:xfrm flipV="1">
          <a:off x="16510000" y="12553043"/>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150784</xdr:rowOff>
    </xdr:from>
    <xdr:ext cx="762000" cy="259045"/>
    <xdr:sp macro="" textlink="">
      <xdr:nvSpPr>
        <xdr:cNvPr id="427" name="公債費以外最小値テキスト"/>
        <xdr:cNvSpPr txBox="1"/>
      </xdr:nvSpPr>
      <xdr:spPr>
        <a:xfrm>
          <a:off x="16598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628650</xdr:colOff>
      <xdr:row>82</xdr:row>
      <xdr:rowOff>7257</xdr:rowOff>
    </xdr:from>
    <xdr:to>
      <xdr:col>24</xdr:col>
      <xdr:colOff>120650</xdr:colOff>
      <xdr:row>82</xdr:row>
      <xdr:rowOff>7257</xdr:rowOff>
    </xdr:to>
    <xdr:cxnSp macro="">
      <xdr:nvCxnSpPr>
        <xdr:cNvPr id="428" name="直線コネクタ 427"/>
        <xdr:cNvCxnSpPr/>
      </xdr:nvCxnSpPr>
      <xdr:spPr>
        <a:xfrm>
          <a:off x="16421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123570</xdr:rowOff>
    </xdr:from>
    <xdr:ext cx="762000" cy="259045"/>
    <xdr:sp macro="" textlink="">
      <xdr:nvSpPr>
        <xdr:cNvPr id="429" name="公債費以外最大値テキスト"/>
        <xdr:cNvSpPr txBox="1"/>
      </xdr:nvSpPr>
      <xdr:spPr>
        <a:xfrm>
          <a:off x="16598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23</xdr:col>
      <xdr:colOff>628650</xdr:colOff>
      <xdr:row>73</xdr:row>
      <xdr:rowOff>37193</xdr:rowOff>
    </xdr:from>
    <xdr:to>
      <xdr:col>24</xdr:col>
      <xdr:colOff>120650</xdr:colOff>
      <xdr:row>73</xdr:row>
      <xdr:rowOff>37193</xdr:rowOff>
    </xdr:to>
    <xdr:cxnSp macro="">
      <xdr:nvCxnSpPr>
        <xdr:cNvPr id="430" name="直線コネクタ 429"/>
        <xdr:cNvCxnSpPr/>
      </xdr:nvCxnSpPr>
      <xdr:spPr>
        <a:xfrm>
          <a:off x="16421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124278</xdr:rowOff>
    </xdr:from>
    <xdr:to>
      <xdr:col>24</xdr:col>
      <xdr:colOff>31750</xdr:colOff>
      <xdr:row>75</xdr:row>
      <xdr:rowOff>42635</xdr:rowOff>
    </xdr:to>
    <xdr:cxnSp macro="">
      <xdr:nvCxnSpPr>
        <xdr:cNvPr id="431" name="直線コネクタ 430"/>
        <xdr:cNvCxnSpPr/>
      </xdr:nvCxnSpPr>
      <xdr:spPr>
        <a:xfrm flipV="1">
          <a:off x="15671800" y="12640128"/>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64606</xdr:rowOff>
    </xdr:from>
    <xdr:ext cx="762000" cy="259045"/>
    <xdr:sp macro="" textlink="">
      <xdr:nvSpPr>
        <xdr:cNvPr id="432" name="公債費以外平均値テキスト"/>
        <xdr:cNvSpPr txBox="1"/>
      </xdr:nvSpPr>
      <xdr:spPr>
        <a:xfrm>
          <a:off x="16598900" y="13094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92529</xdr:rowOff>
    </xdr:from>
    <xdr:to>
      <xdr:col>24</xdr:col>
      <xdr:colOff>82550</xdr:colOff>
      <xdr:row>77</xdr:row>
      <xdr:rowOff>22679</xdr:rowOff>
    </xdr:to>
    <xdr:sp macro="" textlink="">
      <xdr:nvSpPr>
        <xdr:cNvPr id="433" name="フローチャート : 判断 432"/>
        <xdr:cNvSpPr/>
      </xdr:nvSpPr>
      <xdr:spPr>
        <a:xfrm>
          <a:off x="164592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135165</xdr:rowOff>
    </xdr:from>
    <xdr:to>
      <xdr:col>22</xdr:col>
      <xdr:colOff>565150</xdr:colOff>
      <xdr:row>75</xdr:row>
      <xdr:rowOff>42635</xdr:rowOff>
    </xdr:to>
    <xdr:cxnSp macro="">
      <xdr:nvCxnSpPr>
        <xdr:cNvPr id="434" name="直線コネクタ 433"/>
        <xdr:cNvCxnSpPr/>
      </xdr:nvCxnSpPr>
      <xdr:spPr>
        <a:xfrm>
          <a:off x="14782800" y="12651015"/>
          <a:ext cx="889000" cy="25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157843</xdr:rowOff>
    </xdr:from>
    <xdr:to>
      <xdr:col>22</xdr:col>
      <xdr:colOff>615950</xdr:colOff>
      <xdr:row>77</xdr:row>
      <xdr:rowOff>87993</xdr:rowOff>
    </xdr:to>
    <xdr:sp macro="" textlink="">
      <xdr:nvSpPr>
        <xdr:cNvPr id="435" name="フローチャート : 判断 434"/>
        <xdr:cNvSpPr/>
      </xdr:nvSpPr>
      <xdr:spPr>
        <a:xfrm>
          <a:off x="15621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72770</xdr:rowOff>
    </xdr:from>
    <xdr:ext cx="736600" cy="259045"/>
    <xdr:sp macro="" textlink="">
      <xdr:nvSpPr>
        <xdr:cNvPr id="436" name="テキスト ボックス 435"/>
        <xdr:cNvSpPr txBox="1"/>
      </xdr:nvSpPr>
      <xdr:spPr>
        <a:xfrm>
          <a:off x="15290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124278</xdr:rowOff>
    </xdr:from>
    <xdr:to>
      <xdr:col>21</xdr:col>
      <xdr:colOff>361950</xdr:colOff>
      <xdr:row>73</xdr:row>
      <xdr:rowOff>135165</xdr:rowOff>
    </xdr:to>
    <xdr:cxnSp macro="">
      <xdr:nvCxnSpPr>
        <xdr:cNvPr id="437" name="直線コネクタ 436"/>
        <xdr:cNvCxnSpPr/>
      </xdr:nvCxnSpPr>
      <xdr:spPr>
        <a:xfrm>
          <a:off x="13893800" y="12640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57150</xdr:rowOff>
    </xdr:from>
    <xdr:to>
      <xdr:col>21</xdr:col>
      <xdr:colOff>412750</xdr:colOff>
      <xdr:row>75</xdr:row>
      <xdr:rowOff>158750</xdr:rowOff>
    </xdr:to>
    <xdr:sp macro="" textlink="">
      <xdr:nvSpPr>
        <xdr:cNvPr id="438" name="フローチャート : 判断 437"/>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143527</xdr:rowOff>
    </xdr:from>
    <xdr:ext cx="762000" cy="259045"/>
    <xdr:sp macro="" textlink="">
      <xdr:nvSpPr>
        <xdr:cNvPr id="439" name="テキスト ボックス 438"/>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165100</xdr:rowOff>
    </xdr:from>
    <xdr:to>
      <xdr:col>20</xdr:col>
      <xdr:colOff>158750</xdr:colOff>
      <xdr:row>73</xdr:row>
      <xdr:rowOff>124278</xdr:rowOff>
    </xdr:to>
    <xdr:cxnSp macro="">
      <xdr:nvCxnSpPr>
        <xdr:cNvPr id="440" name="直線コネクタ 439"/>
        <xdr:cNvCxnSpPr/>
      </xdr:nvCxnSpPr>
      <xdr:spPr>
        <a:xfrm>
          <a:off x="13004800" y="125095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78922</xdr:rowOff>
    </xdr:from>
    <xdr:to>
      <xdr:col>20</xdr:col>
      <xdr:colOff>209550</xdr:colOff>
      <xdr:row>76</xdr:row>
      <xdr:rowOff>9072</xdr:rowOff>
    </xdr:to>
    <xdr:sp macro="" textlink="">
      <xdr:nvSpPr>
        <xdr:cNvPr id="441" name="フローチャート : 判断 440"/>
        <xdr:cNvSpPr/>
      </xdr:nvSpPr>
      <xdr:spPr>
        <a:xfrm>
          <a:off x="13843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165298</xdr:rowOff>
    </xdr:from>
    <xdr:ext cx="762000" cy="259045"/>
    <xdr:sp macro="" textlink="">
      <xdr:nvSpPr>
        <xdr:cNvPr id="442" name="テキスト ボックス 441"/>
        <xdr:cNvSpPr txBox="1"/>
      </xdr:nvSpPr>
      <xdr:spPr>
        <a:xfrm>
          <a:off x="13512800" y="1302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163285</xdr:rowOff>
    </xdr:from>
    <xdr:to>
      <xdr:col>19</xdr:col>
      <xdr:colOff>6350</xdr:colOff>
      <xdr:row>75</xdr:row>
      <xdr:rowOff>93435</xdr:rowOff>
    </xdr:to>
    <xdr:sp macro="" textlink="">
      <xdr:nvSpPr>
        <xdr:cNvPr id="443" name="フローチャート : 判断 442"/>
        <xdr:cNvSpPr/>
      </xdr:nvSpPr>
      <xdr:spPr>
        <a:xfrm>
          <a:off x="12954000" y="1285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78212</xdr:rowOff>
    </xdr:from>
    <xdr:ext cx="762000" cy="259045"/>
    <xdr:sp macro="" textlink="">
      <xdr:nvSpPr>
        <xdr:cNvPr id="444" name="テキスト ボックス 443"/>
        <xdr:cNvSpPr txBox="1"/>
      </xdr:nvSpPr>
      <xdr:spPr>
        <a:xfrm>
          <a:off x="12623800" y="1293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73</xdr:row>
      <xdr:rowOff>73478</xdr:rowOff>
    </xdr:from>
    <xdr:to>
      <xdr:col>24</xdr:col>
      <xdr:colOff>82550</xdr:colOff>
      <xdr:row>74</xdr:row>
      <xdr:rowOff>3628</xdr:rowOff>
    </xdr:to>
    <xdr:sp macro="" textlink="">
      <xdr:nvSpPr>
        <xdr:cNvPr id="450" name="円/楕円 449"/>
        <xdr:cNvSpPr/>
      </xdr:nvSpPr>
      <xdr:spPr>
        <a:xfrm>
          <a:off x="16459200" y="125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153505</xdr:rowOff>
    </xdr:from>
    <xdr:ext cx="762000" cy="259045"/>
    <xdr:sp macro="" textlink="">
      <xdr:nvSpPr>
        <xdr:cNvPr id="451" name="公債費以外該当値テキスト"/>
        <xdr:cNvSpPr txBox="1"/>
      </xdr:nvSpPr>
      <xdr:spPr>
        <a:xfrm>
          <a:off x="16598900" y="1249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163285</xdr:rowOff>
    </xdr:from>
    <xdr:to>
      <xdr:col>22</xdr:col>
      <xdr:colOff>615950</xdr:colOff>
      <xdr:row>75</xdr:row>
      <xdr:rowOff>93435</xdr:rowOff>
    </xdr:to>
    <xdr:sp macro="" textlink="">
      <xdr:nvSpPr>
        <xdr:cNvPr id="452" name="円/楕円 451"/>
        <xdr:cNvSpPr/>
      </xdr:nvSpPr>
      <xdr:spPr>
        <a:xfrm>
          <a:off x="156210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103612</xdr:rowOff>
    </xdr:from>
    <xdr:ext cx="736600" cy="259045"/>
    <xdr:sp macro="" textlink="">
      <xdr:nvSpPr>
        <xdr:cNvPr id="453" name="テキスト ボックス 452"/>
        <xdr:cNvSpPr txBox="1"/>
      </xdr:nvSpPr>
      <xdr:spPr>
        <a:xfrm>
          <a:off x="15290800" y="12619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84365</xdr:rowOff>
    </xdr:from>
    <xdr:to>
      <xdr:col>21</xdr:col>
      <xdr:colOff>412750</xdr:colOff>
      <xdr:row>74</xdr:row>
      <xdr:rowOff>14515</xdr:rowOff>
    </xdr:to>
    <xdr:sp macro="" textlink="">
      <xdr:nvSpPr>
        <xdr:cNvPr id="454" name="円/楕円 453"/>
        <xdr:cNvSpPr/>
      </xdr:nvSpPr>
      <xdr:spPr>
        <a:xfrm>
          <a:off x="14732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24692</xdr:rowOff>
    </xdr:from>
    <xdr:ext cx="762000" cy="259045"/>
    <xdr:sp macro="" textlink="">
      <xdr:nvSpPr>
        <xdr:cNvPr id="455" name="テキスト ボックス 454"/>
        <xdr:cNvSpPr txBox="1"/>
      </xdr:nvSpPr>
      <xdr:spPr>
        <a:xfrm>
          <a:off x="14401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73478</xdr:rowOff>
    </xdr:from>
    <xdr:to>
      <xdr:col>20</xdr:col>
      <xdr:colOff>209550</xdr:colOff>
      <xdr:row>74</xdr:row>
      <xdr:rowOff>3628</xdr:rowOff>
    </xdr:to>
    <xdr:sp macro="" textlink="">
      <xdr:nvSpPr>
        <xdr:cNvPr id="456" name="円/楕円 455"/>
        <xdr:cNvSpPr/>
      </xdr:nvSpPr>
      <xdr:spPr>
        <a:xfrm>
          <a:off x="13843000" y="125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13805</xdr:rowOff>
    </xdr:from>
    <xdr:ext cx="762000" cy="259045"/>
    <xdr:sp macro="" textlink="">
      <xdr:nvSpPr>
        <xdr:cNvPr id="457" name="テキスト ボックス 456"/>
        <xdr:cNvSpPr txBox="1"/>
      </xdr:nvSpPr>
      <xdr:spPr>
        <a:xfrm>
          <a:off x="13512800" y="1235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114300</xdr:rowOff>
    </xdr:from>
    <xdr:to>
      <xdr:col>19</xdr:col>
      <xdr:colOff>6350</xdr:colOff>
      <xdr:row>73</xdr:row>
      <xdr:rowOff>44450</xdr:rowOff>
    </xdr:to>
    <xdr:sp macro="" textlink="">
      <xdr:nvSpPr>
        <xdr:cNvPr id="458" name="円/楕円 457"/>
        <xdr:cNvSpPr/>
      </xdr:nvSpPr>
      <xdr:spPr>
        <a:xfrm>
          <a:off x="12954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54627</xdr:rowOff>
    </xdr:from>
    <xdr:ext cx="762000" cy="259045"/>
    <xdr:sp macro="" textlink="">
      <xdr:nvSpPr>
        <xdr:cNvPr id="459" name="テキスト ボックス 458"/>
        <xdr:cNvSpPr txBox="1"/>
      </xdr:nvSpPr>
      <xdr:spPr>
        <a:xfrm>
          <a:off x="12623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和歌山県有田川町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138087</xdr:rowOff>
    </xdr:from>
    <xdr:to>
      <xdr:col>4</xdr:col>
      <xdr:colOff>1117600</xdr:colOff>
      <xdr:row>19</xdr:row>
      <xdr:rowOff>75717</xdr:rowOff>
    </xdr:to>
    <xdr:cxnSp macro="">
      <xdr:nvCxnSpPr>
        <xdr:cNvPr id="45" name="直線コネクタ 44"/>
        <xdr:cNvCxnSpPr/>
      </xdr:nvCxnSpPr>
      <xdr:spPr bwMode="auto">
        <a:xfrm flipV="1">
          <a:off x="5651500" y="2071662"/>
          <a:ext cx="0" cy="13092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47794</xdr:rowOff>
    </xdr:from>
    <xdr:ext cx="762000" cy="259045"/>
    <xdr:sp macro="" textlink="">
      <xdr:nvSpPr>
        <xdr:cNvPr id="46" name="人口1人当たり決算額の推移最小値テキスト130"/>
        <xdr:cNvSpPr txBox="1"/>
      </xdr:nvSpPr>
      <xdr:spPr>
        <a:xfrm>
          <a:off x="5740400" y="335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69,192</a:t>
          </a:r>
          <a:endParaRPr kumimoji="1" lang="ja-JP" altLang="en-US" sz="1000" b="1">
            <a:latin typeface="ＭＳ Ｐゴシック"/>
          </a:endParaRPr>
        </a:p>
      </xdr:txBody>
    </xdr:sp>
    <xdr:clientData/>
  </xdr:oneCellAnchor>
  <xdr:twoCellAnchor>
    <xdr:from>
      <xdr:col>4</xdr:col>
      <xdr:colOff>1028700</xdr:colOff>
      <xdr:row>19</xdr:row>
      <xdr:rowOff>75717</xdr:rowOff>
    </xdr:from>
    <xdr:to>
      <xdr:col>5</xdr:col>
      <xdr:colOff>73025</xdr:colOff>
      <xdr:row>19</xdr:row>
      <xdr:rowOff>75717</xdr:rowOff>
    </xdr:to>
    <xdr:cxnSp macro="">
      <xdr:nvCxnSpPr>
        <xdr:cNvPr id="47" name="直線コネクタ 46"/>
        <xdr:cNvCxnSpPr/>
      </xdr:nvCxnSpPr>
      <xdr:spPr bwMode="auto">
        <a:xfrm>
          <a:off x="5562600" y="33808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53014</xdr:rowOff>
    </xdr:from>
    <xdr:ext cx="762000" cy="259045"/>
    <xdr:sp macro="" textlink="">
      <xdr:nvSpPr>
        <xdr:cNvPr id="48" name="人口1人当たり決算額の推移最大値テキスト130"/>
        <xdr:cNvSpPr txBox="1"/>
      </xdr:nvSpPr>
      <xdr:spPr>
        <a:xfrm>
          <a:off x="5740400" y="181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137,918</a:t>
          </a:r>
          <a:endParaRPr kumimoji="1" lang="ja-JP" altLang="en-US" sz="1000" b="1">
            <a:latin typeface="ＭＳ Ｐゴシック"/>
          </a:endParaRPr>
        </a:p>
      </xdr:txBody>
    </xdr:sp>
    <xdr:clientData/>
  </xdr:oneCellAnchor>
  <xdr:twoCellAnchor>
    <xdr:from>
      <xdr:col>4</xdr:col>
      <xdr:colOff>1028700</xdr:colOff>
      <xdr:row>11</xdr:row>
      <xdr:rowOff>138087</xdr:rowOff>
    </xdr:from>
    <xdr:to>
      <xdr:col>5</xdr:col>
      <xdr:colOff>73025</xdr:colOff>
      <xdr:row>11</xdr:row>
      <xdr:rowOff>138087</xdr:rowOff>
    </xdr:to>
    <xdr:cxnSp macro="">
      <xdr:nvCxnSpPr>
        <xdr:cNvPr id="49" name="直線コネクタ 48"/>
        <xdr:cNvCxnSpPr/>
      </xdr:nvCxnSpPr>
      <xdr:spPr bwMode="auto">
        <a:xfrm>
          <a:off x="5562600" y="2071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29159</xdr:rowOff>
    </xdr:from>
    <xdr:to>
      <xdr:col>4</xdr:col>
      <xdr:colOff>1117600</xdr:colOff>
      <xdr:row>14</xdr:row>
      <xdr:rowOff>83547</xdr:rowOff>
    </xdr:to>
    <xdr:cxnSp macro="">
      <xdr:nvCxnSpPr>
        <xdr:cNvPr id="50" name="直線コネクタ 49"/>
        <xdr:cNvCxnSpPr/>
      </xdr:nvCxnSpPr>
      <xdr:spPr bwMode="auto">
        <a:xfrm>
          <a:off x="5003800" y="2477084"/>
          <a:ext cx="647700" cy="54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77100</xdr:rowOff>
    </xdr:from>
    <xdr:ext cx="762000" cy="259045"/>
    <xdr:sp macro="" textlink="">
      <xdr:nvSpPr>
        <xdr:cNvPr id="51" name="人口1人当たり決算額の推移平均値テキスト130"/>
        <xdr:cNvSpPr txBox="1"/>
      </xdr:nvSpPr>
      <xdr:spPr>
        <a:xfrm>
          <a:off x="5740400" y="2525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109,987</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105023</xdr:rowOff>
    </xdr:from>
    <xdr:to>
      <xdr:col>5</xdr:col>
      <xdr:colOff>34925</xdr:colOff>
      <xdr:row>15</xdr:row>
      <xdr:rowOff>35173</xdr:rowOff>
    </xdr:to>
    <xdr:sp macro="" textlink="">
      <xdr:nvSpPr>
        <xdr:cNvPr id="52" name="フローチャート : 判断 51"/>
        <xdr:cNvSpPr/>
      </xdr:nvSpPr>
      <xdr:spPr bwMode="auto">
        <a:xfrm>
          <a:off x="5600700" y="2552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29159</xdr:rowOff>
    </xdr:from>
    <xdr:to>
      <xdr:col>4</xdr:col>
      <xdr:colOff>469900</xdr:colOff>
      <xdr:row>14</xdr:row>
      <xdr:rowOff>114941</xdr:rowOff>
    </xdr:to>
    <xdr:cxnSp macro="">
      <xdr:nvCxnSpPr>
        <xdr:cNvPr id="53" name="直線コネクタ 52"/>
        <xdr:cNvCxnSpPr/>
      </xdr:nvCxnSpPr>
      <xdr:spPr bwMode="auto">
        <a:xfrm flipV="1">
          <a:off x="4305300" y="2477084"/>
          <a:ext cx="698500" cy="85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47663</xdr:rowOff>
    </xdr:from>
    <xdr:to>
      <xdr:col>4</xdr:col>
      <xdr:colOff>520700</xdr:colOff>
      <xdr:row>15</xdr:row>
      <xdr:rowOff>149263</xdr:rowOff>
    </xdr:to>
    <xdr:sp macro="" textlink="">
      <xdr:nvSpPr>
        <xdr:cNvPr id="54" name="フローチャート : 判断 53"/>
        <xdr:cNvSpPr/>
      </xdr:nvSpPr>
      <xdr:spPr bwMode="auto">
        <a:xfrm>
          <a:off x="4953000" y="2667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134040</xdr:rowOff>
    </xdr:from>
    <xdr:ext cx="736600" cy="259045"/>
    <xdr:sp macro="" textlink="">
      <xdr:nvSpPr>
        <xdr:cNvPr id="55" name="テキスト ボックス 54"/>
        <xdr:cNvSpPr txBox="1"/>
      </xdr:nvSpPr>
      <xdr:spPr>
        <a:xfrm>
          <a:off x="4622800" y="275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103,998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98597</xdr:rowOff>
    </xdr:from>
    <xdr:to>
      <xdr:col>3</xdr:col>
      <xdr:colOff>904875</xdr:colOff>
      <xdr:row>14</xdr:row>
      <xdr:rowOff>114941</xdr:rowOff>
    </xdr:to>
    <xdr:cxnSp macro="">
      <xdr:nvCxnSpPr>
        <xdr:cNvPr id="56" name="直線コネクタ 55"/>
        <xdr:cNvCxnSpPr/>
      </xdr:nvCxnSpPr>
      <xdr:spPr bwMode="auto">
        <a:xfrm>
          <a:off x="3606800" y="2546522"/>
          <a:ext cx="698500" cy="16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123787</xdr:rowOff>
    </xdr:from>
    <xdr:to>
      <xdr:col>3</xdr:col>
      <xdr:colOff>955675</xdr:colOff>
      <xdr:row>16</xdr:row>
      <xdr:rowOff>53937</xdr:rowOff>
    </xdr:to>
    <xdr:sp macro="" textlink="">
      <xdr:nvSpPr>
        <xdr:cNvPr id="57" name="フローチャート : 判断 56"/>
        <xdr:cNvSpPr/>
      </xdr:nvSpPr>
      <xdr:spPr bwMode="auto">
        <a:xfrm>
          <a:off x="4254500" y="274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38714</xdr:rowOff>
    </xdr:from>
    <xdr:ext cx="762000" cy="259045"/>
    <xdr:sp macro="" textlink="">
      <xdr:nvSpPr>
        <xdr:cNvPr id="58" name="テキスト ボックス 57"/>
        <xdr:cNvSpPr txBox="1"/>
      </xdr:nvSpPr>
      <xdr:spPr>
        <a:xfrm>
          <a:off x="3924300" y="2829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100,002</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36608</xdr:rowOff>
    </xdr:from>
    <xdr:to>
      <xdr:col>3</xdr:col>
      <xdr:colOff>206375</xdr:colOff>
      <xdr:row>14</xdr:row>
      <xdr:rowOff>98597</xdr:rowOff>
    </xdr:to>
    <xdr:cxnSp macro="">
      <xdr:nvCxnSpPr>
        <xdr:cNvPr id="59" name="直線コネクタ 58"/>
        <xdr:cNvCxnSpPr/>
      </xdr:nvCxnSpPr>
      <xdr:spPr bwMode="auto">
        <a:xfrm>
          <a:off x="2908300" y="2484533"/>
          <a:ext cx="698500" cy="61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85687</xdr:rowOff>
    </xdr:from>
    <xdr:to>
      <xdr:col>3</xdr:col>
      <xdr:colOff>257175</xdr:colOff>
      <xdr:row>16</xdr:row>
      <xdr:rowOff>15837</xdr:rowOff>
    </xdr:to>
    <xdr:sp macro="" textlink="">
      <xdr:nvSpPr>
        <xdr:cNvPr id="60" name="フローチャート : 判断 59"/>
        <xdr:cNvSpPr/>
      </xdr:nvSpPr>
      <xdr:spPr bwMode="auto">
        <a:xfrm>
          <a:off x="3556000" y="2705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614</xdr:rowOff>
    </xdr:from>
    <xdr:ext cx="762000" cy="259045"/>
    <xdr:sp macro="" textlink="">
      <xdr:nvSpPr>
        <xdr:cNvPr id="61" name="テキスト ボックス 60"/>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102,002</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42996</xdr:rowOff>
    </xdr:from>
    <xdr:to>
      <xdr:col>2</xdr:col>
      <xdr:colOff>692150</xdr:colOff>
      <xdr:row>15</xdr:row>
      <xdr:rowOff>144596</xdr:rowOff>
    </xdr:to>
    <xdr:sp macro="" textlink="">
      <xdr:nvSpPr>
        <xdr:cNvPr id="62" name="フローチャート : 判断 61"/>
        <xdr:cNvSpPr/>
      </xdr:nvSpPr>
      <xdr:spPr bwMode="auto">
        <a:xfrm>
          <a:off x="2857500" y="266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129373</xdr:rowOff>
    </xdr:from>
    <xdr:ext cx="762000" cy="259045"/>
    <xdr:sp macro="" textlink="">
      <xdr:nvSpPr>
        <xdr:cNvPr id="63" name="テキスト ボックス 62"/>
        <xdr:cNvSpPr txBox="1"/>
      </xdr:nvSpPr>
      <xdr:spPr>
        <a:xfrm>
          <a:off x="2527300" y="274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32747</xdr:rowOff>
    </xdr:from>
    <xdr:to>
      <xdr:col>5</xdr:col>
      <xdr:colOff>34925</xdr:colOff>
      <xdr:row>14</xdr:row>
      <xdr:rowOff>134347</xdr:rowOff>
    </xdr:to>
    <xdr:sp macro="" textlink="">
      <xdr:nvSpPr>
        <xdr:cNvPr id="69" name="円/楕円 68"/>
        <xdr:cNvSpPr/>
      </xdr:nvSpPr>
      <xdr:spPr bwMode="auto">
        <a:xfrm>
          <a:off x="5600700" y="2480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49274</xdr:rowOff>
    </xdr:from>
    <xdr:ext cx="762000" cy="259045"/>
    <xdr:sp macro="" textlink="">
      <xdr:nvSpPr>
        <xdr:cNvPr id="70" name="人口1人当たり決算額の推移該当値テキスト130"/>
        <xdr:cNvSpPr txBox="1"/>
      </xdr:nvSpPr>
      <xdr:spPr>
        <a:xfrm>
          <a:off x="5740400" y="232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113,781</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149809</xdr:rowOff>
    </xdr:from>
    <xdr:to>
      <xdr:col>4</xdr:col>
      <xdr:colOff>520700</xdr:colOff>
      <xdr:row>14</xdr:row>
      <xdr:rowOff>79959</xdr:rowOff>
    </xdr:to>
    <xdr:sp macro="" textlink="">
      <xdr:nvSpPr>
        <xdr:cNvPr id="71" name="円/楕円 70"/>
        <xdr:cNvSpPr/>
      </xdr:nvSpPr>
      <xdr:spPr bwMode="auto">
        <a:xfrm>
          <a:off x="4953000" y="2426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90136</xdr:rowOff>
    </xdr:from>
    <xdr:ext cx="736600" cy="259045"/>
    <xdr:sp macro="" textlink="">
      <xdr:nvSpPr>
        <xdr:cNvPr id="72" name="テキスト ボックス 71"/>
        <xdr:cNvSpPr txBox="1"/>
      </xdr:nvSpPr>
      <xdr:spPr>
        <a:xfrm>
          <a:off x="4622800" y="2195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116,636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64141</xdr:rowOff>
    </xdr:from>
    <xdr:to>
      <xdr:col>3</xdr:col>
      <xdr:colOff>955675</xdr:colOff>
      <xdr:row>14</xdr:row>
      <xdr:rowOff>165741</xdr:rowOff>
    </xdr:to>
    <xdr:sp macro="" textlink="">
      <xdr:nvSpPr>
        <xdr:cNvPr id="73" name="円/楕円 72"/>
        <xdr:cNvSpPr/>
      </xdr:nvSpPr>
      <xdr:spPr bwMode="auto">
        <a:xfrm>
          <a:off x="4254500" y="2512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4468</xdr:rowOff>
    </xdr:from>
    <xdr:ext cx="762000" cy="259045"/>
    <xdr:sp macro="" textlink="">
      <xdr:nvSpPr>
        <xdr:cNvPr id="74" name="テキスト ボックス 73"/>
        <xdr:cNvSpPr txBox="1"/>
      </xdr:nvSpPr>
      <xdr:spPr>
        <a:xfrm>
          <a:off x="3924300" y="228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112,133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47797</xdr:rowOff>
    </xdr:from>
    <xdr:to>
      <xdr:col>3</xdr:col>
      <xdr:colOff>257175</xdr:colOff>
      <xdr:row>14</xdr:row>
      <xdr:rowOff>149397</xdr:rowOff>
    </xdr:to>
    <xdr:sp macro="" textlink="">
      <xdr:nvSpPr>
        <xdr:cNvPr id="75" name="円/楕円 74"/>
        <xdr:cNvSpPr/>
      </xdr:nvSpPr>
      <xdr:spPr bwMode="auto">
        <a:xfrm>
          <a:off x="3556000" y="2495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159574</xdr:rowOff>
    </xdr:from>
    <xdr:ext cx="762000" cy="259045"/>
    <xdr:sp macro="" textlink="">
      <xdr:nvSpPr>
        <xdr:cNvPr id="76" name="テキスト ボックス 75"/>
        <xdr:cNvSpPr txBox="1"/>
      </xdr:nvSpPr>
      <xdr:spPr>
        <a:xfrm>
          <a:off x="3225800" y="226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112,991</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157258</xdr:rowOff>
    </xdr:from>
    <xdr:to>
      <xdr:col>2</xdr:col>
      <xdr:colOff>692150</xdr:colOff>
      <xdr:row>14</xdr:row>
      <xdr:rowOff>87408</xdr:rowOff>
    </xdr:to>
    <xdr:sp macro="" textlink="">
      <xdr:nvSpPr>
        <xdr:cNvPr id="77" name="円/楕円 76"/>
        <xdr:cNvSpPr/>
      </xdr:nvSpPr>
      <xdr:spPr bwMode="auto">
        <a:xfrm>
          <a:off x="2857500" y="2433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97585</xdr:rowOff>
    </xdr:from>
    <xdr:ext cx="762000" cy="259045"/>
    <xdr:sp macro="" textlink="">
      <xdr:nvSpPr>
        <xdr:cNvPr id="78" name="テキスト ボックス 77"/>
        <xdr:cNvSpPr txBox="1"/>
      </xdr:nvSpPr>
      <xdr:spPr>
        <a:xfrm>
          <a:off x="2527300" y="220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851</xdr:rowOff>
    </xdr:from>
    <xdr:to>
      <xdr:col>4</xdr:col>
      <xdr:colOff>1117600</xdr:colOff>
      <xdr:row>37</xdr:row>
      <xdr:rowOff>215354</xdr:rowOff>
    </xdr:to>
    <xdr:cxnSp macro="">
      <xdr:nvCxnSpPr>
        <xdr:cNvPr id="108" name="直線コネクタ 107"/>
        <xdr:cNvCxnSpPr/>
      </xdr:nvCxnSpPr>
      <xdr:spPr bwMode="auto">
        <a:xfrm flipV="1">
          <a:off x="5651500" y="6268301"/>
          <a:ext cx="0" cy="10717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187431</xdr:rowOff>
    </xdr:from>
    <xdr:ext cx="762000" cy="259045"/>
    <xdr:sp macro="" textlink="">
      <xdr:nvSpPr>
        <xdr:cNvPr id="109" name="人口1人当たり決算額の推移最小値テキスト445"/>
        <xdr:cNvSpPr txBox="1"/>
      </xdr:nvSpPr>
      <xdr:spPr>
        <a:xfrm>
          <a:off x="5740400" y="731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15,681</a:t>
          </a:r>
          <a:endParaRPr kumimoji="1" lang="ja-JP" altLang="en-US" sz="1000" b="1">
            <a:latin typeface="ＭＳ Ｐゴシック"/>
          </a:endParaRPr>
        </a:p>
      </xdr:txBody>
    </xdr:sp>
    <xdr:clientData/>
  </xdr:oneCellAnchor>
  <xdr:twoCellAnchor>
    <xdr:from>
      <xdr:col>4</xdr:col>
      <xdr:colOff>1028700</xdr:colOff>
      <xdr:row>37</xdr:row>
      <xdr:rowOff>215354</xdr:rowOff>
    </xdr:from>
    <xdr:to>
      <xdr:col>5</xdr:col>
      <xdr:colOff>73025</xdr:colOff>
      <xdr:row>37</xdr:row>
      <xdr:rowOff>215354</xdr:rowOff>
    </xdr:to>
    <xdr:cxnSp macro="">
      <xdr:nvCxnSpPr>
        <xdr:cNvPr id="110" name="直線コネクタ 109"/>
        <xdr:cNvCxnSpPr/>
      </xdr:nvCxnSpPr>
      <xdr:spPr bwMode="auto">
        <a:xfrm>
          <a:off x="5562600" y="73400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87228</xdr:rowOff>
    </xdr:from>
    <xdr:ext cx="762000" cy="259045"/>
    <xdr:sp macro="" textlink="">
      <xdr:nvSpPr>
        <xdr:cNvPr id="111" name="人口1人当たり決算額の推移最大値テキスト445"/>
        <xdr:cNvSpPr txBox="1"/>
      </xdr:nvSpPr>
      <xdr:spPr>
        <a:xfrm>
          <a:off x="5740400" y="601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43,811</a:t>
          </a:r>
          <a:endParaRPr kumimoji="1" lang="ja-JP" altLang="en-US" sz="1000" b="1">
            <a:latin typeface="ＭＳ Ｐゴシック"/>
          </a:endParaRPr>
        </a:p>
      </xdr:txBody>
    </xdr:sp>
    <xdr:clientData/>
  </xdr:oneCellAnchor>
  <xdr:twoCellAnchor>
    <xdr:from>
      <xdr:col>4</xdr:col>
      <xdr:colOff>1028700</xdr:colOff>
      <xdr:row>34</xdr:row>
      <xdr:rowOff>851</xdr:rowOff>
    </xdr:from>
    <xdr:to>
      <xdr:col>5</xdr:col>
      <xdr:colOff>73025</xdr:colOff>
      <xdr:row>34</xdr:row>
      <xdr:rowOff>851</xdr:rowOff>
    </xdr:to>
    <xdr:cxnSp macro="">
      <xdr:nvCxnSpPr>
        <xdr:cNvPr id="112" name="直線コネクタ 111"/>
        <xdr:cNvCxnSpPr/>
      </xdr:nvCxnSpPr>
      <xdr:spPr bwMode="auto">
        <a:xfrm>
          <a:off x="5562600" y="62683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233070</xdr:rowOff>
    </xdr:from>
    <xdr:to>
      <xdr:col>4</xdr:col>
      <xdr:colOff>1117600</xdr:colOff>
      <xdr:row>35</xdr:row>
      <xdr:rowOff>274980</xdr:rowOff>
    </xdr:to>
    <xdr:cxnSp macro="">
      <xdr:nvCxnSpPr>
        <xdr:cNvPr id="113" name="直線コネクタ 112"/>
        <xdr:cNvCxnSpPr/>
      </xdr:nvCxnSpPr>
      <xdr:spPr bwMode="auto">
        <a:xfrm flipV="1">
          <a:off x="5003800" y="6843420"/>
          <a:ext cx="647700" cy="41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233633</xdr:rowOff>
    </xdr:from>
    <xdr:ext cx="762000" cy="259045"/>
    <xdr:sp macro="" textlink="">
      <xdr:nvSpPr>
        <xdr:cNvPr id="114" name="人口1人当たり決算額の推移平均値テキスト445"/>
        <xdr:cNvSpPr txBox="1"/>
      </xdr:nvSpPr>
      <xdr:spPr>
        <a:xfrm>
          <a:off x="5740400" y="6843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26,635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261556</xdr:rowOff>
    </xdr:from>
    <xdr:to>
      <xdr:col>5</xdr:col>
      <xdr:colOff>34925</xdr:colOff>
      <xdr:row>36</xdr:row>
      <xdr:rowOff>20256</xdr:rowOff>
    </xdr:to>
    <xdr:sp macro="" textlink="">
      <xdr:nvSpPr>
        <xdr:cNvPr id="115" name="フローチャート : 判断 114"/>
        <xdr:cNvSpPr/>
      </xdr:nvSpPr>
      <xdr:spPr bwMode="auto">
        <a:xfrm>
          <a:off x="5600700" y="6871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87719</xdr:rowOff>
    </xdr:from>
    <xdr:to>
      <xdr:col>4</xdr:col>
      <xdr:colOff>469900</xdr:colOff>
      <xdr:row>35</xdr:row>
      <xdr:rowOff>274980</xdr:rowOff>
    </xdr:to>
    <xdr:cxnSp macro="">
      <xdr:nvCxnSpPr>
        <xdr:cNvPr id="116" name="直線コネクタ 115"/>
        <xdr:cNvCxnSpPr/>
      </xdr:nvCxnSpPr>
      <xdr:spPr bwMode="auto">
        <a:xfrm>
          <a:off x="4305300" y="6698069"/>
          <a:ext cx="698500" cy="187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315544</xdr:rowOff>
    </xdr:from>
    <xdr:to>
      <xdr:col>4</xdr:col>
      <xdr:colOff>520700</xdr:colOff>
      <xdr:row>36</xdr:row>
      <xdr:rowOff>74244</xdr:rowOff>
    </xdr:to>
    <xdr:sp macro="" textlink="">
      <xdr:nvSpPr>
        <xdr:cNvPr id="117" name="フローチャート : 判断 116"/>
        <xdr:cNvSpPr/>
      </xdr:nvSpPr>
      <xdr:spPr bwMode="auto">
        <a:xfrm>
          <a:off x="4953000" y="6925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59021</xdr:rowOff>
    </xdr:from>
    <xdr:ext cx="736600" cy="259045"/>
    <xdr:sp macro="" textlink="">
      <xdr:nvSpPr>
        <xdr:cNvPr id="118" name="テキスト ボックス 117"/>
        <xdr:cNvSpPr txBox="1"/>
      </xdr:nvSpPr>
      <xdr:spPr>
        <a:xfrm>
          <a:off x="4622800" y="701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25,218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7862</xdr:rowOff>
    </xdr:from>
    <xdr:to>
      <xdr:col>3</xdr:col>
      <xdr:colOff>904875</xdr:colOff>
      <xdr:row>35</xdr:row>
      <xdr:rowOff>87719</xdr:rowOff>
    </xdr:to>
    <xdr:cxnSp macro="">
      <xdr:nvCxnSpPr>
        <xdr:cNvPr id="119" name="直線コネクタ 118"/>
        <xdr:cNvCxnSpPr/>
      </xdr:nvCxnSpPr>
      <xdr:spPr bwMode="auto">
        <a:xfrm>
          <a:off x="3606800" y="6618212"/>
          <a:ext cx="698500" cy="79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159830</xdr:rowOff>
    </xdr:from>
    <xdr:to>
      <xdr:col>3</xdr:col>
      <xdr:colOff>955675</xdr:colOff>
      <xdr:row>35</xdr:row>
      <xdr:rowOff>261430</xdr:rowOff>
    </xdr:to>
    <xdr:sp macro="" textlink="">
      <xdr:nvSpPr>
        <xdr:cNvPr id="120" name="フローチャート : 判断 119"/>
        <xdr:cNvSpPr/>
      </xdr:nvSpPr>
      <xdr:spPr bwMode="auto">
        <a:xfrm>
          <a:off x="4254500" y="6770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246207</xdr:rowOff>
    </xdr:from>
    <xdr:ext cx="762000" cy="259045"/>
    <xdr:sp macro="" textlink="">
      <xdr:nvSpPr>
        <xdr:cNvPr id="121" name="テキスト ボックス 120"/>
        <xdr:cNvSpPr txBox="1"/>
      </xdr:nvSpPr>
      <xdr:spPr>
        <a:xfrm>
          <a:off x="3924300" y="68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29,305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244348</xdr:rowOff>
    </xdr:from>
    <xdr:to>
      <xdr:col>3</xdr:col>
      <xdr:colOff>206375</xdr:colOff>
      <xdr:row>35</xdr:row>
      <xdr:rowOff>7862</xdr:rowOff>
    </xdr:to>
    <xdr:cxnSp macro="">
      <xdr:nvCxnSpPr>
        <xdr:cNvPr id="122" name="直線コネクタ 121"/>
        <xdr:cNvCxnSpPr/>
      </xdr:nvCxnSpPr>
      <xdr:spPr bwMode="auto">
        <a:xfrm>
          <a:off x="2908300" y="6511798"/>
          <a:ext cx="698500" cy="106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40005</xdr:rowOff>
    </xdr:from>
    <xdr:to>
      <xdr:col>3</xdr:col>
      <xdr:colOff>257175</xdr:colOff>
      <xdr:row>35</xdr:row>
      <xdr:rowOff>141605</xdr:rowOff>
    </xdr:to>
    <xdr:sp macro="" textlink="">
      <xdr:nvSpPr>
        <xdr:cNvPr id="123" name="フローチャート : 判断 122"/>
        <xdr:cNvSpPr/>
      </xdr:nvSpPr>
      <xdr:spPr bwMode="auto">
        <a:xfrm>
          <a:off x="3556000" y="6650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126382</xdr:rowOff>
    </xdr:from>
    <xdr:ext cx="762000" cy="259045"/>
    <xdr:sp macro="" textlink="">
      <xdr:nvSpPr>
        <xdr:cNvPr id="124" name="テキスト ボックス 123"/>
        <xdr:cNvSpPr txBox="1"/>
      </xdr:nvSpPr>
      <xdr:spPr>
        <a:xfrm>
          <a:off x="3225800" y="673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239725</xdr:rowOff>
    </xdr:from>
    <xdr:to>
      <xdr:col>2</xdr:col>
      <xdr:colOff>692150</xdr:colOff>
      <xdr:row>34</xdr:row>
      <xdr:rowOff>341325</xdr:rowOff>
    </xdr:to>
    <xdr:sp macro="" textlink="">
      <xdr:nvSpPr>
        <xdr:cNvPr id="125" name="フローチャート : 判断 124"/>
        <xdr:cNvSpPr/>
      </xdr:nvSpPr>
      <xdr:spPr bwMode="auto">
        <a:xfrm>
          <a:off x="2857500" y="6507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326102</xdr:rowOff>
    </xdr:from>
    <xdr:ext cx="762000" cy="259045"/>
    <xdr:sp macro="" textlink="">
      <xdr:nvSpPr>
        <xdr:cNvPr id="126" name="テキスト ボックス 125"/>
        <xdr:cNvSpPr txBox="1"/>
      </xdr:nvSpPr>
      <xdr:spPr>
        <a:xfrm>
          <a:off x="2527300" y="659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182270</xdr:rowOff>
    </xdr:from>
    <xdr:to>
      <xdr:col>5</xdr:col>
      <xdr:colOff>34925</xdr:colOff>
      <xdr:row>35</xdr:row>
      <xdr:rowOff>283870</xdr:rowOff>
    </xdr:to>
    <xdr:sp macro="" textlink="">
      <xdr:nvSpPr>
        <xdr:cNvPr id="132" name="円/楕円 131"/>
        <xdr:cNvSpPr/>
      </xdr:nvSpPr>
      <xdr:spPr bwMode="auto">
        <a:xfrm>
          <a:off x="5600700" y="6792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27347</xdr:rowOff>
    </xdr:from>
    <xdr:ext cx="762000" cy="259045"/>
    <xdr:sp macro="" textlink="">
      <xdr:nvSpPr>
        <xdr:cNvPr id="133" name="人口1人当たり決算額の推移該当値テキスト445"/>
        <xdr:cNvSpPr txBox="1"/>
      </xdr:nvSpPr>
      <xdr:spPr>
        <a:xfrm>
          <a:off x="5740400" y="66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28,716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224180</xdr:rowOff>
    </xdr:from>
    <xdr:to>
      <xdr:col>4</xdr:col>
      <xdr:colOff>520700</xdr:colOff>
      <xdr:row>35</xdr:row>
      <xdr:rowOff>325780</xdr:rowOff>
    </xdr:to>
    <xdr:sp macro="" textlink="">
      <xdr:nvSpPr>
        <xdr:cNvPr id="134" name="円/楕円 133"/>
        <xdr:cNvSpPr/>
      </xdr:nvSpPr>
      <xdr:spPr bwMode="auto">
        <a:xfrm>
          <a:off x="4953000" y="6834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335957</xdr:rowOff>
    </xdr:from>
    <xdr:ext cx="736600" cy="259045"/>
    <xdr:sp macro="" textlink="">
      <xdr:nvSpPr>
        <xdr:cNvPr id="135" name="テキスト ボックス 134"/>
        <xdr:cNvSpPr txBox="1"/>
      </xdr:nvSpPr>
      <xdr:spPr>
        <a:xfrm>
          <a:off x="4622800" y="660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27,616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36919</xdr:rowOff>
    </xdr:from>
    <xdr:to>
      <xdr:col>3</xdr:col>
      <xdr:colOff>955675</xdr:colOff>
      <xdr:row>35</xdr:row>
      <xdr:rowOff>138519</xdr:rowOff>
    </xdr:to>
    <xdr:sp macro="" textlink="">
      <xdr:nvSpPr>
        <xdr:cNvPr id="136" name="円/楕円 135"/>
        <xdr:cNvSpPr/>
      </xdr:nvSpPr>
      <xdr:spPr bwMode="auto">
        <a:xfrm>
          <a:off x="4254500" y="6647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148696</xdr:rowOff>
    </xdr:from>
    <xdr:ext cx="762000" cy="259045"/>
    <xdr:sp macro="" textlink="">
      <xdr:nvSpPr>
        <xdr:cNvPr id="137" name="テキスト ボックス 136"/>
        <xdr:cNvSpPr txBox="1"/>
      </xdr:nvSpPr>
      <xdr:spPr>
        <a:xfrm>
          <a:off x="3924300" y="641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32,531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299962</xdr:rowOff>
    </xdr:from>
    <xdr:to>
      <xdr:col>3</xdr:col>
      <xdr:colOff>257175</xdr:colOff>
      <xdr:row>35</xdr:row>
      <xdr:rowOff>58662</xdr:rowOff>
    </xdr:to>
    <xdr:sp macro="" textlink="">
      <xdr:nvSpPr>
        <xdr:cNvPr id="138" name="円/楕円 137"/>
        <xdr:cNvSpPr/>
      </xdr:nvSpPr>
      <xdr:spPr bwMode="auto">
        <a:xfrm>
          <a:off x="3556000" y="6567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68838</xdr:rowOff>
    </xdr:from>
    <xdr:ext cx="762000" cy="259045"/>
    <xdr:sp macro="" textlink="">
      <xdr:nvSpPr>
        <xdr:cNvPr id="139" name="テキスト ボックス 138"/>
        <xdr:cNvSpPr txBox="1"/>
      </xdr:nvSpPr>
      <xdr:spPr>
        <a:xfrm>
          <a:off x="3225800" y="633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34,627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193548</xdr:rowOff>
    </xdr:from>
    <xdr:to>
      <xdr:col>2</xdr:col>
      <xdr:colOff>692150</xdr:colOff>
      <xdr:row>34</xdr:row>
      <xdr:rowOff>295148</xdr:rowOff>
    </xdr:to>
    <xdr:sp macro="" textlink="">
      <xdr:nvSpPr>
        <xdr:cNvPr id="140" name="円/楕円 139"/>
        <xdr:cNvSpPr/>
      </xdr:nvSpPr>
      <xdr:spPr bwMode="auto">
        <a:xfrm>
          <a:off x="2857500" y="6460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305325</xdr:rowOff>
    </xdr:from>
    <xdr:ext cx="762000" cy="259045"/>
    <xdr:sp macro="" textlink="">
      <xdr:nvSpPr>
        <xdr:cNvPr id="141" name="テキスト ボックス 140"/>
        <xdr:cNvSpPr txBox="1"/>
      </xdr:nvSpPr>
      <xdr:spPr>
        <a:xfrm>
          <a:off x="2527300" y="622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27,286
27,213
351.84
16,532,519
15,930,370
396,093
10,129,387
22,949,473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44.2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98552</xdr:rowOff>
    </xdr:from>
    <xdr:to>
      <xdr:col>6</xdr:col>
      <xdr:colOff>510540</xdr:colOff>
      <xdr:row>39</xdr:row>
      <xdr:rowOff>132156</xdr:rowOff>
    </xdr:to>
    <xdr:cxnSp macro="">
      <xdr:nvCxnSpPr>
        <xdr:cNvPr id="56" name="直線コネクタ 55"/>
        <xdr:cNvCxnSpPr/>
      </xdr:nvCxnSpPr>
      <xdr:spPr>
        <a:xfrm flipV="1">
          <a:off x="4633595" y="5413502"/>
          <a:ext cx="1270" cy="1405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135983</xdr:rowOff>
    </xdr:from>
    <xdr:ext cx="534377" cy="259045"/>
    <xdr:sp macro="" textlink="">
      <xdr:nvSpPr>
        <xdr:cNvPr id="57" name="人件費最小値テキスト"/>
        <xdr:cNvSpPr txBox="1"/>
      </xdr:nvSpPr>
      <xdr:spPr>
        <a:xfrm>
          <a:off x="4686300" y="682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55,396</a:t>
          </a:r>
          <a:endParaRPr kumimoji="1" lang="ja-JP" altLang="en-US" sz="1000" b="1">
            <a:latin typeface="ＭＳ Ｐゴシック"/>
          </a:endParaRPr>
        </a:p>
      </xdr:txBody>
    </xdr:sp>
    <xdr:clientData/>
  </xdr:oneCellAnchor>
  <xdr:twoCellAnchor>
    <xdr:from>
      <xdr:col>6</xdr:col>
      <xdr:colOff>422275</xdr:colOff>
      <xdr:row>39</xdr:row>
      <xdr:rowOff>132156</xdr:rowOff>
    </xdr:from>
    <xdr:to>
      <xdr:col>6</xdr:col>
      <xdr:colOff>600075</xdr:colOff>
      <xdr:row>39</xdr:row>
      <xdr:rowOff>132156</xdr:rowOff>
    </xdr:to>
    <xdr:cxnSp macro="">
      <xdr:nvCxnSpPr>
        <xdr:cNvPr id="58" name="直線コネクタ 57"/>
        <xdr:cNvCxnSpPr/>
      </xdr:nvCxnSpPr>
      <xdr:spPr>
        <a:xfrm>
          <a:off x="4546600" y="681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45229</xdr:rowOff>
    </xdr:from>
    <xdr:ext cx="599010" cy="259045"/>
    <xdr:sp macro="" textlink="">
      <xdr:nvSpPr>
        <xdr:cNvPr id="59" name="人件費最大値テキスト"/>
        <xdr:cNvSpPr txBox="1"/>
      </xdr:nvSpPr>
      <xdr:spPr>
        <a:xfrm>
          <a:off x="4686300" y="518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129,160</a:t>
          </a:r>
          <a:endParaRPr kumimoji="1" lang="ja-JP" altLang="en-US" sz="1000" b="1">
            <a:latin typeface="ＭＳ Ｐゴシック"/>
          </a:endParaRPr>
        </a:p>
      </xdr:txBody>
    </xdr:sp>
    <xdr:clientData/>
  </xdr:oneCellAnchor>
  <xdr:twoCellAnchor>
    <xdr:from>
      <xdr:col>6</xdr:col>
      <xdr:colOff>422275</xdr:colOff>
      <xdr:row>31</xdr:row>
      <xdr:rowOff>98552</xdr:rowOff>
    </xdr:from>
    <xdr:to>
      <xdr:col>6</xdr:col>
      <xdr:colOff>600075</xdr:colOff>
      <xdr:row>31</xdr:row>
      <xdr:rowOff>98552</xdr:rowOff>
    </xdr:to>
    <xdr:cxnSp macro="">
      <xdr:nvCxnSpPr>
        <xdr:cNvPr id="60" name="直線コネクタ 59"/>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163246</xdr:rowOff>
    </xdr:from>
    <xdr:to>
      <xdr:col>6</xdr:col>
      <xdr:colOff>511175</xdr:colOff>
      <xdr:row>34</xdr:row>
      <xdr:rowOff>27534</xdr:rowOff>
    </xdr:to>
    <xdr:cxnSp macro="">
      <xdr:nvCxnSpPr>
        <xdr:cNvPr id="61" name="直線コネクタ 60"/>
        <xdr:cNvCxnSpPr/>
      </xdr:nvCxnSpPr>
      <xdr:spPr>
        <a:xfrm>
          <a:off x="3797300" y="5821096"/>
          <a:ext cx="8382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158900</xdr:rowOff>
    </xdr:from>
    <xdr:ext cx="534377" cy="259045"/>
    <xdr:sp macro="" textlink="">
      <xdr:nvSpPr>
        <xdr:cNvPr id="62" name="人件費平均値テキスト"/>
        <xdr:cNvSpPr txBox="1"/>
      </xdr:nvSpPr>
      <xdr:spPr>
        <a:xfrm>
          <a:off x="4686300" y="5988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95,193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9023</xdr:rowOff>
    </xdr:from>
    <xdr:to>
      <xdr:col>6</xdr:col>
      <xdr:colOff>561975</xdr:colOff>
      <xdr:row>35</xdr:row>
      <xdr:rowOff>110623</xdr:rowOff>
    </xdr:to>
    <xdr:sp macro="" textlink="">
      <xdr:nvSpPr>
        <xdr:cNvPr id="63" name="フローチャート : 判断 62"/>
        <xdr:cNvSpPr/>
      </xdr:nvSpPr>
      <xdr:spPr>
        <a:xfrm>
          <a:off x="4584700" y="600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163246</xdr:rowOff>
    </xdr:from>
    <xdr:to>
      <xdr:col>5</xdr:col>
      <xdr:colOff>358775</xdr:colOff>
      <xdr:row>34</xdr:row>
      <xdr:rowOff>44031</xdr:rowOff>
    </xdr:to>
    <xdr:cxnSp macro="">
      <xdr:nvCxnSpPr>
        <xdr:cNvPr id="64" name="直線コネクタ 63"/>
        <xdr:cNvCxnSpPr/>
      </xdr:nvCxnSpPr>
      <xdr:spPr>
        <a:xfrm flipV="1">
          <a:off x="2908300" y="5821096"/>
          <a:ext cx="889000" cy="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123895</xdr:rowOff>
    </xdr:from>
    <xdr:to>
      <xdr:col>5</xdr:col>
      <xdr:colOff>409575</xdr:colOff>
      <xdr:row>36</xdr:row>
      <xdr:rowOff>54045</xdr:rowOff>
    </xdr:to>
    <xdr:sp macro="" textlink="">
      <xdr:nvSpPr>
        <xdr:cNvPr id="65" name="フローチャート : 判断 64"/>
        <xdr:cNvSpPr/>
      </xdr:nvSpPr>
      <xdr:spPr>
        <a:xfrm>
          <a:off x="3746500" y="612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45172</xdr:rowOff>
    </xdr:from>
    <xdr:ext cx="534377" cy="259045"/>
    <xdr:sp macro="" textlink="">
      <xdr:nvSpPr>
        <xdr:cNvPr id="66" name="テキスト ボックス 65"/>
        <xdr:cNvSpPr txBox="1"/>
      </xdr:nvSpPr>
      <xdr:spPr>
        <a:xfrm>
          <a:off x="3530111" y="621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89,163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3340</xdr:rowOff>
    </xdr:from>
    <xdr:to>
      <xdr:col>4</xdr:col>
      <xdr:colOff>155575</xdr:colOff>
      <xdr:row>34</xdr:row>
      <xdr:rowOff>44031</xdr:rowOff>
    </xdr:to>
    <xdr:cxnSp macro="">
      <xdr:nvCxnSpPr>
        <xdr:cNvPr id="67" name="直線コネクタ 66"/>
        <xdr:cNvCxnSpPr/>
      </xdr:nvCxnSpPr>
      <xdr:spPr>
        <a:xfrm>
          <a:off x="2019300" y="5832640"/>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154070</xdr:rowOff>
    </xdr:from>
    <xdr:to>
      <xdr:col>4</xdr:col>
      <xdr:colOff>206375</xdr:colOff>
      <xdr:row>36</xdr:row>
      <xdr:rowOff>84220</xdr:rowOff>
    </xdr:to>
    <xdr:sp macro="" textlink="">
      <xdr:nvSpPr>
        <xdr:cNvPr id="68" name="フローチャート : 判断 67"/>
        <xdr:cNvSpPr/>
      </xdr:nvSpPr>
      <xdr:spPr>
        <a:xfrm>
          <a:off x="2857500" y="615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75347</xdr:rowOff>
    </xdr:from>
    <xdr:ext cx="534377" cy="259045"/>
    <xdr:sp macro="" textlink="">
      <xdr:nvSpPr>
        <xdr:cNvPr id="69" name="テキスト ボックス 68"/>
        <xdr:cNvSpPr txBox="1"/>
      </xdr:nvSpPr>
      <xdr:spPr>
        <a:xfrm>
          <a:off x="2641111" y="624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87,579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113411</xdr:rowOff>
    </xdr:from>
    <xdr:to>
      <xdr:col>2</xdr:col>
      <xdr:colOff>638175</xdr:colOff>
      <xdr:row>34</xdr:row>
      <xdr:rowOff>3340</xdr:rowOff>
    </xdr:to>
    <xdr:cxnSp macro="">
      <xdr:nvCxnSpPr>
        <xdr:cNvPr id="70" name="直線コネクタ 69"/>
        <xdr:cNvCxnSpPr/>
      </xdr:nvCxnSpPr>
      <xdr:spPr>
        <a:xfrm>
          <a:off x="1130300" y="5771261"/>
          <a:ext cx="889000" cy="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119780</xdr:rowOff>
    </xdr:from>
    <xdr:to>
      <xdr:col>3</xdr:col>
      <xdr:colOff>3175</xdr:colOff>
      <xdr:row>36</xdr:row>
      <xdr:rowOff>49930</xdr:rowOff>
    </xdr:to>
    <xdr:sp macro="" textlink="">
      <xdr:nvSpPr>
        <xdr:cNvPr id="71" name="フローチャート : 判断 70"/>
        <xdr:cNvSpPr/>
      </xdr:nvSpPr>
      <xdr:spPr>
        <a:xfrm>
          <a:off x="1968500" y="612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41057</xdr:rowOff>
    </xdr:from>
    <xdr:ext cx="534377" cy="259045"/>
    <xdr:sp macro="" textlink="">
      <xdr:nvSpPr>
        <xdr:cNvPr id="72" name="テキスト ボックス 71"/>
        <xdr:cNvSpPr txBox="1"/>
      </xdr:nvSpPr>
      <xdr:spPr>
        <a:xfrm>
          <a:off x="1752111" y="621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68993</xdr:rowOff>
    </xdr:from>
    <xdr:to>
      <xdr:col>1</xdr:col>
      <xdr:colOff>485775</xdr:colOff>
      <xdr:row>35</xdr:row>
      <xdr:rowOff>170593</xdr:rowOff>
    </xdr:to>
    <xdr:sp macro="" textlink="">
      <xdr:nvSpPr>
        <xdr:cNvPr id="73" name="フローチャート : 判断 72"/>
        <xdr:cNvSpPr/>
      </xdr:nvSpPr>
      <xdr:spPr>
        <a:xfrm>
          <a:off x="1079500" y="606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161720</xdr:rowOff>
    </xdr:from>
    <xdr:ext cx="534377" cy="259045"/>
    <xdr:sp macro="" textlink="">
      <xdr:nvSpPr>
        <xdr:cNvPr id="74" name="テキスト ボックス 73"/>
        <xdr:cNvSpPr txBox="1"/>
      </xdr:nvSpPr>
      <xdr:spPr>
        <a:xfrm>
          <a:off x="863111" y="616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92,045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148184</xdr:rowOff>
    </xdr:from>
    <xdr:to>
      <xdr:col>6</xdr:col>
      <xdr:colOff>561975</xdr:colOff>
      <xdr:row>34</xdr:row>
      <xdr:rowOff>78334</xdr:rowOff>
    </xdr:to>
    <xdr:sp macro="" textlink="">
      <xdr:nvSpPr>
        <xdr:cNvPr id="80" name="円/楕円 79"/>
        <xdr:cNvSpPr/>
      </xdr:nvSpPr>
      <xdr:spPr>
        <a:xfrm>
          <a:off x="4584700" y="580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171061</xdr:rowOff>
    </xdr:from>
    <xdr:ext cx="599010" cy="259045"/>
    <xdr:sp macro="" textlink="">
      <xdr:nvSpPr>
        <xdr:cNvPr id="81" name="人件費該当値テキスト"/>
        <xdr:cNvSpPr txBox="1"/>
      </xdr:nvSpPr>
      <xdr:spPr>
        <a:xfrm>
          <a:off x="4686300" y="565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105,888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112446</xdr:rowOff>
    </xdr:from>
    <xdr:to>
      <xdr:col>5</xdr:col>
      <xdr:colOff>409575</xdr:colOff>
      <xdr:row>34</xdr:row>
      <xdr:rowOff>42596</xdr:rowOff>
    </xdr:to>
    <xdr:sp macro="" textlink="">
      <xdr:nvSpPr>
        <xdr:cNvPr id="82" name="円/楕円 81"/>
        <xdr:cNvSpPr/>
      </xdr:nvSpPr>
      <xdr:spPr>
        <a:xfrm>
          <a:off x="3746500" y="577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59123</xdr:rowOff>
    </xdr:from>
    <xdr:ext cx="599010" cy="259045"/>
    <xdr:sp macro="" textlink="">
      <xdr:nvSpPr>
        <xdr:cNvPr id="83" name="テキスト ボックス 82"/>
        <xdr:cNvSpPr txBox="1"/>
      </xdr:nvSpPr>
      <xdr:spPr>
        <a:xfrm>
          <a:off x="3497794" y="55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107,764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164681</xdr:rowOff>
    </xdr:from>
    <xdr:to>
      <xdr:col>4</xdr:col>
      <xdr:colOff>206375</xdr:colOff>
      <xdr:row>34</xdr:row>
      <xdr:rowOff>94831</xdr:rowOff>
    </xdr:to>
    <xdr:sp macro="" textlink="">
      <xdr:nvSpPr>
        <xdr:cNvPr id="84" name="円/楕円 83"/>
        <xdr:cNvSpPr/>
      </xdr:nvSpPr>
      <xdr:spPr>
        <a:xfrm>
          <a:off x="2857500" y="582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111358</xdr:rowOff>
    </xdr:from>
    <xdr:ext cx="599010" cy="259045"/>
    <xdr:sp macro="" textlink="">
      <xdr:nvSpPr>
        <xdr:cNvPr id="85" name="テキスト ボックス 84"/>
        <xdr:cNvSpPr txBox="1"/>
      </xdr:nvSpPr>
      <xdr:spPr>
        <a:xfrm>
          <a:off x="2608794" y="5597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105,022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123990</xdr:rowOff>
    </xdr:from>
    <xdr:to>
      <xdr:col>3</xdr:col>
      <xdr:colOff>3175</xdr:colOff>
      <xdr:row>34</xdr:row>
      <xdr:rowOff>54140</xdr:rowOff>
    </xdr:to>
    <xdr:sp macro="" textlink="">
      <xdr:nvSpPr>
        <xdr:cNvPr id="86" name="円/楕円 85"/>
        <xdr:cNvSpPr/>
      </xdr:nvSpPr>
      <xdr:spPr>
        <a:xfrm>
          <a:off x="1968500" y="578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70667</xdr:rowOff>
    </xdr:from>
    <xdr:ext cx="599010" cy="259045"/>
    <xdr:sp macro="" textlink="">
      <xdr:nvSpPr>
        <xdr:cNvPr id="87" name="テキスト ボックス 86"/>
        <xdr:cNvSpPr txBox="1"/>
      </xdr:nvSpPr>
      <xdr:spPr>
        <a:xfrm>
          <a:off x="1719794" y="555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107,158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62611</xdr:rowOff>
    </xdr:from>
    <xdr:to>
      <xdr:col>1</xdr:col>
      <xdr:colOff>485775</xdr:colOff>
      <xdr:row>33</xdr:row>
      <xdr:rowOff>164211</xdr:rowOff>
    </xdr:to>
    <xdr:sp macro="" textlink="">
      <xdr:nvSpPr>
        <xdr:cNvPr id="88" name="円/楕円 87"/>
        <xdr:cNvSpPr/>
      </xdr:nvSpPr>
      <xdr:spPr>
        <a:xfrm>
          <a:off x="1079500" y="572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9288</xdr:rowOff>
    </xdr:from>
    <xdr:ext cx="599010" cy="259045"/>
    <xdr:sp macro="" textlink="">
      <xdr:nvSpPr>
        <xdr:cNvPr id="89" name="テキスト ボックス 88"/>
        <xdr:cNvSpPr txBox="1"/>
      </xdr:nvSpPr>
      <xdr:spPr>
        <a:xfrm>
          <a:off x="830794" y="549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128270</xdr:rowOff>
    </xdr:from>
    <xdr:to>
      <xdr:col>6</xdr:col>
      <xdr:colOff>510540</xdr:colOff>
      <xdr:row>58</xdr:row>
      <xdr:rowOff>108931</xdr:rowOff>
    </xdr:to>
    <xdr:cxnSp macro="">
      <xdr:nvCxnSpPr>
        <xdr:cNvPr id="112" name="直線コネクタ 111"/>
        <xdr:cNvCxnSpPr/>
      </xdr:nvCxnSpPr>
      <xdr:spPr>
        <a:xfrm flipV="1">
          <a:off x="4633595" y="8872220"/>
          <a:ext cx="1270" cy="118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112758</xdr:rowOff>
    </xdr:from>
    <xdr:ext cx="534377" cy="259045"/>
    <xdr:sp macro="" textlink="">
      <xdr:nvSpPr>
        <xdr:cNvPr id="113" name="物件費最小値テキスト"/>
        <xdr:cNvSpPr txBox="1"/>
      </xdr:nvSpPr>
      <xdr:spPr>
        <a:xfrm>
          <a:off x="4686300" y="1005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41,346</a:t>
          </a:r>
          <a:endParaRPr kumimoji="1" lang="ja-JP" altLang="en-US" sz="1000" b="1">
            <a:latin typeface="ＭＳ Ｐゴシック"/>
          </a:endParaRPr>
        </a:p>
      </xdr:txBody>
    </xdr:sp>
    <xdr:clientData/>
  </xdr:oneCellAnchor>
  <xdr:twoCellAnchor>
    <xdr:from>
      <xdr:col>6</xdr:col>
      <xdr:colOff>422275</xdr:colOff>
      <xdr:row>58</xdr:row>
      <xdr:rowOff>108931</xdr:rowOff>
    </xdr:from>
    <xdr:to>
      <xdr:col>6</xdr:col>
      <xdr:colOff>600075</xdr:colOff>
      <xdr:row>58</xdr:row>
      <xdr:rowOff>108931</xdr:rowOff>
    </xdr:to>
    <xdr:cxnSp macro="">
      <xdr:nvCxnSpPr>
        <xdr:cNvPr id="114" name="直線コネクタ 113"/>
        <xdr:cNvCxnSpPr/>
      </xdr:nvCxnSpPr>
      <xdr:spPr>
        <a:xfrm>
          <a:off x="4546600" y="1005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74947</xdr:rowOff>
    </xdr:from>
    <xdr:ext cx="534377" cy="259045"/>
    <xdr:sp macro="" textlink="">
      <xdr:nvSpPr>
        <xdr:cNvPr id="115" name="物件費最大値テキスト"/>
        <xdr:cNvSpPr txBox="1"/>
      </xdr:nvSpPr>
      <xdr:spPr>
        <a:xfrm>
          <a:off x="4686300" y="86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93,000</a:t>
          </a:r>
          <a:endParaRPr kumimoji="1" lang="ja-JP" altLang="en-US" sz="1000" b="1">
            <a:latin typeface="ＭＳ Ｐゴシック"/>
          </a:endParaRPr>
        </a:p>
      </xdr:txBody>
    </xdr:sp>
    <xdr:clientData/>
  </xdr:oneCellAnchor>
  <xdr:twoCellAnchor>
    <xdr:from>
      <xdr:col>6</xdr:col>
      <xdr:colOff>422275</xdr:colOff>
      <xdr:row>51</xdr:row>
      <xdr:rowOff>128270</xdr:rowOff>
    </xdr:from>
    <xdr:to>
      <xdr:col>6</xdr:col>
      <xdr:colOff>600075</xdr:colOff>
      <xdr:row>51</xdr:row>
      <xdr:rowOff>128270</xdr:rowOff>
    </xdr:to>
    <xdr:cxnSp macro="">
      <xdr:nvCxnSpPr>
        <xdr:cNvPr id="116" name="直線コネクタ 115"/>
        <xdr:cNvCxnSpPr/>
      </xdr:nvCxnSpPr>
      <xdr:spPr>
        <a:xfrm>
          <a:off x="4546600" y="88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131173</xdr:rowOff>
    </xdr:from>
    <xdr:to>
      <xdr:col>6</xdr:col>
      <xdr:colOff>511175</xdr:colOff>
      <xdr:row>54</xdr:row>
      <xdr:rowOff>60376</xdr:rowOff>
    </xdr:to>
    <xdr:cxnSp macro="">
      <xdr:nvCxnSpPr>
        <xdr:cNvPr id="117" name="直線コネクタ 116"/>
        <xdr:cNvCxnSpPr/>
      </xdr:nvCxnSpPr>
      <xdr:spPr>
        <a:xfrm flipV="1">
          <a:off x="3797300" y="9218023"/>
          <a:ext cx="838200" cy="10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21493</xdr:rowOff>
    </xdr:from>
    <xdr:ext cx="534377" cy="259045"/>
    <xdr:sp macro="" textlink="">
      <xdr:nvSpPr>
        <xdr:cNvPr id="118" name="物件費平均値テキスト"/>
        <xdr:cNvSpPr txBox="1"/>
      </xdr:nvSpPr>
      <xdr:spPr>
        <a:xfrm>
          <a:off x="4686300" y="9279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72,005</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43066</xdr:rowOff>
    </xdr:from>
    <xdr:to>
      <xdr:col>6</xdr:col>
      <xdr:colOff>561975</xdr:colOff>
      <xdr:row>54</xdr:row>
      <xdr:rowOff>144666</xdr:rowOff>
    </xdr:to>
    <xdr:sp macro="" textlink="">
      <xdr:nvSpPr>
        <xdr:cNvPr id="119" name="フローチャート : 判断 118"/>
        <xdr:cNvSpPr/>
      </xdr:nvSpPr>
      <xdr:spPr>
        <a:xfrm>
          <a:off x="4584700" y="930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60376</xdr:rowOff>
    </xdr:from>
    <xdr:to>
      <xdr:col>5</xdr:col>
      <xdr:colOff>358775</xdr:colOff>
      <xdr:row>54</xdr:row>
      <xdr:rowOff>66639</xdr:rowOff>
    </xdr:to>
    <xdr:cxnSp macro="">
      <xdr:nvCxnSpPr>
        <xdr:cNvPr id="120" name="直線コネクタ 119"/>
        <xdr:cNvCxnSpPr/>
      </xdr:nvCxnSpPr>
      <xdr:spPr>
        <a:xfrm flipV="1">
          <a:off x="2908300" y="9318676"/>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144176</xdr:rowOff>
    </xdr:from>
    <xdr:to>
      <xdr:col>5</xdr:col>
      <xdr:colOff>409575</xdr:colOff>
      <xdr:row>55</xdr:row>
      <xdr:rowOff>74326</xdr:rowOff>
    </xdr:to>
    <xdr:sp macro="" textlink="">
      <xdr:nvSpPr>
        <xdr:cNvPr id="121" name="フローチャート : 判断 120"/>
        <xdr:cNvSpPr/>
      </xdr:nvSpPr>
      <xdr:spPr>
        <a:xfrm>
          <a:off x="3746500" y="94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65453</xdr:rowOff>
    </xdr:from>
    <xdr:ext cx="534377" cy="259045"/>
    <xdr:sp macro="" textlink="">
      <xdr:nvSpPr>
        <xdr:cNvPr id="122" name="テキスト ボックス 121"/>
        <xdr:cNvSpPr txBox="1"/>
      </xdr:nvSpPr>
      <xdr:spPr>
        <a:xfrm>
          <a:off x="3530111" y="94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66639</xdr:rowOff>
    </xdr:from>
    <xdr:to>
      <xdr:col>4</xdr:col>
      <xdr:colOff>155575</xdr:colOff>
      <xdr:row>54</xdr:row>
      <xdr:rowOff>95329</xdr:rowOff>
    </xdr:to>
    <xdr:cxnSp macro="">
      <xdr:nvCxnSpPr>
        <xdr:cNvPr id="123" name="直線コネクタ 122"/>
        <xdr:cNvCxnSpPr/>
      </xdr:nvCxnSpPr>
      <xdr:spPr>
        <a:xfrm flipV="1">
          <a:off x="2019300" y="9324939"/>
          <a:ext cx="8890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98707</xdr:rowOff>
    </xdr:from>
    <xdr:to>
      <xdr:col>4</xdr:col>
      <xdr:colOff>206375</xdr:colOff>
      <xdr:row>56</xdr:row>
      <xdr:rowOff>28857</xdr:rowOff>
    </xdr:to>
    <xdr:sp macro="" textlink="">
      <xdr:nvSpPr>
        <xdr:cNvPr id="124" name="フローチャート : 判断 123"/>
        <xdr:cNvSpPr/>
      </xdr:nvSpPr>
      <xdr:spPr>
        <a:xfrm>
          <a:off x="2857500" y="952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19984</xdr:rowOff>
    </xdr:from>
    <xdr:ext cx="534377" cy="259045"/>
    <xdr:sp macro="" textlink="">
      <xdr:nvSpPr>
        <xdr:cNvPr id="125" name="テキスト ボックス 124"/>
        <xdr:cNvSpPr txBox="1"/>
      </xdr:nvSpPr>
      <xdr:spPr>
        <a:xfrm>
          <a:off x="2641111" y="962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62,071</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137391</xdr:rowOff>
    </xdr:from>
    <xdr:to>
      <xdr:col>2</xdr:col>
      <xdr:colOff>638175</xdr:colOff>
      <xdr:row>54</xdr:row>
      <xdr:rowOff>95329</xdr:rowOff>
    </xdr:to>
    <xdr:cxnSp macro="">
      <xdr:nvCxnSpPr>
        <xdr:cNvPr id="126" name="直線コネクタ 125"/>
        <xdr:cNvCxnSpPr/>
      </xdr:nvCxnSpPr>
      <xdr:spPr>
        <a:xfrm>
          <a:off x="1130300" y="9224241"/>
          <a:ext cx="889000" cy="12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120972</xdr:rowOff>
    </xdr:from>
    <xdr:to>
      <xdr:col>3</xdr:col>
      <xdr:colOff>3175</xdr:colOff>
      <xdr:row>56</xdr:row>
      <xdr:rowOff>51122</xdr:rowOff>
    </xdr:to>
    <xdr:sp macro="" textlink="">
      <xdr:nvSpPr>
        <xdr:cNvPr id="127" name="フローチャート : 判断 126"/>
        <xdr:cNvSpPr/>
      </xdr:nvSpPr>
      <xdr:spPr>
        <a:xfrm>
          <a:off x="1968500" y="95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42249</xdr:rowOff>
    </xdr:from>
    <xdr:ext cx="534377" cy="259045"/>
    <xdr:sp macro="" textlink="">
      <xdr:nvSpPr>
        <xdr:cNvPr id="128" name="テキスト ボックス 127"/>
        <xdr:cNvSpPr txBox="1"/>
      </xdr:nvSpPr>
      <xdr:spPr>
        <a:xfrm>
          <a:off x="1752111" y="964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61,097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91780</xdr:rowOff>
    </xdr:from>
    <xdr:to>
      <xdr:col>1</xdr:col>
      <xdr:colOff>485775</xdr:colOff>
      <xdr:row>56</xdr:row>
      <xdr:rowOff>21930</xdr:rowOff>
    </xdr:to>
    <xdr:sp macro="" textlink="">
      <xdr:nvSpPr>
        <xdr:cNvPr id="129" name="フローチャート : 判断 128"/>
        <xdr:cNvSpPr/>
      </xdr:nvSpPr>
      <xdr:spPr>
        <a:xfrm>
          <a:off x="1079500" y="952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13057</xdr:rowOff>
    </xdr:from>
    <xdr:ext cx="534377" cy="259045"/>
    <xdr:sp macro="" textlink="">
      <xdr:nvSpPr>
        <xdr:cNvPr id="130" name="テキスト ボックス 129"/>
        <xdr:cNvSpPr txBox="1"/>
      </xdr:nvSpPr>
      <xdr:spPr>
        <a:xfrm>
          <a:off x="863111" y="961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80373</xdr:rowOff>
    </xdr:from>
    <xdr:to>
      <xdr:col>6</xdr:col>
      <xdr:colOff>561975</xdr:colOff>
      <xdr:row>54</xdr:row>
      <xdr:rowOff>10523</xdr:rowOff>
    </xdr:to>
    <xdr:sp macro="" textlink="">
      <xdr:nvSpPr>
        <xdr:cNvPr id="136" name="円/楕円 135"/>
        <xdr:cNvSpPr/>
      </xdr:nvSpPr>
      <xdr:spPr>
        <a:xfrm>
          <a:off x="4584700" y="916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103250</xdr:rowOff>
    </xdr:from>
    <xdr:ext cx="534377" cy="259045"/>
    <xdr:sp macro="" textlink="">
      <xdr:nvSpPr>
        <xdr:cNvPr id="137" name="物件費該当値テキスト"/>
        <xdr:cNvSpPr txBox="1"/>
      </xdr:nvSpPr>
      <xdr:spPr>
        <a:xfrm>
          <a:off x="4686300" y="901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77,873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9576</xdr:rowOff>
    </xdr:from>
    <xdr:to>
      <xdr:col>5</xdr:col>
      <xdr:colOff>409575</xdr:colOff>
      <xdr:row>54</xdr:row>
      <xdr:rowOff>111176</xdr:rowOff>
    </xdr:to>
    <xdr:sp macro="" textlink="">
      <xdr:nvSpPr>
        <xdr:cNvPr id="138" name="円/楕円 137"/>
        <xdr:cNvSpPr/>
      </xdr:nvSpPr>
      <xdr:spPr>
        <a:xfrm>
          <a:off x="3746500" y="926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127703</xdr:rowOff>
    </xdr:from>
    <xdr:ext cx="534377" cy="259045"/>
    <xdr:sp macro="" textlink="">
      <xdr:nvSpPr>
        <xdr:cNvPr id="139" name="テキスト ボックス 138"/>
        <xdr:cNvSpPr txBox="1"/>
      </xdr:nvSpPr>
      <xdr:spPr>
        <a:xfrm>
          <a:off x="3530111" y="904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73,470</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15839</xdr:rowOff>
    </xdr:from>
    <xdr:to>
      <xdr:col>4</xdr:col>
      <xdr:colOff>206375</xdr:colOff>
      <xdr:row>54</xdr:row>
      <xdr:rowOff>117439</xdr:rowOff>
    </xdr:to>
    <xdr:sp macro="" textlink="">
      <xdr:nvSpPr>
        <xdr:cNvPr id="140" name="円/楕円 139"/>
        <xdr:cNvSpPr/>
      </xdr:nvSpPr>
      <xdr:spPr>
        <a:xfrm>
          <a:off x="2857500" y="927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133966</xdr:rowOff>
    </xdr:from>
    <xdr:ext cx="534377" cy="259045"/>
    <xdr:sp macro="" textlink="">
      <xdr:nvSpPr>
        <xdr:cNvPr id="141" name="テキスト ボックス 140"/>
        <xdr:cNvSpPr txBox="1"/>
      </xdr:nvSpPr>
      <xdr:spPr>
        <a:xfrm>
          <a:off x="2641111" y="90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73,196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44529</xdr:rowOff>
    </xdr:from>
    <xdr:to>
      <xdr:col>3</xdr:col>
      <xdr:colOff>3175</xdr:colOff>
      <xdr:row>54</xdr:row>
      <xdr:rowOff>146129</xdr:rowOff>
    </xdr:to>
    <xdr:sp macro="" textlink="">
      <xdr:nvSpPr>
        <xdr:cNvPr id="142" name="円/楕円 141"/>
        <xdr:cNvSpPr/>
      </xdr:nvSpPr>
      <xdr:spPr>
        <a:xfrm>
          <a:off x="1968500" y="930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162656</xdr:rowOff>
    </xdr:from>
    <xdr:ext cx="534377" cy="259045"/>
    <xdr:sp macro="" textlink="">
      <xdr:nvSpPr>
        <xdr:cNvPr id="143" name="テキスト ボックス 142"/>
        <xdr:cNvSpPr txBox="1"/>
      </xdr:nvSpPr>
      <xdr:spPr>
        <a:xfrm>
          <a:off x="1752111" y="907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71,941</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86591</xdr:rowOff>
    </xdr:from>
    <xdr:to>
      <xdr:col>1</xdr:col>
      <xdr:colOff>485775</xdr:colOff>
      <xdr:row>54</xdr:row>
      <xdr:rowOff>16741</xdr:rowOff>
    </xdr:to>
    <xdr:sp macro="" textlink="">
      <xdr:nvSpPr>
        <xdr:cNvPr id="144" name="円/楕円 143"/>
        <xdr:cNvSpPr/>
      </xdr:nvSpPr>
      <xdr:spPr>
        <a:xfrm>
          <a:off x="1079500" y="917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33268</xdr:rowOff>
    </xdr:from>
    <xdr:ext cx="534377" cy="259045"/>
    <xdr:sp macro="" textlink="">
      <xdr:nvSpPr>
        <xdr:cNvPr id="145" name="テキスト ボックス 144"/>
        <xdr:cNvSpPr txBox="1"/>
      </xdr:nvSpPr>
      <xdr:spPr>
        <a:xfrm>
          <a:off x="863111" y="894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73677</xdr:rowOff>
    </xdr:from>
    <xdr:ext cx="467179" cy="259045"/>
    <xdr:sp macro="" textlink="">
      <xdr:nvSpPr>
        <xdr:cNvPr id="158" name="テキスト ボックス 157"/>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15367</xdr:rowOff>
    </xdr:from>
    <xdr:to>
      <xdr:col>6</xdr:col>
      <xdr:colOff>510540</xdr:colOff>
      <xdr:row>79</xdr:row>
      <xdr:rowOff>109093</xdr:rowOff>
    </xdr:to>
    <xdr:cxnSp macro="">
      <xdr:nvCxnSpPr>
        <xdr:cNvPr id="170" name="直線コネクタ 169"/>
        <xdr:cNvCxnSpPr/>
      </xdr:nvCxnSpPr>
      <xdr:spPr>
        <a:xfrm flipV="1">
          <a:off x="4633595" y="12016867"/>
          <a:ext cx="1270" cy="1636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112920</xdr:rowOff>
    </xdr:from>
    <xdr:ext cx="469744" cy="259045"/>
    <xdr:sp macro="" textlink="">
      <xdr:nvSpPr>
        <xdr:cNvPr id="171" name="維持補修費最小値テキスト"/>
        <xdr:cNvSpPr txBox="1"/>
      </xdr:nvSpPr>
      <xdr:spPr>
        <a:xfrm>
          <a:off x="4686300" y="1365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2,491</a:t>
          </a:r>
          <a:endParaRPr kumimoji="1" lang="ja-JP" altLang="en-US" sz="1000" b="1">
            <a:latin typeface="ＭＳ Ｐゴシック"/>
          </a:endParaRPr>
        </a:p>
      </xdr:txBody>
    </xdr:sp>
    <xdr:clientData/>
  </xdr:oneCellAnchor>
  <xdr:twoCellAnchor>
    <xdr:from>
      <xdr:col>6</xdr:col>
      <xdr:colOff>422275</xdr:colOff>
      <xdr:row>79</xdr:row>
      <xdr:rowOff>109093</xdr:rowOff>
    </xdr:from>
    <xdr:to>
      <xdr:col>6</xdr:col>
      <xdr:colOff>600075</xdr:colOff>
      <xdr:row>79</xdr:row>
      <xdr:rowOff>109093</xdr:rowOff>
    </xdr:to>
    <xdr:cxnSp macro="">
      <xdr:nvCxnSpPr>
        <xdr:cNvPr id="172" name="直線コネクタ 171"/>
        <xdr:cNvCxnSpPr/>
      </xdr:nvCxnSpPr>
      <xdr:spPr>
        <a:xfrm>
          <a:off x="4546600" y="1365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133494</xdr:rowOff>
    </xdr:from>
    <xdr:ext cx="534377" cy="259045"/>
    <xdr:sp macro="" textlink="">
      <xdr:nvSpPr>
        <xdr:cNvPr id="173" name="維持補修費最大値テキスト"/>
        <xdr:cNvSpPr txBox="1"/>
      </xdr:nvSpPr>
      <xdr:spPr>
        <a:xfrm>
          <a:off x="4686300" y="1179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15,379</a:t>
          </a:r>
          <a:endParaRPr kumimoji="1" lang="ja-JP" altLang="en-US" sz="1000" b="1">
            <a:latin typeface="ＭＳ Ｐゴシック"/>
          </a:endParaRPr>
        </a:p>
      </xdr:txBody>
    </xdr:sp>
    <xdr:clientData/>
  </xdr:oneCellAnchor>
  <xdr:twoCellAnchor>
    <xdr:from>
      <xdr:col>6</xdr:col>
      <xdr:colOff>422275</xdr:colOff>
      <xdr:row>70</xdr:row>
      <xdr:rowOff>15367</xdr:rowOff>
    </xdr:from>
    <xdr:to>
      <xdr:col>6</xdr:col>
      <xdr:colOff>600075</xdr:colOff>
      <xdr:row>70</xdr:row>
      <xdr:rowOff>15367</xdr:rowOff>
    </xdr:to>
    <xdr:cxnSp macro="">
      <xdr:nvCxnSpPr>
        <xdr:cNvPr id="174" name="直線コネクタ 173"/>
        <xdr:cNvCxnSpPr/>
      </xdr:nvCxnSpPr>
      <xdr:spPr>
        <a:xfrm>
          <a:off x="4546600" y="12016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63119</xdr:rowOff>
    </xdr:from>
    <xdr:to>
      <xdr:col>6</xdr:col>
      <xdr:colOff>511175</xdr:colOff>
      <xdr:row>76</xdr:row>
      <xdr:rowOff>64515</xdr:rowOff>
    </xdr:to>
    <xdr:cxnSp macro="">
      <xdr:nvCxnSpPr>
        <xdr:cNvPr id="175" name="直線コネクタ 174"/>
        <xdr:cNvCxnSpPr/>
      </xdr:nvCxnSpPr>
      <xdr:spPr>
        <a:xfrm flipV="1">
          <a:off x="3797300" y="13093319"/>
          <a:ext cx="838200" cy="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8780</xdr:rowOff>
    </xdr:from>
    <xdr:ext cx="469744" cy="259045"/>
    <xdr:sp macro="" textlink="">
      <xdr:nvSpPr>
        <xdr:cNvPr id="176" name="維持補修費平均値テキスト"/>
        <xdr:cNvSpPr txBox="1"/>
      </xdr:nvSpPr>
      <xdr:spPr>
        <a:xfrm>
          <a:off x="4686300" y="12867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7,111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157353</xdr:rowOff>
    </xdr:from>
    <xdr:to>
      <xdr:col>6</xdr:col>
      <xdr:colOff>561975</xdr:colOff>
      <xdr:row>76</xdr:row>
      <xdr:rowOff>87503</xdr:rowOff>
    </xdr:to>
    <xdr:sp macro="" textlink="">
      <xdr:nvSpPr>
        <xdr:cNvPr id="177" name="フローチャート : 判断 176"/>
        <xdr:cNvSpPr/>
      </xdr:nvSpPr>
      <xdr:spPr>
        <a:xfrm>
          <a:off x="4584700" y="130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170180</xdr:rowOff>
    </xdr:from>
    <xdr:to>
      <xdr:col>5</xdr:col>
      <xdr:colOff>358775</xdr:colOff>
      <xdr:row>76</xdr:row>
      <xdr:rowOff>64515</xdr:rowOff>
    </xdr:to>
    <xdr:cxnSp macro="">
      <xdr:nvCxnSpPr>
        <xdr:cNvPr id="178" name="直線コネクタ 177"/>
        <xdr:cNvCxnSpPr/>
      </xdr:nvCxnSpPr>
      <xdr:spPr>
        <a:xfrm>
          <a:off x="2908300" y="13028930"/>
          <a:ext cx="889000" cy="6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58165</xdr:rowOff>
    </xdr:from>
    <xdr:to>
      <xdr:col>5</xdr:col>
      <xdr:colOff>409575</xdr:colOff>
      <xdr:row>76</xdr:row>
      <xdr:rowOff>159765</xdr:rowOff>
    </xdr:to>
    <xdr:sp macro="" textlink="">
      <xdr:nvSpPr>
        <xdr:cNvPr id="179" name="フローチャート : 判断 178"/>
        <xdr:cNvSpPr/>
      </xdr:nvSpPr>
      <xdr:spPr>
        <a:xfrm>
          <a:off x="3746500" y="1308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150892</xdr:rowOff>
    </xdr:from>
    <xdr:ext cx="469744" cy="259045"/>
    <xdr:sp macro="" textlink="">
      <xdr:nvSpPr>
        <xdr:cNvPr id="180" name="テキスト ボックス 179"/>
        <xdr:cNvSpPr txBox="1"/>
      </xdr:nvSpPr>
      <xdr:spPr>
        <a:xfrm>
          <a:off x="3562427" y="1318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159131</xdr:rowOff>
    </xdr:from>
    <xdr:to>
      <xdr:col>4</xdr:col>
      <xdr:colOff>155575</xdr:colOff>
      <xdr:row>75</xdr:row>
      <xdr:rowOff>170180</xdr:rowOff>
    </xdr:to>
    <xdr:cxnSp macro="">
      <xdr:nvCxnSpPr>
        <xdr:cNvPr id="181" name="直線コネクタ 180"/>
        <xdr:cNvCxnSpPr/>
      </xdr:nvCxnSpPr>
      <xdr:spPr>
        <a:xfrm>
          <a:off x="2019300" y="1301788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73913</xdr:rowOff>
    </xdr:from>
    <xdr:to>
      <xdr:col>4</xdr:col>
      <xdr:colOff>206375</xdr:colOff>
      <xdr:row>78</xdr:row>
      <xdr:rowOff>4063</xdr:rowOff>
    </xdr:to>
    <xdr:sp macro="" textlink="">
      <xdr:nvSpPr>
        <xdr:cNvPr id="182" name="フローチャート : 判断 181"/>
        <xdr:cNvSpPr/>
      </xdr:nvSpPr>
      <xdr:spPr>
        <a:xfrm>
          <a:off x="28575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166640</xdr:rowOff>
    </xdr:from>
    <xdr:ext cx="469744" cy="259045"/>
    <xdr:sp macro="" textlink="">
      <xdr:nvSpPr>
        <xdr:cNvPr id="183" name="テキスト ボックス 182"/>
        <xdr:cNvSpPr txBox="1"/>
      </xdr:nvSpPr>
      <xdr:spPr>
        <a:xfrm>
          <a:off x="2673427" y="1336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159131</xdr:rowOff>
    </xdr:from>
    <xdr:to>
      <xdr:col>2</xdr:col>
      <xdr:colOff>638175</xdr:colOff>
      <xdr:row>76</xdr:row>
      <xdr:rowOff>112268</xdr:rowOff>
    </xdr:to>
    <xdr:cxnSp macro="">
      <xdr:nvCxnSpPr>
        <xdr:cNvPr id="184" name="直線コネクタ 183"/>
        <xdr:cNvCxnSpPr/>
      </xdr:nvCxnSpPr>
      <xdr:spPr>
        <a:xfrm flipV="1">
          <a:off x="1130300" y="13017881"/>
          <a:ext cx="8890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36068</xdr:rowOff>
    </xdr:from>
    <xdr:to>
      <xdr:col>3</xdr:col>
      <xdr:colOff>3175</xdr:colOff>
      <xdr:row>77</xdr:row>
      <xdr:rowOff>137668</xdr:rowOff>
    </xdr:to>
    <xdr:sp macro="" textlink="">
      <xdr:nvSpPr>
        <xdr:cNvPr id="185" name="フローチャート : 判断 184"/>
        <xdr:cNvSpPr/>
      </xdr:nvSpPr>
      <xdr:spPr>
        <a:xfrm>
          <a:off x="1968500" y="1323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128795</xdr:rowOff>
    </xdr:from>
    <xdr:ext cx="469744" cy="259045"/>
    <xdr:sp macro="" textlink="">
      <xdr:nvSpPr>
        <xdr:cNvPr id="186" name="テキスト ボックス 185"/>
        <xdr:cNvSpPr txBox="1"/>
      </xdr:nvSpPr>
      <xdr:spPr>
        <a:xfrm>
          <a:off x="1784427" y="1333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67690</xdr:rowOff>
    </xdr:from>
    <xdr:to>
      <xdr:col>1</xdr:col>
      <xdr:colOff>485775</xdr:colOff>
      <xdr:row>77</xdr:row>
      <xdr:rowOff>169290</xdr:rowOff>
    </xdr:to>
    <xdr:sp macro="" textlink="">
      <xdr:nvSpPr>
        <xdr:cNvPr id="187" name="フローチャート : 判断 186"/>
        <xdr:cNvSpPr/>
      </xdr:nvSpPr>
      <xdr:spPr>
        <a:xfrm>
          <a:off x="1079500" y="1326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160417</xdr:rowOff>
    </xdr:from>
    <xdr:ext cx="469744" cy="259045"/>
    <xdr:sp macro="" textlink="">
      <xdr:nvSpPr>
        <xdr:cNvPr id="188" name="テキスト ボックス 187"/>
        <xdr:cNvSpPr txBox="1"/>
      </xdr:nvSpPr>
      <xdr:spPr>
        <a:xfrm>
          <a:off x="895427"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12319</xdr:rowOff>
    </xdr:from>
    <xdr:to>
      <xdr:col>6</xdr:col>
      <xdr:colOff>561975</xdr:colOff>
      <xdr:row>76</xdr:row>
      <xdr:rowOff>113919</xdr:rowOff>
    </xdr:to>
    <xdr:sp macro="" textlink="">
      <xdr:nvSpPr>
        <xdr:cNvPr id="194" name="円/楕円 193"/>
        <xdr:cNvSpPr/>
      </xdr:nvSpPr>
      <xdr:spPr>
        <a:xfrm>
          <a:off x="4584700" y="130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162196</xdr:rowOff>
    </xdr:from>
    <xdr:ext cx="469744" cy="259045"/>
    <xdr:sp macro="" textlink="">
      <xdr:nvSpPr>
        <xdr:cNvPr id="195" name="維持補修費該当値テキスト"/>
        <xdr:cNvSpPr txBox="1"/>
      </xdr:nvSpPr>
      <xdr:spPr>
        <a:xfrm>
          <a:off x="4686300" y="1302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13715</xdr:rowOff>
    </xdr:from>
    <xdr:to>
      <xdr:col>5</xdr:col>
      <xdr:colOff>409575</xdr:colOff>
      <xdr:row>76</xdr:row>
      <xdr:rowOff>115315</xdr:rowOff>
    </xdr:to>
    <xdr:sp macro="" textlink="">
      <xdr:nvSpPr>
        <xdr:cNvPr id="196" name="円/楕円 195"/>
        <xdr:cNvSpPr/>
      </xdr:nvSpPr>
      <xdr:spPr>
        <a:xfrm>
          <a:off x="3746500" y="130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131843</xdr:rowOff>
    </xdr:from>
    <xdr:ext cx="469744" cy="259045"/>
    <xdr:sp macro="" textlink="">
      <xdr:nvSpPr>
        <xdr:cNvPr id="197" name="テキスト ボックス 196"/>
        <xdr:cNvSpPr txBox="1"/>
      </xdr:nvSpPr>
      <xdr:spPr>
        <a:xfrm>
          <a:off x="3562427" y="128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119380</xdr:rowOff>
    </xdr:from>
    <xdr:to>
      <xdr:col>4</xdr:col>
      <xdr:colOff>206375</xdr:colOff>
      <xdr:row>76</xdr:row>
      <xdr:rowOff>49530</xdr:rowOff>
    </xdr:to>
    <xdr:sp macro="" textlink="">
      <xdr:nvSpPr>
        <xdr:cNvPr id="198" name="円/楕円 197"/>
        <xdr:cNvSpPr/>
      </xdr:nvSpPr>
      <xdr:spPr>
        <a:xfrm>
          <a:off x="2857500" y="129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66057</xdr:rowOff>
    </xdr:from>
    <xdr:ext cx="469744" cy="259045"/>
    <xdr:sp macro="" textlink="">
      <xdr:nvSpPr>
        <xdr:cNvPr id="199" name="テキスト ボックス 198"/>
        <xdr:cNvSpPr txBox="1"/>
      </xdr:nvSpPr>
      <xdr:spPr>
        <a:xfrm>
          <a:off x="2673427" y="1275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108331</xdr:rowOff>
    </xdr:from>
    <xdr:to>
      <xdr:col>3</xdr:col>
      <xdr:colOff>3175</xdr:colOff>
      <xdr:row>76</xdr:row>
      <xdr:rowOff>38481</xdr:rowOff>
    </xdr:to>
    <xdr:sp macro="" textlink="">
      <xdr:nvSpPr>
        <xdr:cNvPr id="200" name="円/楕円 199"/>
        <xdr:cNvSpPr/>
      </xdr:nvSpPr>
      <xdr:spPr>
        <a:xfrm>
          <a:off x="1968500" y="129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55008</xdr:rowOff>
    </xdr:from>
    <xdr:ext cx="469744" cy="259045"/>
    <xdr:sp macro="" textlink="">
      <xdr:nvSpPr>
        <xdr:cNvPr id="201" name="テキスト ボックス 200"/>
        <xdr:cNvSpPr txBox="1"/>
      </xdr:nvSpPr>
      <xdr:spPr>
        <a:xfrm>
          <a:off x="1784427" y="1274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61468</xdr:rowOff>
    </xdr:from>
    <xdr:to>
      <xdr:col>1</xdr:col>
      <xdr:colOff>485775</xdr:colOff>
      <xdr:row>76</xdr:row>
      <xdr:rowOff>163068</xdr:rowOff>
    </xdr:to>
    <xdr:sp macro="" textlink="">
      <xdr:nvSpPr>
        <xdr:cNvPr id="202" name="円/楕円 201"/>
        <xdr:cNvSpPr/>
      </xdr:nvSpPr>
      <xdr:spPr>
        <a:xfrm>
          <a:off x="1079500" y="1309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8145</xdr:rowOff>
    </xdr:from>
    <xdr:ext cx="469744" cy="259045"/>
    <xdr:sp macro="" textlink="">
      <xdr:nvSpPr>
        <xdr:cNvPr id="203" name="テキスト ボックス 202"/>
        <xdr:cNvSpPr txBox="1"/>
      </xdr:nvSpPr>
      <xdr:spPr>
        <a:xfrm>
          <a:off x="895427" y="1286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89,804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101501</xdr:rowOff>
    </xdr:from>
    <xdr:to>
      <xdr:col>6</xdr:col>
      <xdr:colOff>510540</xdr:colOff>
      <xdr:row>98</xdr:row>
      <xdr:rowOff>109753</xdr:rowOff>
    </xdr:to>
    <xdr:cxnSp macro="">
      <xdr:nvCxnSpPr>
        <xdr:cNvPr id="226" name="直線コネクタ 225"/>
        <xdr:cNvCxnSpPr/>
      </xdr:nvCxnSpPr>
      <xdr:spPr>
        <a:xfrm flipV="1">
          <a:off x="4633595" y="15703451"/>
          <a:ext cx="1270" cy="1208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113580</xdr:rowOff>
    </xdr:from>
    <xdr:ext cx="534377" cy="259045"/>
    <xdr:sp macro="" textlink="">
      <xdr:nvSpPr>
        <xdr:cNvPr id="227" name="扶助費最小値テキスト"/>
        <xdr:cNvSpPr txBox="1"/>
      </xdr:nvSpPr>
      <xdr:spPr>
        <a:xfrm>
          <a:off x="4686300" y="1691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41,310</a:t>
          </a:r>
          <a:endParaRPr kumimoji="1" lang="ja-JP" altLang="en-US" sz="1000" b="1">
            <a:latin typeface="ＭＳ Ｐゴシック"/>
          </a:endParaRPr>
        </a:p>
      </xdr:txBody>
    </xdr:sp>
    <xdr:clientData/>
  </xdr:oneCellAnchor>
  <xdr:twoCellAnchor>
    <xdr:from>
      <xdr:col>6</xdr:col>
      <xdr:colOff>422275</xdr:colOff>
      <xdr:row>98</xdr:row>
      <xdr:rowOff>109753</xdr:rowOff>
    </xdr:from>
    <xdr:to>
      <xdr:col>6</xdr:col>
      <xdr:colOff>600075</xdr:colOff>
      <xdr:row>98</xdr:row>
      <xdr:rowOff>109753</xdr:rowOff>
    </xdr:to>
    <xdr:cxnSp macro="">
      <xdr:nvCxnSpPr>
        <xdr:cNvPr id="228" name="直線コネクタ 227"/>
        <xdr:cNvCxnSpPr/>
      </xdr:nvCxnSpPr>
      <xdr:spPr>
        <a:xfrm>
          <a:off x="4546600" y="1691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48178</xdr:rowOff>
    </xdr:from>
    <xdr:ext cx="534377" cy="259045"/>
    <xdr:sp macro="" textlink="">
      <xdr:nvSpPr>
        <xdr:cNvPr id="229" name="扶助費最大値テキスト"/>
        <xdr:cNvSpPr txBox="1"/>
      </xdr:nvSpPr>
      <xdr:spPr>
        <a:xfrm>
          <a:off x="4686300" y="1547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94,171</a:t>
          </a:r>
          <a:endParaRPr kumimoji="1" lang="ja-JP" altLang="en-US" sz="1000" b="1">
            <a:latin typeface="ＭＳ Ｐゴシック"/>
          </a:endParaRPr>
        </a:p>
      </xdr:txBody>
    </xdr:sp>
    <xdr:clientData/>
  </xdr:oneCellAnchor>
  <xdr:twoCellAnchor>
    <xdr:from>
      <xdr:col>6</xdr:col>
      <xdr:colOff>422275</xdr:colOff>
      <xdr:row>91</xdr:row>
      <xdr:rowOff>101501</xdr:rowOff>
    </xdr:from>
    <xdr:to>
      <xdr:col>6</xdr:col>
      <xdr:colOff>600075</xdr:colOff>
      <xdr:row>91</xdr:row>
      <xdr:rowOff>101501</xdr:rowOff>
    </xdr:to>
    <xdr:cxnSp macro="">
      <xdr:nvCxnSpPr>
        <xdr:cNvPr id="230" name="直線コネクタ 229"/>
        <xdr:cNvCxnSpPr/>
      </xdr:nvCxnSpPr>
      <xdr:spPr>
        <a:xfrm>
          <a:off x="4546600" y="1570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167977</xdr:rowOff>
    </xdr:from>
    <xdr:to>
      <xdr:col>6</xdr:col>
      <xdr:colOff>511175</xdr:colOff>
      <xdr:row>98</xdr:row>
      <xdr:rowOff>42179</xdr:rowOff>
    </xdr:to>
    <xdr:cxnSp macro="">
      <xdr:nvCxnSpPr>
        <xdr:cNvPr id="231" name="直線コネクタ 230"/>
        <xdr:cNvCxnSpPr/>
      </xdr:nvCxnSpPr>
      <xdr:spPr>
        <a:xfrm>
          <a:off x="3797300" y="16798627"/>
          <a:ext cx="838200" cy="4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13090</xdr:rowOff>
    </xdr:from>
    <xdr:ext cx="534377" cy="259045"/>
    <xdr:sp macro="" textlink="">
      <xdr:nvSpPr>
        <xdr:cNvPr id="232" name="扶助費平均値テキスト"/>
        <xdr:cNvSpPr txBox="1"/>
      </xdr:nvSpPr>
      <xdr:spPr>
        <a:xfrm>
          <a:off x="4686300" y="16129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66,817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161663</xdr:rowOff>
    </xdr:from>
    <xdr:to>
      <xdr:col>6</xdr:col>
      <xdr:colOff>561975</xdr:colOff>
      <xdr:row>95</xdr:row>
      <xdr:rowOff>91813</xdr:rowOff>
    </xdr:to>
    <xdr:sp macro="" textlink="">
      <xdr:nvSpPr>
        <xdr:cNvPr id="233" name="フローチャート : 判断 232"/>
        <xdr:cNvSpPr/>
      </xdr:nvSpPr>
      <xdr:spPr>
        <a:xfrm>
          <a:off x="4584700" y="162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167977</xdr:rowOff>
    </xdr:from>
    <xdr:to>
      <xdr:col>5</xdr:col>
      <xdr:colOff>358775</xdr:colOff>
      <xdr:row>98</xdr:row>
      <xdr:rowOff>125161</xdr:rowOff>
    </xdr:to>
    <xdr:cxnSp macro="">
      <xdr:nvCxnSpPr>
        <xdr:cNvPr id="234" name="直線コネクタ 233"/>
        <xdr:cNvCxnSpPr/>
      </xdr:nvCxnSpPr>
      <xdr:spPr>
        <a:xfrm flipV="1">
          <a:off x="2908300" y="16798627"/>
          <a:ext cx="889000" cy="12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27110</xdr:rowOff>
    </xdr:from>
    <xdr:to>
      <xdr:col>5</xdr:col>
      <xdr:colOff>409575</xdr:colOff>
      <xdr:row>95</xdr:row>
      <xdr:rowOff>128710</xdr:rowOff>
    </xdr:to>
    <xdr:sp macro="" textlink="">
      <xdr:nvSpPr>
        <xdr:cNvPr id="235" name="フローチャート : 判断 234"/>
        <xdr:cNvSpPr/>
      </xdr:nvSpPr>
      <xdr:spPr>
        <a:xfrm>
          <a:off x="3746500" y="1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145237</xdr:rowOff>
    </xdr:from>
    <xdr:ext cx="534377" cy="259045"/>
    <xdr:sp macro="" textlink="">
      <xdr:nvSpPr>
        <xdr:cNvPr id="236" name="テキスト ボックス 235"/>
        <xdr:cNvSpPr txBox="1"/>
      </xdr:nvSpPr>
      <xdr:spPr>
        <a:xfrm>
          <a:off x="3530111" y="160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65,203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125161</xdr:rowOff>
    </xdr:from>
    <xdr:to>
      <xdr:col>4</xdr:col>
      <xdr:colOff>155575</xdr:colOff>
      <xdr:row>98</xdr:row>
      <xdr:rowOff>141666</xdr:rowOff>
    </xdr:to>
    <xdr:cxnSp macro="">
      <xdr:nvCxnSpPr>
        <xdr:cNvPr id="237" name="直線コネクタ 236"/>
        <xdr:cNvCxnSpPr/>
      </xdr:nvCxnSpPr>
      <xdr:spPr>
        <a:xfrm flipV="1">
          <a:off x="2019300" y="16927261"/>
          <a:ext cx="8890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169619</xdr:rowOff>
    </xdr:from>
    <xdr:to>
      <xdr:col>4</xdr:col>
      <xdr:colOff>206375</xdr:colOff>
      <xdr:row>96</xdr:row>
      <xdr:rowOff>99769</xdr:rowOff>
    </xdr:to>
    <xdr:sp macro="" textlink="">
      <xdr:nvSpPr>
        <xdr:cNvPr id="238" name="フローチャート : 判断 237"/>
        <xdr:cNvSpPr/>
      </xdr:nvSpPr>
      <xdr:spPr>
        <a:xfrm>
          <a:off x="2857500" y="1645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116296</xdr:rowOff>
    </xdr:from>
    <xdr:ext cx="534377" cy="259045"/>
    <xdr:sp macro="" textlink="">
      <xdr:nvSpPr>
        <xdr:cNvPr id="239" name="テキスト ボックス 238"/>
        <xdr:cNvSpPr txBox="1"/>
      </xdr:nvSpPr>
      <xdr:spPr>
        <a:xfrm>
          <a:off x="2641111" y="1623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141666</xdr:rowOff>
    </xdr:from>
    <xdr:to>
      <xdr:col>2</xdr:col>
      <xdr:colOff>638175</xdr:colOff>
      <xdr:row>98</xdr:row>
      <xdr:rowOff>160572</xdr:rowOff>
    </xdr:to>
    <xdr:cxnSp macro="">
      <xdr:nvCxnSpPr>
        <xdr:cNvPr id="240" name="直線コネクタ 239"/>
        <xdr:cNvCxnSpPr/>
      </xdr:nvCxnSpPr>
      <xdr:spPr>
        <a:xfrm flipV="1">
          <a:off x="1130300" y="16943766"/>
          <a:ext cx="889000" cy="1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36643</xdr:rowOff>
    </xdr:from>
    <xdr:to>
      <xdr:col>3</xdr:col>
      <xdr:colOff>3175</xdr:colOff>
      <xdr:row>96</xdr:row>
      <xdr:rowOff>138243</xdr:rowOff>
    </xdr:to>
    <xdr:sp macro="" textlink="">
      <xdr:nvSpPr>
        <xdr:cNvPr id="241" name="フローチャート : 判断 240"/>
        <xdr:cNvSpPr/>
      </xdr:nvSpPr>
      <xdr:spPr>
        <a:xfrm>
          <a:off x="1968500" y="1649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154770</xdr:rowOff>
    </xdr:from>
    <xdr:ext cx="534377" cy="259045"/>
    <xdr:sp macro="" textlink="">
      <xdr:nvSpPr>
        <xdr:cNvPr id="242" name="テキスト ボックス 241"/>
        <xdr:cNvSpPr txBox="1"/>
      </xdr:nvSpPr>
      <xdr:spPr>
        <a:xfrm>
          <a:off x="1752111" y="1627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74338</xdr:rowOff>
    </xdr:from>
    <xdr:to>
      <xdr:col>1</xdr:col>
      <xdr:colOff>485775</xdr:colOff>
      <xdr:row>97</xdr:row>
      <xdr:rowOff>4488</xdr:rowOff>
    </xdr:to>
    <xdr:sp macro="" textlink="">
      <xdr:nvSpPr>
        <xdr:cNvPr id="243" name="フローチャート : 判断 242"/>
        <xdr:cNvSpPr/>
      </xdr:nvSpPr>
      <xdr:spPr>
        <a:xfrm>
          <a:off x="1079500" y="1653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21015</xdr:rowOff>
    </xdr:from>
    <xdr:ext cx="534377" cy="259045"/>
    <xdr:sp macro="" textlink="">
      <xdr:nvSpPr>
        <xdr:cNvPr id="244" name="テキスト ボックス 243"/>
        <xdr:cNvSpPr txBox="1"/>
      </xdr:nvSpPr>
      <xdr:spPr>
        <a:xfrm>
          <a:off x="863111" y="1630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162829</xdr:rowOff>
    </xdr:from>
    <xdr:to>
      <xdr:col>6</xdr:col>
      <xdr:colOff>561975</xdr:colOff>
      <xdr:row>98</xdr:row>
      <xdr:rowOff>92979</xdr:rowOff>
    </xdr:to>
    <xdr:sp macro="" textlink="">
      <xdr:nvSpPr>
        <xdr:cNvPr id="250" name="円/楕円 249"/>
        <xdr:cNvSpPr/>
      </xdr:nvSpPr>
      <xdr:spPr>
        <a:xfrm>
          <a:off x="4584700" y="1679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77756</xdr:rowOff>
    </xdr:from>
    <xdr:ext cx="534377" cy="259045"/>
    <xdr:sp macro="" textlink="">
      <xdr:nvSpPr>
        <xdr:cNvPr id="251" name="扶助費該当値テキスト"/>
        <xdr:cNvSpPr txBox="1"/>
      </xdr:nvSpPr>
      <xdr:spPr>
        <a:xfrm>
          <a:off x="4686300" y="167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44,266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117177</xdr:rowOff>
    </xdr:from>
    <xdr:to>
      <xdr:col>5</xdr:col>
      <xdr:colOff>409575</xdr:colOff>
      <xdr:row>98</xdr:row>
      <xdr:rowOff>47327</xdr:rowOff>
    </xdr:to>
    <xdr:sp macro="" textlink="">
      <xdr:nvSpPr>
        <xdr:cNvPr id="252" name="円/楕円 251"/>
        <xdr:cNvSpPr/>
      </xdr:nvSpPr>
      <xdr:spPr>
        <a:xfrm>
          <a:off x="3746500" y="167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38454</xdr:rowOff>
    </xdr:from>
    <xdr:ext cx="534377" cy="259045"/>
    <xdr:sp macro="" textlink="">
      <xdr:nvSpPr>
        <xdr:cNvPr id="253" name="テキスト ボックス 252"/>
        <xdr:cNvSpPr txBox="1"/>
      </xdr:nvSpPr>
      <xdr:spPr>
        <a:xfrm>
          <a:off x="3530111" y="1684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74361</xdr:rowOff>
    </xdr:from>
    <xdr:to>
      <xdr:col>4</xdr:col>
      <xdr:colOff>206375</xdr:colOff>
      <xdr:row>99</xdr:row>
      <xdr:rowOff>4511</xdr:rowOff>
    </xdr:to>
    <xdr:sp macro="" textlink="">
      <xdr:nvSpPr>
        <xdr:cNvPr id="254" name="円/楕円 253"/>
        <xdr:cNvSpPr/>
      </xdr:nvSpPr>
      <xdr:spPr>
        <a:xfrm>
          <a:off x="2857500" y="168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167088</xdr:rowOff>
    </xdr:from>
    <xdr:ext cx="534377" cy="259045"/>
    <xdr:sp macro="" textlink="">
      <xdr:nvSpPr>
        <xdr:cNvPr id="255" name="テキスト ボックス 254"/>
        <xdr:cNvSpPr txBox="1"/>
      </xdr:nvSpPr>
      <xdr:spPr>
        <a:xfrm>
          <a:off x="2641111" y="1696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40,636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90866</xdr:rowOff>
    </xdr:from>
    <xdr:to>
      <xdr:col>3</xdr:col>
      <xdr:colOff>3175</xdr:colOff>
      <xdr:row>99</xdr:row>
      <xdr:rowOff>21016</xdr:rowOff>
    </xdr:to>
    <xdr:sp macro="" textlink="">
      <xdr:nvSpPr>
        <xdr:cNvPr id="256" name="円/楕円 255"/>
        <xdr:cNvSpPr/>
      </xdr:nvSpPr>
      <xdr:spPr>
        <a:xfrm>
          <a:off x="1968500" y="168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12143</xdr:rowOff>
    </xdr:from>
    <xdr:ext cx="534377" cy="259045"/>
    <xdr:sp macro="" textlink="">
      <xdr:nvSpPr>
        <xdr:cNvPr id="257" name="テキスト ボックス 256"/>
        <xdr:cNvSpPr txBox="1"/>
      </xdr:nvSpPr>
      <xdr:spPr>
        <a:xfrm>
          <a:off x="1752111" y="1698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39,914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109772</xdr:rowOff>
    </xdr:from>
    <xdr:to>
      <xdr:col>1</xdr:col>
      <xdr:colOff>485775</xdr:colOff>
      <xdr:row>99</xdr:row>
      <xdr:rowOff>39922</xdr:rowOff>
    </xdr:to>
    <xdr:sp macro="" textlink="">
      <xdr:nvSpPr>
        <xdr:cNvPr id="258" name="円/楕円 257"/>
        <xdr:cNvSpPr/>
      </xdr:nvSpPr>
      <xdr:spPr>
        <a:xfrm>
          <a:off x="1079500" y="1691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31049</xdr:rowOff>
    </xdr:from>
    <xdr:ext cx="534377" cy="259045"/>
    <xdr:sp macro="" textlink="">
      <xdr:nvSpPr>
        <xdr:cNvPr id="259" name="テキスト ボックス 258"/>
        <xdr:cNvSpPr txBox="1"/>
      </xdr:nvSpPr>
      <xdr:spPr>
        <a:xfrm>
          <a:off x="863111" y="170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2" name="テキスト ボックス 271"/>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24740</xdr:rowOff>
    </xdr:from>
    <xdr:to>
      <xdr:col>15</xdr:col>
      <xdr:colOff>180340</xdr:colOff>
      <xdr:row>38</xdr:row>
      <xdr:rowOff>65201</xdr:rowOff>
    </xdr:to>
    <xdr:cxnSp macro="">
      <xdr:nvCxnSpPr>
        <xdr:cNvPr id="284" name="直線コネクタ 283"/>
        <xdr:cNvCxnSpPr/>
      </xdr:nvCxnSpPr>
      <xdr:spPr>
        <a:xfrm flipV="1">
          <a:off x="10475595" y="5168240"/>
          <a:ext cx="1270" cy="141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69028</xdr:rowOff>
    </xdr:from>
    <xdr:ext cx="534377" cy="259045"/>
    <xdr:sp macro="" textlink="">
      <xdr:nvSpPr>
        <xdr:cNvPr id="285" name="補助費等最小値テキスト"/>
        <xdr:cNvSpPr txBox="1"/>
      </xdr:nvSpPr>
      <xdr:spPr>
        <a:xfrm>
          <a:off x="10528300" y="65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41,866</a:t>
          </a:r>
          <a:endParaRPr kumimoji="1" lang="ja-JP" altLang="en-US" sz="1000" b="1">
            <a:latin typeface="ＭＳ Ｐゴシック"/>
          </a:endParaRPr>
        </a:p>
      </xdr:txBody>
    </xdr:sp>
    <xdr:clientData/>
  </xdr:oneCellAnchor>
  <xdr:twoCellAnchor>
    <xdr:from>
      <xdr:col>15</xdr:col>
      <xdr:colOff>92075</xdr:colOff>
      <xdr:row>38</xdr:row>
      <xdr:rowOff>65201</xdr:rowOff>
    </xdr:from>
    <xdr:to>
      <xdr:col>15</xdr:col>
      <xdr:colOff>269875</xdr:colOff>
      <xdr:row>38</xdr:row>
      <xdr:rowOff>65201</xdr:rowOff>
    </xdr:to>
    <xdr:cxnSp macro="">
      <xdr:nvCxnSpPr>
        <xdr:cNvPr id="286" name="直線コネクタ 285"/>
        <xdr:cNvCxnSpPr/>
      </xdr:nvCxnSpPr>
      <xdr:spPr>
        <a:xfrm>
          <a:off x="10388600" y="65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142867</xdr:rowOff>
    </xdr:from>
    <xdr:ext cx="599010" cy="259045"/>
    <xdr:sp macro="" textlink="">
      <xdr:nvSpPr>
        <xdr:cNvPr id="287" name="補助費等最大値テキスト"/>
        <xdr:cNvSpPr txBox="1"/>
      </xdr:nvSpPr>
      <xdr:spPr>
        <a:xfrm>
          <a:off x="10528300" y="494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153,052</a:t>
          </a:r>
          <a:endParaRPr kumimoji="1" lang="ja-JP" altLang="en-US" sz="1000" b="1">
            <a:latin typeface="ＭＳ Ｐゴシック"/>
          </a:endParaRPr>
        </a:p>
      </xdr:txBody>
    </xdr:sp>
    <xdr:clientData/>
  </xdr:oneCellAnchor>
  <xdr:twoCellAnchor>
    <xdr:from>
      <xdr:col>15</xdr:col>
      <xdr:colOff>92075</xdr:colOff>
      <xdr:row>30</xdr:row>
      <xdr:rowOff>24740</xdr:rowOff>
    </xdr:from>
    <xdr:to>
      <xdr:col>15</xdr:col>
      <xdr:colOff>269875</xdr:colOff>
      <xdr:row>30</xdr:row>
      <xdr:rowOff>24740</xdr:rowOff>
    </xdr:to>
    <xdr:cxnSp macro="">
      <xdr:nvCxnSpPr>
        <xdr:cNvPr id="288" name="直線コネクタ 287"/>
        <xdr:cNvCxnSpPr/>
      </xdr:nvCxnSpPr>
      <xdr:spPr>
        <a:xfrm>
          <a:off x="10388600" y="516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17780</xdr:rowOff>
    </xdr:from>
    <xdr:to>
      <xdr:col>15</xdr:col>
      <xdr:colOff>180975</xdr:colOff>
      <xdr:row>38</xdr:row>
      <xdr:rowOff>56693</xdr:rowOff>
    </xdr:to>
    <xdr:cxnSp macro="">
      <xdr:nvCxnSpPr>
        <xdr:cNvPr id="289" name="直線コネクタ 288"/>
        <xdr:cNvCxnSpPr/>
      </xdr:nvCxnSpPr>
      <xdr:spPr>
        <a:xfrm flipV="1">
          <a:off x="9639300" y="6532880"/>
          <a:ext cx="838200" cy="3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157954</xdr:rowOff>
    </xdr:from>
    <xdr:ext cx="534377" cy="259045"/>
    <xdr:sp macro="" textlink="">
      <xdr:nvSpPr>
        <xdr:cNvPr id="290" name="補助費等平均値テキスト"/>
        <xdr:cNvSpPr txBox="1"/>
      </xdr:nvSpPr>
      <xdr:spPr>
        <a:xfrm>
          <a:off x="10528300" y="5815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135077</xdr:rowOff>
    </xdr:from>
    <xdr:to>
      <xdr:col>15</xdr:col>
      <xdr:colOff>231775</xdr:colOff>
      <xdr:row>35</xdr:row>
      <xdr:rowOff>65227</xdr:rowOff>
    </xdr:to>
    <xdr:sp macro="" textlink="">
      <xdr:nvSpPr>
        <xdr:cNvPr id="291" name="フローチャート : 判断 290"/>
        <xdr:cNvSpPr/>
      </xdr:nvSpPr>
      <xdr:spPr>
        <a:xfrm>
          <a:off x="10426700" y="596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23699</xdr:rowOff>
    </xdr:from>
    <xdr:to>
      <xdr:col>14</xdr:col>
      <xdr:colOff>28575</xdr:colOff>
      <xdr:row>38</xdr:row>
      <xdr:rowOff>56693</xdr:rowOff>
    </xdr:to>
    <xdr:cxnSp macro="">
      <xdr:nvCxnSpPr>
        <xdr:cNvPr id="292" name="直線コネクタ 291"/>
        <xdr:cNvCxnSpPr/>
      </xdr:nvCxnSpPr>
      <xdr:spPr>
        <a:xfrm>
          <a:off x="8750300" y="6538799"/>
          <a:ext cx="8890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136385</xdr:rowOff>
    </xdr:from>
    <xdr:to>
      <xdr:col>14</xdr:col>
      <xdr:colOff>79375</xdr:colOff>
      <xdr:row>37</xdr:row>
      <xdr:rowOff>66535</xdr:rowOff>
    </xdr:to>
    <xdr:sp macro="" textlink="">
      <xdr:nvSpPr>
        <xdr:cNvPr id="293" name="フローチャート : 判断 292"/>
        <xdr:cNvSpPr/>
      </xdr:nvSpPr>
      <xdr:spPr>
        <a:xfrm>
          <a:off x="9588500" y="630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83062</xdr:rowOff>
    </xdr:from>
    <xdr:ext cx="534377" cy="259045"/>
    <xdr:sp macro="" textlink="">
      <xdr:nvSpPr>
        <xdr:cNvPr id="294" name="テキスト ボックス 293"/>
        <xdr:cNvSpPr txBox="1"/>
      </xdr:nvSpPr>
      <xdr:spPr>
        <a:xfrm>
          <a:off x="9372111" y="608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19698</xdr:rowOff>
    </xdr:from>
    <xdr:to>
      <xdr:col>12</xdr:col>
      <xdr:colOff>511175</xdr:colOff>
      <xdr:row>38</xdr:row>
      <xdr:rowOff>23699</xdr:rowOff>
    </xdr:to>
    <xdr:cxnSp macro="">
      <xdr:nvCxnSpPr>
        <xdr:cNvPr id="295" name="直線コネクタ 294"/>
        <xdr:cNvCxnSpPr/>
      </xdr:nvCxnSpPr>
      <xdr:spPr>
        <a:xfrm>
          <a:off x="7861300" y="6534798"/>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11150</xdr:rowOff>
    </xdr:from>
    <xdr:to>
      <xdr:col>12</xdr:col>
      <xdr:colOff>561975</xdr:colOff>
      <xdr:row>37</xdr:row>
      <xdr:rowOff>112750</xdr:rowOff>
    </xdr:to>
    <xdr:sp macro="" textlink="">
      <xdr:nvSpPr>
        <xdr:cNvPr id="296" name="フローチャート : 判断 295"/>
        <xdr:cNvSpPr/>
      </xdr:nvSpPr>
      <xdr:spPr>
        <a:xfrm>
          <a:off x="8699500" y="63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129277</xdr:rowOff>
    </xdr:from>
    <xdr:ext cx="534377" cy="259045"/>
    <xdr:sp macro="" textlink="">
      <xdr:nvSpPr>
        <xdr:cNvPr id="297" name="テキスト ボックス 296"/>
        <xdr:cNvSpPr txBox="1"/>
      </xdr:nvSpPr>
      <xdr:spPr>
        <a:xfrm>
          <a:off x="8483111" y="613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55,622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19698</xdr:rowOff>
    </xdr:from>
    <xdr:to>
      <xdr:col>11</xdr:col>
      <xdr:colOff>307975</xdr:colOff>
      <xdr:row>38</xdr:row>
      <xdr:rowOff>35293</xdr:rowOff>
    </xdr:to>
    <xdr:cxnSp macro="">
      <xdr:nvCxnSpPr>
        <xdr:cNvPr id="298" name="直線コネクタ 297"/>
        <xdr:cNvCxnSpPr/>
      </xdr:nvCxnSpPr>
      <xdr:spPr>
        <a:xfrm flipV="1">
          <a:off x="6972300" y="6534798"/>
          <a:ext cx="889000" cy="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116662</xdr:rowOff>
    </xdr:from>
    <xdr:to>
      <xdr:col>11</xdr:col>
      <xdr:colOff>358775</xdr:colOff>
      <xdr:row>37</xdr:row>
      <xdr:rowOff>46812</xdr:rowOff>
    </xdr:to>
    <xdr:sp macro="" textlink="">
      <xdr:nvSpPr>
        <xdr:cNvPr id="299" name="フローチャート : 判断 298"/>
        <xdr:cNvSpPr/>
      </xdr:nvSpPr>
      <xdr:spPr>
        <a:xfrm>
          <a:off x="7810500" y="62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63339</xdr:rowOff>
    </xdr:from>
    <xdr:ext cx="534377" cy="259045"/>
    <xdr:sp macro="" textlink="">
      <xdr:nvSpPr>
        <xdr:cNvPr id="300" name="テキスト ボックス 299"/>
        <xdr:cNvSpPr txBox="1"/>
      </xdr:nvSpPr>
      <xdr:spPr>
        <a:xfrm>
          <a:off x="7594111" y="60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60,814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160172</xdr:rowOff>
    </xdr:from>
    <xdr:to>
      <xdr:col>10</xdr:col>
      <xdr:colOff>155575</xdr:colOff>
      <xdr:row>37</xdr:row>
      <xdr:rowOff>90322</xdr:rowOff>
    </xdr:to>
    <xdr:sp macro="" textlink="">
      <xdr:nvSpPr>
        <xdr:cNvPr id="301" name="フローチャート : 判断 300"/>
        <xdr:cNvSpPr/>
      </xdr:nvSpPr>
      <xdr:spPr>
        <a:xfrm>
          <a:off x="6921500" y="63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106849</xdr:rowOff>
    </xdr:from>
    <xdr:ext cx="534377" cy="259045"/>
    <xdr:sp macro="" textlink="">
      <xdr:nvSpPr>
        <xdr:cNvPr id="302" name="テキスト ボックス 301"/>
        <xdr:cNvSpPr txBox="1"/>
      </xdr:nvSpPr>
      <xdr:spPr>
        <a:xfrm>
          <a:off x="6705111" y="61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138430</xdr:rowOff>
    </xdr:from>
    <xdr:to>
      <xdr:col>15</xdr:col>
      <xdr:colOff>231775</xdr:colOff>
      <xdr:row>38</xdr:row>
      <xdr:rowOff>68580</xdr:rowOff>
    </xdr:to>
    <xdr:sp macro="" textlink="">
      <xdr:nvSpPr>
        <xdr:cNvPr id="308" name="円/楕円 307"/>
        <xdr:cNvSpPr/>
      </xdr:nvSpPr>
      <xdr:spPr>
        <a:xfrm>
          <a:off x="104267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53357</xdr:rowOff>
    </xdr:from>
    <xdr:ext cx="534377" cy="259045"/>
    <xdr:sp macro="" textlink="">
      <xdr:nvSpPr>
        <xdr:cNvPr id="309" name="補助費等該当値テキスト"/>
        <xdr:cNvSpPr txBox="1"/>
      </xdr:nvSpPr>
      <xdr:spPr>
        <a:xfrm>
          <a:off x="10528300" y="639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45,600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5893</xdr:rowOff>
    </xdr:from>
    <xdr:to>
      <xdr:col>14</xdr:col>
      <xdr:colOff>79375</xdr:colOff>
      <xdr:row>38</xdr:row>
      <xdr:rowOff>107493</xdr:rowOff>
    </xdr:to>
    <xdr:sp macro="" textlink="">
      <xdr:nvSpPr>
        <xdr:cNvPr id="310" name="円/楕円 309"/>
        <xdr:cNvSpPr/>
      </xdr:nvSpPr>
      <xdr:spPr>
        <a:xfrm>
          <a:off x="9588500" y="65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98620</xdr:rowOff>
    </xdr:from>
    <xdr:ext cx="534377" cy="259045"/>
    <xdr:sp macro="" textlink="">
      <xdr:nvSpPr>
        <xdr:cNvPr id="311" name="テキスト ボックス 310"/>
        <xdr:cNvSpPr txBox="1"/>
      </xdr:nvSpPr>
      <xdr:spPr>
        <a:xfrm>
          <a:off x="9372111" y="661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144348</xdr:rowOff>
    </xdr:from>
    <xdr:to>
      <xdr:col>12</xdr:col>
      <xdr:colOff>561975</xdr:colOff>
      <xdr:row>38</xdr:row>
      <xdr:rowOff>74498</xdr:rowOff>
    </xdr:to>
    <xdr:sp macro="" textlink="">
      <xdr:nvSpPr>
        <xdr:cNvPr id="312" name="円/楕円 311"/>
        <xdr:cNvSpPr/>
      </xdr:nvSpPr>
      <xdr:spPr>
        <a:xfrm>
          <a:off x="8699500" y="64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65626</xdr:rowOff>
    </xdr:from>
    <xdr:ext cx="534377" cy="259045"/>
    <xdr:sp macro="" textlink="">
      <xdr:nvSpPr>
        <xdr:cNvPr id="313" name="テキスト ボックス 312"/>
        <xdr:cNvSpPr txBox="1"/>
      </xdr:nvSpPr>
      <xdr:spPr>
        <a:xfrm>
          <a:off x="8483111" y="658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140348</xdr:rowOff>
    </xdr:from>
    <xdr:to>
      <xdr:col>11</xdr:col>
      <xdr:colOff>358775</xdr:colOff>
      <xdr:row>38</xdr:row>
      <xdr:rowOff>70498</xdr:rowOff>
    </xdr:to>
    <xdr:sp macro="" textlink="">
      <xdr:nvSpPr>
        <xdr:cNvPr id="314" name="円/楕円 313"/>
        <xdr:cNvSpPr/>
      </xdr:nvSpPr>
      <xdr:spPr>
        <a:xfrm>
          <a:off x="7810500" y="648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61625</xdr:rowOff>
    </xdr:from>
    <xdr:ext cx="534377" cy="259045"/>
    <xdr:sp macro="" textlink="">
      <xdr:nvSpPr>
        <xdr:cNvPr id="315" name="テキスト ボックス 314"/>
        <xdr:cNvSpPr txBox="1"/>
      </xdr:nvSpPr>
      <xdr:spPr>
        <a:xfrm>
          <a:off x="7594111" y="65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155943</xdr:rowOff>
    </xdr:from>
    <xdr:to>
      <xdr:col>10</xdr:col>
      <xdr:colOff>155575</xdr:colOff>
      <xdr:row>38</xdr:row>
      <xdr:rowOff>86093</xdr:rowOff>
    </xdr:to>
    <xdr:sp macro="" textlink="">
      <xdr:nvSpPr>
        <xdr:cNvPr id="316" name="円/楕円 315"/>
        <xdr:cNvSpPr/>
      </xdr:nvSpPr>
      <xdr:spPr>
        <a:xfrm>
          <a:off x="6921500" y="64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77220</xdr:rowOff>
    </xdr:from>
    <xdr:ext cx="534377" cy="259045"/>
    <xdr:sp macro="" textlink="">
      <xdr:nvSpPr>
        <xdr:cNvPr id="317" name="テキスト ボックス 316"/>
        <xdr:cNvSpPr txBox="1"/>
      </xdr:nvSpPr>
      <xdr:spPr>
        <a:xfrm>
          <a:off x="6705111" y="659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133680</xdr:rowOff>
    </xdr:from>
    <xdr:to>
      <xdr:col>15</xdr:col>
      <xdr:colOff>180340</xdr:colOff>
      <xdr:row>58</xdr:row>
      <xdr:rowOff>114668</xdr:rowOff>
    </xdr:to>
    <xdr:cxnSp macro="">
      <xdr:nvCxnSpPr>
        <xdr:cNvPr id="342" name="直線コネクタ 341"/>
        <xdr:cNvCxnSpPr/>
      </xdr:nvCxnSpPr>
      <xdr:spPr>
        <a:xfrm flipV="1">
          <a:off x="10475595" y="8706180"/>
          <a:ext cx="1270" cy="135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118495</xdr:rowOff>
    </xdr:from>
    <xdr:ext cx="534377" cy="259045"/>
    <xdr:sp macro="" textlink="">
      <xdr:nvSpPr>
        <xdr:cNvPr id="343" name="普通建設事業費最小値テキスト"/>
        <xdr:cNvSpPr txBox="1"/>
      </xdr:nvSpPr>
      <xdr:spPr>
        <a:xfrm>
          <a:off x="10528300" y="100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37,971</a:t>
          </a:r>
          <a:endParaRPr kumimoji="1" lang="ja-JP" altLang="en-US" sz="1000" b="1">
            <a:latin typeface="ＭＳ Ｐゴシック"/>
          </a:endParaRPr>
        </a:p>
      </xdr:txBody>
    </xdr:sp>
    <xdr:clientData/>
  </xdr:oneCellAnchor>
  <xdr:twoCellAnchor>
    <xdr:from>
      <xdr:col>15</xdr:col>
      <xdr:colOff>92075</xdr:colOff>
      <xdr:row>58</xdr:row>
      <xdr:rowOff>114668</xdr:rowOff>
    </xdr:from>
    <xdr:to>
      <xdr:col>15</xdr:col>
      <xdr:colOff>269875</xdr:colOff>
      <xdr:row>58</xdr:row>
      <xdr:rowOff>114668</xdr:rowOff>
    </xdr:to>
    <xdr:cxnSp macro="">
      <xdr:nvCxnSpPr>
        <xdr:cNvPr id="344" name="直線コネクタ 343"/>
        <xdr:cNvCxnSpPr/>
      </xdr:nvCxnSpPr>
      <xdr:spPr>
        <a:xfrm>
          <a:off x="10388600" y="1005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80357</xdr:rowOff>
    </xdr:from>
    <xdr:ext cx="599010" cy="259045"/>
    <xdr:sp macro="" textlink="">
      <xdr:nvSpPr>
        <xdr:cNvPr id="345" name="普通建設事業費最大値テキスト"/>
        <xdr:cNvSpPr txBox="1"/>
      </xdr:nvSpPr>
      <xdr:spPr>
        <a:xfrm>
          <a:off x="10528300" y="848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144,474</a:t>
          </a:r>
          <a:endParaRPr kumimoji="1" lang="ja-JP" altLang="en-US" sz="1000" b="1">
            <a:latin typeface="ＭＳ Ｐゴシック"/>
          </a:endParaRPr>
        </a:p>
      </xdr:txBody>
    </xdr:sp>
    <xdr:clientData/>
  </xdr:oneCellAnchor>
  <xdr:twoCellAnchor>
    <xdr:from>
      <xdr:col>15</xdr:col>
      <xdr:colOff>92075</xdr:colOff>
      <xdr:row>50</xdr:row>
      <xdr:rowOff>133680</xdr:rowOff>
    </xdr:from>
    <xdr:to>
      <xdr:col>15</xdr:col>
      <xdr:colOff>269875</xdr:colOff>
      <xdr:row>50</xdr:row>
      <xdr:rowOff>133680</xdr:rowOff>
    </xdr:to>
    <xdr:cxnSp macro="">
      <xdr:nvCxnSpPr>
        <xdr:cNvPr id="346" name="直線コネクタ 345"/>
        <xdr:cNvCxnSpPr/>
      </xdr:nvCxnSpPr>
      <xdr:spPr>
        <a:xfrm>
          <a:off x="10388600" y="870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45428</xdr:rowOff>
    </xdr:from>
    <xdr:to>
      <xdr:col>15</xdr:col>
      <xdr:colOff>180975</xdr:colOff>
      <xdr:row>58</xdr:row>
      <xdr:rowOff>32906</xdr:rowOff>
    </xdr:to>
    <xdr:cxnSp macro="">
      <xdr:nvCxnSpPr>
        <xdr:cNvPr id="347" name="直線コネクタ 346"/>
        <xdr:cNvCxnSpPr/>
      </xdr:nvCxnSpPr>
      <xdr:spPr>
        <a:xfrm flipV="1">
          <a:off x="9639300" y="9646628"/>
          <a:ext cx="838200" cy="33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138142</xdr:rowOff>
    </xdr:from>
    <xdr:ext cx="534377" cy="259045"/>
    <xdr:sp macro="" textlink="">
      <xdr:nvSpPr>
        <xdr:cNvPr id="348" name="普通建設事業費平均値テキスト"/>
        <xdr:cNvSpPr txBox="1"/>
      </xdr:nvSpPr>
      <xdr:spPr>
        <a:xfrm>
          <a:off x="10528300" y="922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87,924</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115265</xdr:rowOff>
    </xdr:from>
    <xdr:to>
      <xdr:col>15</xdr:col>
      <xdr:colOff>231775</xdr:colOff>
      <xdr:row>55</xdr:row>
      <xdr:rowOff>45415</xdr:rowOff>
    </xdr:to>
    <xdr:sp macro="" textlink="">
      <xdr:nvSpPr>
        <xdr:cNvPr id="349" name="フローチャート : 判断 348"/>
        <xdr:cNvSpPr/>
      </xdr:nvSpPr>
      <xdr:spPr>
        <a:xfrm>
          <a:off x="10426700" y="937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77254</xdr:rowOff>
    </xdr:from>
    <xdr:to>
      <xdr:col>14</xdr:col>
      <xdr:colOff>28575</xdr:colOff>
      <xdr:row>58</xdr:row>
      <xdr:rowOff>32906</xdr:rowOff>
    </xdr:to>
    <xdr:cxnSp macro="">
      <xdr:nvCxnSpPr>
        <xdr:cNvPr id="350" name="直線コネクタ 349"/>
        <xdr:cNvCxnSpPr/>
      </xdr:nvCxnSpPr>
      <xdr:spPr>
        <a:xfrm>
          <a:off x="8750300" y="8992654"/>
          <a:ext cx="889000" cy="98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62788</xdr:rowOff>
    </xdr:from>
    <xdr:to>
      <xdr:col>14</xdr:col>
      <xdr:colOff>79375</xdr:colOff>
      <xdr:row>55</xdr:row>
      <xdr:rowOff>164388</xdr:rowOff>
    </xdr:to>
    <xdr:sp macro="" textlink="">
      <xdr:nvSpPr>
        <xdr:cNvPr id="351" name="フローチャート : 判断 350"/>
        <xdr:cNvSpPr/>
      </xdr:nvSpPr>
      <xdr:spPr>
        <a:xfrm>
          <a:off x="9588500" y="949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9465</xdr:rowOff>
    </xdr:from>
    <xdr:ext cx="534377" cy="259045"/>
    <xdr:sp macro="" textlink="">
      <xdr:nvSpPr>
        <xdr:cNvPr id="352" name="テキスト ボックス 351"/>
        <xdr:cNvSpPr txBox="1"/>
      </xdr:nvSpPr>
      <xdr:spPr>
        <a:xfrm>
          <a:off x="9372111" y="926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78,556</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53886</xdr:rowOff>
    </xdr:from>
    <xdr:to>
      <xdr:col>12</xdr:col>
      <xdr:colOff>511175</xdr:colOff>
      <xdr:row>52</xdr:row>
      <xdr:rowOff>77254</xdr:rowOff>
    </xdr:to>
    <xdr:cxnSp macro="">
      <xdr:nvCxnSpPr>
        <xdr:cNvPr id="353" name="直線コネクタ 352"/>
        <xdr:cNvCxnSpPr/>
      </xdr:nvCxnSpPr>
      <xdr:spPr>
        <a:xfrm>
          <a:off x="7861300" y="8797836"/>
          <a:ext cx="889000" cy="19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54635</xdr:rowOff>
    </xdr:from>
    <xdr:to>
      <xdr:col>12</xdr:col>
      <xdr:colOff>561975</xdr:colOff>
      <xdr:row>54</xdr:row>
      <xdr:rowOff>156235</xdr:rowOff>
    </xdr:to>
    <xdr:sp macro="" textlink="">
      <xdr:nvSpPr>
        <xdr:cNvPr id="354" name="フローチャート : 判断 353"/>
        <xdr:cNvSpPr/>
      </xdr:nvSpPr>
      <xdr:spPr>
        <a:xfrm>
          <a:off x="8699500" y="931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147362</xdr:rowOff>
    </xdr:from>
    <xdr:ext cx="534377" cy="259045"/>
    <xdr:sp macro="" textlink="">
      <xdr:nvSpPr>
        <xdr:cNvPr id="355" name="テキスト ボックス 354"/>
        <xdr:cNvSpPr txBox="1"/>
      </xdr:nvSpPr>
      <xdr:spPr>
        <a:xfrm>
          <a:off x="8483111" y="940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92,698</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53886</xdr:rowOff>
    </xdr:from>
    <xdr:to>
      <xdr:col>11</xdr:col>
      <xdr:colOff>307975</xdr:colOff>
      <xdr:row>53</xdr:row>
      <xdr:rowOff>80251</xdr:rowOff>
    </xdr:to>
    <xdr:cxnSp macro="">
      <xdr:nvCxnSpPr>
        <xdr:cNvPr id="356" name="直線コネクタ 355"/>
        <xdr:cNvCxnSpPr/>
      </xdr:nvCxnSpPr>
      <xdr:spPr>
        <a:xfrm flipV="1">
          <a:off x="6972300" y="8797836"/>
          <a:ext cx="889000" cy="36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37122</xdr:rowOff>
    </xdr:from>
    <xdr:to>
      <xdr:col>11</xdr:col>
      <xdr:colOff>358775</xdr:colOff>
      <xdr:row>55</xdr:row>
      <xdr:rowOff>138722</xdr:rowOff>
    </xdr:to>
    <xdr:sp macro="" textlink="">
      <xdr:nvSpPr>
        <xdr:cNvPr id="357" name="フローチャート : 判断 356"/>
        <xdr:cNvSpPr/>
      </xdr:nvSpPr>
      <xdr:spPr>
        <a:xfrm>
          <a:off x="7810500" y="946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129849</xdr:rowOff>
    </xdr:from>
    <xdr:ext cx="534377" cy="259045"/>
    <xdr:sp macro="" textlink="">
      <xdr:nvSpPr>
        <xdr:cNvPr id="358" name="テキスト ボックス 357"/>
        <xdr:cNvSpPr txBox="1"/>
      </xdr:nvSpPr>
      <xdr:spPr>
        <a:xfrm>
          <a:off x="7594111" y="955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80,577</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15342</xdr:rowOff>
    </xdr:from>
    <xdr:to>
      <xdr:col>10</xdr:col>
      <xdr:colOff>155575</xdr:colOff>
      <xdr:row>55</xdr:row>
      <xdr:rowOff>116942</xdr:rowOff>
    </xdr:to>
    <xdr:sp macro="" textlink="">
      <xdr:nvSpPr>
        <xdr:cNvPr id="359" name="フローチャート : 判断 358"/>
        <xdr:cNvSpPr/>
      </xdr:nvSpPr>
      <xdr:spPr>
        <a:xfrm>
          <a:off x="6921500" y="944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108069</xdr:rowOff>
    </xdr:from>
    <xdr:ext cx="534377" cy="259045"/>
    <xdr:sp macro="" textlink="">
      <xdr:nvSpPr>
        <xdr:cNvPr id="360" name="テキスト ボックス 359"/>
        <xdr:cNvSpPr txBox="1"/>
      </xdr:nvSpPr>
      <xdr:spPr>
        <a:xfrm>
          <a:off x="6705111" y="953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166078</xdr:rowOff>
    </xdr:from>
    <xdr:to>
      <xdr:col>15</xdr:col>
      <xdr:colOff>231775</xdr:colOff>
      <xdr:row>56</xdr:row>
      <xdr:rowOff>96228</xdr:rowOff>
    </xdr:to>
    <xdr:sp macro="" textlink="">
      <xdr:nvSpPr>
        <xdr:cNvPr id="366" name="円/楕円 365"/>
        <xdr:cNvSpPr/>
      </xdr:nvSpPr>
      <xdr:spPr>
        <a:xfrm>
          <a:off x="10426700" y="959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144505</xdr:rowOff>
    </xdr:from>
    <xdr:ext cx="534377" cy="259045"/>
    <xdr:sp macro="" textlink="">
      <xdr:nvSpPr>
        <xdr:cNvPr id="367" name="普通建設事業費該当値テキスト"/>
        <xdr:cNvSpPr txBox="1"/>
      </xdr:nvSpPr>
      <xdr:spPr>
        <a:xfrm>
          <a:off x="10528300" y="957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70,423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153556</xdr:rowOff>
    </xdr:from>
    <xdr:to>
      <xdr:col>14</xdr:col>
      <xdr:colOff>79375</xdr:colOff>
      <xdr:row>58</xdr:row>
      <xdr:rowOff>83706</xdr:rowOff>
    </xdr:to>
    <xdr:sp macro="" textlink="">
      <xdr:nvSpPr>
        <xdr:cNvPr id="368" name="円/楕円 367"/>
        <xdr:cNvSpPr/>
      </xdr:nvSpPr>
      <xdr:spPr>
        <a:xfrm>
          <a:off x="9588500" y="99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74833</xdr:rowOff>
    </xdr:from>
    <xdr:ext cx="534377" cy="259045"/>
    <xdr:sp macro="" textlink="">
      <xdr:nvSpPr>
        <xdr:cNvPr id="369" name="テキスト ボックス 368"/>
        <xdr:cNvSpPr txBox="1"/>
      </xdr:nvSpPr>
      <xdr:spPr>
        <a:xfrm>
          <a:off x="9372111" y="1001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44,409</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26454</xdr:rowOff>
    </xdr:from>
    <xdr:to>
      <xdr:col>12</xdr:col>
      <xdr:colOff>561975</xdr:colOff>
      <xdr:row>52</xdr:row>
      <xdr:rowOff>128054</xdr:rowOff>
    </xdr:to>
    <xdr:sp macro="" textlink="">
      <xdr:nvSpPr>
        <xdr:cNvPr id="370" name="円/楕円 369"/>
        <xdr:cNvSpPr/>
      </xdr:nvSpPr>
      <xdr:spPr>
        <a:xfrm>
          <a:off x="8699500" y="89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50</xdr:row>
      <xdr:rowOff>144581</xdr:rowOff>
    </xdr:from>
    <xdr:ext cx="599010" cy="259045"/>
    <xdr:sp macro="" textlink="">
      <xdr:nvSpPr>
        <xdr:cNvPr id="371" name="テキスト ボックス 370"/>
        <xdr:cNvSpPr txBox="1"/>
      </xdr:nvSpPr>
      <xdr:spPr>
        <a:xfrm>
          <a:off x="8450794" y="871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121,917</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3086</xdr:rowOff>
    </xdr:from>
    <xdr:to>
      <xdr:col>11</xdr:col>
      <xdr:colOff>358775</xdr:colOff>
      <xdr:row>51</xdr:row>
      <xdr:rowOff>104686</xdr:rowOff>
    </xdr:to>
    <xdr:sp macro="" textlink="">
      <xdr:nvSpPr>
        <xdr:cNvPr id="372" name="円/楕円 371"/>
        <xdr:cNvSpPr/>
      </xdr:nvSpPr>
      <xdr:spPr>
        <a:xfrm>
          <a:off x="7810500" y="874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49</xdr:row>
      <xdr:rowOff>121213</xdr:rowOff>
    </xdr:from>
    <xdr:ext cx="599010" cy="259045"/>
    <xdr:sp macro="" textlink="">
      <xdr:nvSpPr>
        <xdr:cNvPr id="373" name="テキスト ボックス 372"/>
        <xdr:cNvSpPr txBox="1"/>
      </xdr:nvSpPr>
      <xdr:spPr>
        <a:xfrm>
          <a:off x="7561794" y="852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137,257</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29451</xdr:rowOff>
    </xdr:from>
    <xdr:to>
      <xdr:col>10</xdr:col>
      <xdr:colOff>155575</xdr:colOff>
      <xdr:row>53</xdr:row>
      <xdr:rowOff>131051</xdr:rowOff>
    </xdr:to>
    <xdr:sp macro="" textlink="">
      <xdr:nvSpPr>
        <xdr:cNvPr id="374" name="円/楕円 373"/>
        <xdr:cNvSpPr/>
      </xdr:nvSpPr>
      <xdr:spPr>
        <a:xfrm>
          <a:off x="6921500" y="911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51</xdr:row>
      <xdr:rowOff>147578</xdr:rowOff>
    </xdr:from>
    <xdr:ext cx="599010" cy="259045"/>
    <xdr:sp macro="" textlink="">
      <xdr:nvSpPr>
        <xdr:cNvPr id="375" name="テキスト ボックス 374"/>
        <xdr:cNvSpPr txBox="1"/>
      </xdr:nvSpPr>
      <xdr:spPr>
        <a:xfrm>
          <a:off x="6672794" y="889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143904</xdr:rowOff>
    </xdr:from>
    <xdr:to>
      <xdr:col>15</xdr:col>
      <xdr:colOff>180340</xdr:colOff>
      <xdr:row>79</xdr:row>
      <xdr:rowOff>11176</xdr:rowOff>
    </xdr:to>
    <xdr:cxnSp macro="">
      <xdr:nvCxnSpPr>
        <xdr:cNvPr id="399" name="直線コネクタ 398"/>
        <xdr:cNvCxnSpPr/>
      </xdr:nvCxnSpPr>
      <xdr:spPr>
        <a:xfrm flipV="1">
          <a:off x="10475595" y="12145404"/>
          <a:ext cx="1270" cy="1410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15003</xdr:rowOff>
    </xdr:from>
    <xdr:ext cx="469744" cy="259045"/>
    <xdr:sp macro="" textlink="">
      <xdr:nvSpPr>
        <xdr:cNvPr id="400" name="普通建設事業費 （ うち新規整備　）最小値テキスト"/>
        <xdr:cNvSpPr txBox="1"/>
      </xdr:nvSpPr>
      <xdr:spPr>
        <a:xfrm>
          <a:off x="10528300" y="1355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2,620</a:t>
          </a:r>
          <a:endParaRPr kumimoji="1" lang="ja-JP" altLang="en-US" sz="1000" b="1">
            <a:latin typeface="ＭＳ Ｐゴシック"/>
          </a:endParaRPr>
        </a:p>
      </xdr:txBody>
    </xdr:sp>
    <xdr:clientData/>
  </xdr:oneCellAnchor>
  <xdr:twoCellAnchor>
    <xdr:from>
      <xdr:col>15</xdr:col>
      <xdr:colOff>92075</xdr:colOff>
      <xdr:row>79</xdr:row>
      <xdr:rowOff>11176</xdr:rowOff>
    </xdr:from>
    <xdr:to>
      <xdr:col>15</xdr:col>
      <xdr:colOff>269875</xdr:colOff>
      <xdr:row>79</xdr:row>
      <xdr:rowOff>11176</xdr:rowOff>
    </xdr:to>
    <xdr:cxnSp macro="">
      <xdr:nvCxnSpPr>
        <xdr:cNvPr id="401" name="直線コネクタ 400"/>
        <xdr:cNvCxnSpPr/>
      </xdr:nvCxnSpPr>
      <xdr:spPr>
        <a:xfrm>
          <a:off x="10388600" y="1355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90581</xdr:rowOff>
    </xdr:from>
    <xdr:ext cx="599010" cy="259045"/>
    <xdr:sp macro="" textlink="">
      <xdr:nvSpPr>
        <xdr:cNvPr id="402" name="普通建設事業費 （ うち新規整備　）最大値テキスト"/>
        <xdr:cNvSpPr txBox="1"/>
      </xdr:nvSpPr>
      <xdr:spPr>
        <a:xfrm>
          <a:off x="10528300" y="1192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113,669</a:t>
          </a:r>
          <a:endParaRPr kumimoji="1" lang="ja-JP" altLang="en-US" sz="1000" b="1">
            <a:latin typeface="ＭＳ Ｐゴシック"/>
          </a:endParaRPr>
        </a:p>
      </xdr:txBody>
    </xdr:sp>
    <xdr:clientData/>
  </xdr:oneCellAnchor>
  <xdr:twoCellAnchor>
    <xdr:from>
      <xdr:col>15</xdr:col>
      <xdr:colOff>92075</xdr:colOff>
      <xdr:row>70</xdr:row>
      <xdr:rowOff>143904</xdr:rowOff>
    </xdr:from>
    <xdr:to>
      <xdr:col>15</xdr:col>
      <xdr:colOff>269875</xdr:colOff>
      <xdr:row>70</xdr:row>
      <xdr:rowOff>143904</xdr:rowOff>
    </xdr:to>
    <xdr:cxnSp macro="">
      <xdr:nvCxnSpPr>
        <xdr:cNvPr id="403" name="直線コネクタ 402"/>
        <xdr:cNvCxnSpPr/>
      </xdr:nvCxnSpPr>
      <xdr:spPr>
        <a:xfrm>
          <a:off x="10388600" y="12145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75019</xdr:rowOff>
    </xdr:from>
    <xdr:to>
      <xdr:col>15</xdr:col>
      <xdr:colOff>180975</xdr:colOff>
      <xdr:row>77</xdr:row>
      <xdr:rowOff>54051</xdr:rowOff>
    </xdr:to>
    <xdr:cxnSp macro="">
      <xdr:nvCxnSpPr>
        <xdr:cNvPr id="404" name="直線コネクタ 403"/>
        <xdr:cNvCxnSpPr/>
      </xdr:nvCxnSpPr>
      <xdr:spPr>
        <a:xfrm flipV="1">
          <a:off x="9639300" y="12933769"/>
          <a:ext cx="838200" cy="32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31323</xdr:rowOff>
    </xdr:from>
    <xdr:ext cx="534377" cy="259045"/>
    <xdr:sp macro="" textlink="">
      <xdr:nvSpPr>
        <xdr:cNvPr id="405" name="普通建設事業費 （ うち新規整備　）平均値テキスト"/>
        <xdr:cNvSpPr txBox="1"/>
      </xdr:nvSpPr>
      <xdr:spPr>
        <a:xfrm>
          <a:off x="10528300" y="13061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35,835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52896</xdr:rowOff>
    </xdr:from>
    <xdr:to>
      <xdr:col>15</xdr:col>
      <xdr:colOff>231775</xdr:colOff>
      <xdr:row>76</xdr:row>
      <xdr:rowOff>154496</xdr:rowOff>
    </xdr:to>
    <xdr:sp macro="" textlink="">
      <xdr:nvSpPr>
        <xdr:cNvPr id="406" name="フローチャート : 判断 405"/>
        <xdr:cNvSpPr/>
      </xdr:nvSpPr>
      <xdr:spPr>
        <a:xfrm>
          <a:off x="10426700" y="1308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100521</xdr:rowOff>
    </xdr:from>
    <xdr:to>
      <xdr:col>14</xdr:col>
      <xdr:colOff>79375</xdr:colOff>
      <xdr:row>78</xdr:row>
      <xdr:rowOff>30671</xdr:rowOff>
    </xdr:to>
    <xdr:sp macro="" textlink="">
      <xdr:nvSpPr>
        <xdr:cNvPr id="407" name="フローチャート : 判断 406"/>
        <xdr:cNvSpPr/>
      </xdr:nvSpPr>
      <xdr:spPr>
        <a:xfrm>
          <a:off x="9588500" y="1330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21798</xdr:rowOff>
    </xdr:from>
    <xdr:ext cx="534377" cy="259045"/>
    <xdr:sp macro="" textlink="">
      <xdr:nvSpPr>
        <xdr:cNvPr id="408" name="テキスト ボックス 407"/>
        <xdr:cNvSpPr txBox="1"/>
      </xdr:nvSpPr>
      <xdr:spPr>
        <a:xfrm>
          <a:off x="9372111" y="1339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24219</xdr:rowOff>
    </xdr:from>
    <xdr:to>
      <xdr:col>15</xdr:col>
      <xdr:colOff>231775</xdr:colOff>
      <xdr:row>75</xdr:row>
      <xdr:rowOff>125819</xdr:rowOff>
    </xdr:to>
    <xdr:sp macro="" textlink="">
      <xdr:nvSpPr>
        <xdr:cNvPr id="414" name="円/楕円 413"/>
        <xdr:cNvSpPr/>
      </xdr:nvSpPr>
      <xdr:spPr>
        <a:xfrm>
          <a:off x="10426700" y="128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47096</xdr:rowOff>
    </xdr:from>
    <xdr:ext cx="534377" cy="259045"/>
    <xdr:sp macro="" textlink="">
      <xdr:nvSpPr>
        <xdr:cNvPr id="415" name="普通建設事業費 （ うち新規整備　）該当値テキスト"/>
        <xdr:cNvSpPr txBox="1"/>
      </xdr:nvSpPr>
      <xdr:spPr>
        <a:xfrm>
          <a:off x="10528300" y="1273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51,593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3251</xdr:rowOff>
    </xdr:from>
    <xdr:to>
      <xdr:col>14</xdr:col>
      <xdr:colOff>79375</xdr:colOff>
      <xdr:row>77</xdr:row>
      <xdr:rowOff>104851</xdr:rowOff>
    </xdr:to>
    <xdr:sp macro="" textlink="">
      <xdr:nvSpPr>
        <xdr:cNvPr id="416" name="円/楕円 415"/>
        <xdr:cNvSpPr/>
      </xdr:nvSpPr>
      <xdr:spPr>
        <a:xfrm>
          <a:off x="9588500" y="132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121378</xdr:rowOff>
    </xdr:from>
    <xdr:ext cx="534377" cy="259045"/>
    <xdr:sp macro="" textlink="">
      <xdr:nvSpPr>
        <xdr:cNvPr id="417" name="テキスト ボックス 416"/>
        <xdr:cNvSpPr txBox="1"/>
      </xdr:nvSpPr>
      <xdr:spPr>
        <a:xfrm>
          <a:off x="9372111" y="1298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8" name="直線コネクタ 42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9" name="テキスト ボックス 42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0" name="直線コネクタ 42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1" name="テキスト ボックス 43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2" name="直線コネクタ 43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3" name="テキスト ボックス 43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4" name="直線コネクタ 43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5" name="テキスト ボックス 43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6" name="直線コネクタ 43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37" name="テキスト ボックス 43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8" name="直線コネクタ 43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39" name="テキスト ボックス 43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37810</xdr:rowOff>
    </xdr:from>
    <xdr:to>
      <xdr:col>15</xdr:col>
      <xdr:colOff>180340</xdr:colOff>
      <xdr:row>98</xdr:row>
      <xdr:rowOff>168145</xdr:rowOff>
    </xdr:to>
    <xdr:cxnSp macro="">
      <xdr:nvCxnSpPr>
        <xdr:cNvPr id="443" name="直線コネクタ 442"/>
        <xdr:cNvCxnSpPr/>
      </xdr:nvCxnSpPr>
      <xdr:spPr>
        <a:xfrm flipV="1">
          <a:off x="10475595" y="15639760"/>
          <a:ext cx="1270" cy="133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522</xdr:rowOff>
    </xdr:from>
    <xdr:ext cx="469744" cy="259045"/>
    <xdr:sp macro="" textlink="">
      <xdr:nvSpPr>
        <xdr:cNvPr id="444" name="普通建設事業費 （ うち更新整備　）最小値テキスト"/>
        <xdr:cNvSpPr txBox="1"/>
      </xdr:nvSpPr>
      <xdr:spPr>
        <a:xfrm>
          <a:off x="10528300" y="1697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9,387</a:t>
          </a:r>
          <a:endParaRPr kumimoji="1" lang="ja-JP" altLang="en-US" sz="1000" b="1">
            <a:latin typeface="ＭＳ Ｐゴシック"/>
          </a:endParaRPr>
        </a:p>
      </xdr:txBody>
    </xdr:sp>
    <xdr:clientData/>
  </xdr:oneCellAnchor>
  <xdr:twoCellAnchor>
    <xdr:from>
      <xdr:col>15</xdr:col>
      <xdr:colOff>92075</xdr:colOff>
      <xdr:row>98</xdr:row>
      <xdr:rowOff>168145</xdr:rowOff>
    </xdr:from>
    <xdr:to>
      <xdr:col>15</xdr:col>
      <xdr:colOff>269875</xdr:colOff>
      <xdr:row>98</xdr:row>
      <xdr:rowOff>168145</xdr:rowOff>
    </xdr:to>
    <xdr:cxnSp macro="">
      <xdr:nvCxnSpPr>
        <xdr:cNvPr id="445" name="直線コネクタ 444"/>
        <xdr:cNvCxnSpPr/>
      </xdr:nvCxnSpPr>
      <xdr:spPr>
        <a:xfrm>
          <a:off x="10388600" y="1697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155937</xdr:rowOff>
    </xdr:from>
    <xdr:ext cx="599010" cy="259045"/>
    <xdr:sp macro="" textlink="">
      <xdr:nvSpPr>
        <xdr:cNvPr id="446" name="普通建設事業費 （ うち更新整備　）最大値テキスト"/>
        <xdr:cNvSpPr txBox="1"/>
      </xdr:nvSpPr>
      <xdr:spPr>
        <a:xfrm>
          <a:off x="10528300" y="1541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131,610</a:t>
          </a:r>
          <a:endParaRPr kumimoji="1" lang="ja-JP" altLang="en-US" sz="1000" b="1">
            <a:latin typeface="ＭＳ Ｐゴシック"/>
          </a:endParaRPr>
        </a:p>
      </xdr:txBody>
    </xdr:sp>
    <xdr:clientData/>
  </xdr:oneCellAnchor>
  <xdr:twoCellAnchor>
    <xdr:from>
      <xdr:col>15</xdr:col>
      <xdr:colOff>92075</xdr:colOff>
      <xdr:row>91</xdr:row>
      <xdr:rowOff>37810</xdr:rowOff>
    </xdr:from>
    <xdr:to>
      <xdr:col>15</xdr:col>
      <xdr:colOff>269875</xdr:colOff>
      <xdr:row>91</xdr:row>
      <xdr:rowOff>37810</xdr:rowOff>
    </xdr:to>
    <xdr:cxnSp macro="">
      <xdr:nvCxnSpPr>
        <xdr:cNvPr id="447" name="直線コネクタ 446"/>
        <xdr:cNvCxnSpPr/>
      </xdr:nvCxnSpPr>
      <xdr:spPr>
        <a:xfrm>
          <a:off x="10388600" y="1563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135989</xdr:rowOff>
    </xdr:from>
    <xdr:to>
      <xdr:col>15</xdr:col>
      <xdr:colOff>180975</xdr:colOff>
      <xdr:row>98</xdr:row>
      <xdr:rowOff>168145</xdr:rowOff>
    </xdr:to>
    <xdr:cxnSp macro="">
      <xdr:nvCxnSpPr>
        <xdr:cNvPr id="448" name="直線コネクタ 447"/>
        <xdr:cNvCxnSpPr/>
      </xdr:nvCxnSpPr>
      <xdr:spPr>
        <a:xfrm>
          <a:off x="9639300" y="16938089"/>
          <a:ext cx="8382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159652</xdr:rowOff>
    </xdr:from>
    <xdr:ext cx="534377" cy="259045"/>
    <xdr:sp macro="" textlink="">
      <xdr:nvSpPr>
        <xdr:cNvPr id="449" name="普通建設事業費 （ うち更新整備　）平均値テキスト"/>
        <xdr:cNvSpPr txBox="1"/>
      </xdr:nvSpPr>
      <xdr:spPr>
        <a:xfrm>
          <a:off x="10528300" y="1644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136775</xdr:rowOff>
    </xdr:from>
    <xdr:to>
      <xdr:col>15</xdr:col>
      <xdr:colOff>231775</xdr:colOff>
      <xdr:row>97</xdr:row>
      <xdr:rowOff>66925</xdr:rowOff>
    </xdr:to>
    <xdr:sp macro="" textlink="">
      <xdr:nvSpPr>
        <xdr:cNvPr id="450" name="フローチャート : 判断 449"/>
        <xdr:cNvSpPr/>
      </xdr:nvSpPr>
      <xdr:spPr>
        <a:xfrm>
          <a:off x="10426700" y="1659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46521</xdr:rowOff>
    </xdr:from>
    <xdr:to>
      <xdr:col>14</xdr:col>
      <xdr:colOff>79375</xdr:colOff>
      <xdr:row>96</xdr:row>
      <xdr:rowOff>148121</xdr:rowOff>
    </xdr:to>
    <xdr:sp macro="" textlink="">
      <xdr:nvSpPr>
        <xdr:cNvPr id="451" name="フローチャート : 判断 450"/>
        <xdr:cNvSpPr/>
      </xdr:nvSpPr>
      <xdr:spPr>
        <a:xfrm>
          <a:off x="9588500" y="165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164648</xdr:rowOff>
    </xdr:from>
    <xdr:ext cx="534377" cy="259045"/>
    <xdr:sp macro="" textlink="">
      <xdr:nvSpPr>
        <xdr:cNvPr id="452" name="テキスト ボックス 451"/>
        <xdr:cNvSpPr txBox="1"/>
      </xdr:nvSpPr>
      <xdr:spPr>
        <a:xfrm>
          <a:off x="9372111" y="1628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117345</xdr:rowOff>
    </xdr:from>
    <xdr:to>
      <xdr:col>15</xdr:col>
      <xdr:colOff>231775</xdr:colOff>
      <xdr:row>99</xdr:row>
      <xdr:rowOff>47495</xdr:rowOff>
    </xdr:to>
    <xdr:sp macro="" textlink="">
      <xdr:nvSpPr>
        <xdr:cNvPr id="458" name="円/楕円 457"/>
        <xdr:cNvSpPr/>
      </xdr:nvSpPr>
      <xdr:spPr>
        <a:xfrm>
          <a:off x="10426700" y="169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32272</xdr:rowOff>
    </xdr:from>
    <xdr:ext cx="469744" cy="259045"/>
    <xdr:sp macro="" textlink="">
      <xdr:nvSpPr>
        <xdr:cNvPr id="459" name="普通建設事業費 （ うち更新整備　）該当値テキスト"/>
        <xdr:cNvSpPr txBox="1"/>
      </xdr:nvSpPr>
      <xdr:spPr>
        <a:xfrm>
          <a:off x="10528300" y="1683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85189</xdr:rowOff>
    </xdr:from>
    <xdr:to>
      <xdr:col>14</xdr:col>
      <xdr:colOff>79375</xdr:colOff>
      <xdr:row>99</xdr:row>
      <xdr:rowOff>15339</xdr:rowOff>
    </xdr:to>
    <xdr:sp macro="" textlink="">
      <xdr:nvSpPr>
        <xdr:cNvPr id="460" name="円/楕円 459"/>
        <xdr:cNvSpPr/>
      </xdr:nvSpPr>
      <xdr:spPr>
        <a:xfrm>
          <a:off x="9588500" y="1688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6466</xdr:rowOff>
    </xdr:from>
    <xdr:ext cx="534377" cy="259045"/>
    <xdr:sp macro="" textlink="">
      <xdr:nvSpPr>
        <xdr:cNvPr id="461" name="テキスト ボックス 460"/>
        <xdr:cNvSpPr txBox="1"/>
      </xdr:nvSpPr>
      <xdr:spPr>
        <a:xfrm>
          <a:off x="9372111" y="1698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2" name="直線コネクタ 47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3" name="テキスト ボックス 47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5" name="テキスト ボックス 47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6" name="直線コネクタ 47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77" name="テキスト ボックス 47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8" name="直線コネクタ 47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9" name="テキスト ボックス 47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154616</xdr:rowOff>
    </xdr:from>
    <xdr:to>
      <xdr:col>23</xdr:col>
      <xdr:colOff>516889</xdr:colOff>
      <xdr:row>38</xdr:row>
      <xdr:rowOff>25400</xdr:rowOff>
    </xdr:to>
    <xdr:cxnSp macro="">
      <xdr:nvCxnSpPr>
        <xdr:cNvPr id="481" name="直線コネクタ 480"/>
        <xdr:cNvCxnSpPr/>
      </xdr:nvCxnSpPr>
      <xdr:spPr>
        <a:xfrm flipV="1">
          <a:off x="16317595" y="5641016"/>
          <a:ext cx="1269" cy="899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3" name="直線コネクタ 48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101293</xdr:rowOff>
    </xdr:from>
    <xdr:ext cx="534377" cy="259045"/>
    <xdr:sp macro="" textlink="">
      <xdr:nvSpPr>
        <xdr:cNvPr id="484" name="災害復旧事業費最大値テキスト"/>
        <xdr:cNvSpPr txBox="1"/>
      </xdr:nvSpPr>
      <xdr:spPr>
        <a:xfrm>
          <a:off x="16370300" y="541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15,739</a:t>
          </a:r>
          <a:endParaRPr kumimoji="1" lang="ja-JP" altLang="en-US" sz="1000" b="1">
            <a:latin typeface="ＭＳ Ｐゴシック"/>
          </a:endParaRPr>
        </a:p>
      </xdr:txBody>
    </xdr:sp>
    <xdr:clientData/>
  </xdr:oneCellAnchor>
  <xdr:twoCellAnchor>
    <xdr:from>
      <xdr:col>23</xdr:col>
      <xdr:colOff>428625</xdr:colOff>
      <xdr:row>32</xdr:row>
      <xdr:rowOff>154616</xdr:rowOff>
    </xdr:from>
    <xdr:to>
      <xdr:col>23</xdr:col>
      <xdr:colOff>606425</xdr:colOff>
      <xdr:row>32</xdr:row>
      <xdr:rowOff>154616</xdr:rowOff>
    </xdr:to>
    <xdr:cxnSp macro="">
      <xdr:nvCxnSpPr>
        <xdr:cNvPr id="485" name="直線コネクタ 484"/>
        <xdr:cNvCxnSpPr/>
      </xdr:nvCxnSpPr>
      <xdr:spPr>
        <a:xfrm>
          <a:off x="16230600" y="56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154616</xdr:rowOff>
    </xdr:from>
    <xdr:to>
      <xdr:col>23</xdr:col>
      <xdr:colOff>517525</xdr:colOff>
      <xdr:row>34</xdr:row>
      <xdr:rowOff>4197</xdr:rowOff>
    </xdr:to>
    <xdr:cxnSp macro="">
      <xdr:nvCxnSpPr>
        <xdr:cNvPr id="486" name="直線コネクタ 485"/>
        <xdr:cNvCxnSpPr/>
      </xdr:nvCxnSpPr>
      <xdr:spPr>
        <a:xfrm flipV="1">
          <a:off x="15481300" y="5641016"/>
          <a:ext cx="838200" cy="19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79157</xdr:rowOff>
    </xdr:from>
    <xdr:ext cx="469744" cy="259045"/>
    <xdr:sp macro="" textlink="">
      <xdr:nvSpPr>
        <xdr:cNvPr id="487" name="災害復旧事業費平均値テキスト"/>
        <xdr:cNvSpPr txBox="1"/>
      </xdr:nvSpPr>
      <xdr:spPr>
        <a:xfrm>
          <a:off x="16370300" y="6251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100730</xdr:rowOff>
    </xdr:from>
    <xdr:to>
      <xdr:col>23</xdr:col>
      <xdr:colOff>568325</xdr:colOff>
      <xdr:row>37</xdr:row>
      <xdr:rowOff>30880</xdr:rowOff>
    </xdr:to>
    <xdr:sp macro="" textlink="">
      <xdr:nvSpPr>
        <xdr:cNvPr id="488" name="フローチャート : 判断 487"/>
        <xdr:cNvSpPr/>
      </xdr:nvSpPr>
      <xdr:spPr>
        <a:xfrm>
          <a:off x="16268700" y="627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4197</xdr:rowOff>
    </xdr:from>
    <xdr:to>
      <xdr:col>22</xdr:col>
      <xdr:colOff>365125</xdr:colOff>
      <xdr:row>35</xdr:row>
      <xdr:rowOff>43231</xdr:rowOff>
    </xdr:to>
    <xdr:cxnSp macro="">
      <xdr:nvCxnSpPr>
        <xdr:cNvPr id="489" name="直線コネクタ 488"/>
        <xdr:cNvCxnSpPr/>
      </xdr:nvCxnSpPr>
      <xdr:spPr>
        <a:xfrm flipV="1">
          <a:off x="14592300" y="5833497"/>
          <a:ext cx="889000" cy="21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164967</xdr:rowOff>
    </xdr:from>
    <xdr:to>
      <xdr:col>22</xdr:col>
      <xdr:colOff>415925</xdr:colOff>
      <xdr:row>37</xdr:row>
      <xdr:rowOff>95117</xdr:rowOff>
    </xdr:to>
    <xdr:sp macro="" textlink="">
      <xdr:nvSpPr>
        <xdr:cNvPr id="490" name="フローチャート : 判断 489"/>
        <xdr:cNvSpPr/>
      </xdr:nvSpPr>
      <xdr:spPr>
        <a:xfrm>
          <a:off x="154305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86244</xdr:rowOff>
    </xdr:from>
    <xdr:ext cx="469744" cy="259045"/>
    <xdr:sp macro="" textlink="">
      <xdr:nvSpPr>
        <xdr:cNvPr id="491" name="テキスト ボックス 490"/>
        <xdr:cNvSpPr txBox="1"/>
      </xdr:nvSpPr>
      <xdr:spPr>
        <a:xfrm>
          <a:off x="15246427" y="642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119755</xdr:rowOff>
    </xdr:from>
    <xdr:to>
      <xdr:col>21</xdr:col>
      <xdr:colOff>161925</xdr:colOff>
      <xdr:row>35</xdr:row>
      <xdr:rowOff>43231</xdr:rowOff>
    </xdr:to>
    <xdr:cxnSp macro="">
      <xdr:nvCxnSpPr>
        <xdr:cNvPr id="492" name="直線コネクタ 491"/>
        <xdr:cNvCxnSpPr/>
      </xdr:nvCxnSpPr>
      <xdr:spPr>
        <a:xfrm>
          <a:off x="13703300" y="5263255"/>
          <a:ext cx="889000" cy="78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3118</xdr:rowOff>
    </xdr:from>
    <xdr:to>
      <xdr:col>21</xdr:col>
      <xdr:colOff>212725</xdr:colOff>
      <xdr:row>37</xdr:row>
      <xdr:rowOff>104718</xdr:rowOff>
    </xdr:to>
    <xdr:sp macro="" textlink="">
      <xdr:nvSpPr>
        <xdr:cNvPr id="493" name="フローチャート : 判断 492"/>
        <xdr:cNvSpPr/>
      </xdr:nvSpPr>
      <xdr:spPr>
        <a:xfrm>
          <a:off x="14541500" y="634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95845</xdr:rowOff>
    </xdr:from>
    <xdr:ext cx="469744" cy="259045"/>
    <xdr:sp macro="" textlink="">
      <xdr:nvSpPr>
        <xdr:cNvPr id="494" name="テキスト ボックス 493"/>
        <xdr:cNvSpPr txBox="1"/>
      </xdr:nvSpPr>
      <xdr:spPr>
        <a:xfrm>
          <a:off x="14357427" y="643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119755</xdr:rowOff>
    </xdr:from>
    <xdr:to>
      <xdr:col>19</xdr:col>
      <xdr:colOff>644525</xdr:colOff>
      <xdr:row>32</xdr:row>
      <xdr:rowOff>56090</xdr:rowOff>
    </xdr:to>
    <xdr:cxnSp macro="">
      <xdr:nvCxnSpPr>
        <xdr:cNvPr id="495" name="直線コネクタ 494"/>
        <xdr:cNvCxnSpPr/>
      </xdr:nvCxnSpPr>
      <xdr:spPr>
        <a:xfrm flipV="1">
          <a:off x="12814300" y="5263255"/>
          <a:ext cx="889000" cy="27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47523</xdr:rowOff>
    </xdr:from>
    <xdr:to>
      <xdr:col>20</xdr:col>
      <xdr:colOff>9525</xdr:colOff>
      <xdr:row>36</xdr:row>
      <xdr:rowOff>149123</xdr:rowOff>
    </xdr:to>
    <xdr:sp macro="" textlink="">
      <xdr:nvSpPr>
        <xdr:cNvPr id="496" name="フローチャート : 判断 495"/>
        <xdr:cNvSpPr/>
      </xdr:nvSpPr>
      <xdr:spPr>
        <a:xfrm>
          <a:off x="13652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140250</xdr:rowOff>
    </xdr:from>
    <xdr:ext cx="469744" cy="259045"/>
    <xdr:sp macro="" textlink="">
      <xdr:nvSpPr>
        <xdr:cNvPr id="497" name="テキスト ボックス 496"/>
        <xdr:cNvSpPr txBox="1"/>
      </xdr:nvSpPr>
      <xdr:spPr>
        <a:xfrm>
          <a:off x="13468427" y="631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47523</xdr:rowOff>
    </xdr:from>
    <xdr:to>
      <xdr:col>18</xdr:col>
      <xdr:colOff>492125</xdr:colOff>
      <xdr:row>36</xdr:row>
      <xdr:rowOff>149123</xdr:rowOff>
    </xdr:to>
    <xdr:sp macro="" textlink="">
      <xdr:nvSpPr>
        <xdr:cNvPr id="498" name="フローチャート : 判断 497"/>
        <xdr:cNvSpPr/>
      </xdr:nvSpPr>
      <xdr:spPr>
        <a:xfrm>
          <a:off x="12763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140250</xdr:rowOff>
    </xdr:from>
    <xdr:ext cx="469744" cy="259045"/>
    <xdr:sp macro="" textlink="">
      <xdr:nvSpPr>
        <xdr:cNvPr id="499" name="テキスト ボックス 498"/>
        <xdr:cNvSpPr txBox="1"/>
      </xdr:nvSpPr>
      <xdr:spPr>
        <a:xfrm>
          <a:off x="12579427" y="631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0" name="テキスト ボックス 49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1" name="テキスト ボックス 50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2" name="テキスト ボックス 50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3" name="テキスト ボックス 50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4" name="テキスト ボックス 50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103816</xdr:rowOff>
    </xdr:from>
    <xdr:to>
      <xdr:col>23</xdr:col>
      <xdr:colOff>568325</xdr:colOff>
      <xdr:row>33</xdr:row>
      <xdr:rowOff>33966</xdr:rowOff>
    </xdr:to>
    <xdr:sp macro="" textlink="">
      <xdr:nvSpPr>
        <xdr:cNvPr id="505" name="円/楕円 504"/>
        <xdr:cNvSpPr/>
      </xdr:nvSpPr>
      <xdr:spPr>
        <a:xfrm>
          <a:off x="16268700" y="559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56843</xdr:rowOff>
    </xdr:from>
    <xdr:ext cx="534377" cy="259045"/>
    <xdr:sp macro="" textlink="">
      <xdr:nvSpPr>
        <xdr:cNvPr id="506" name="災害復旧事業費該当値テキスト"/>
        <xdr:cNvSpPr txBox="1"/>
      </xdr:nvSpPr>
      <xdr:spPr>
        <a:xfrm>
          <a:off x="16370300" y="554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15,739</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124847</xdr:rowOff>
    </xdr:from>
    <xdr:to>
      <xdr:col>22</xdr:col>
      <xdr:colOff>415925</xdr:colOff>
      <xdr:row>34</xdr:row>
      <xdr:rowOff>54997</xdr:rowOff>
    </xdr:to>
    <xdr:sp macro="" textlink="">
      <xdr:nvSpPr>
        <xdr:cNvPr id="507" name="円/楕円 506"/>
        <xdr:cNvSpPr/>
      </xdr:nvSpPr>
      <xdr:spPr>
        <a:xfrm>
          <a:off x="15430500" y="578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71524</xdr:rowOff>
    </xdr:from>
    <xdr:ext cx="534377" cy="259045"/>
    <xdr:sp macro="" textlink="">
      <xdr:nvSpPr>
        <xdr:cNvPr id="508" name="テキスト ボックス 507"/>
        <xdr:cNvSpPr txBox="1"/>
      </xdr:nvSpPr>
      <xdr:spPr>
        <a:xfrm>
          <a:off x="15214111" y="555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12,371</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163881</xdr:rowOff>
    </xdr:from>
    <xdr:to>
      <xdr:col>21</xdr:col>
      <xdr:colOff>212725</xdr:colOff>
      <xdr:row>35</xdr:row>
      <xdr:rowOff>94031</xdr:rowOff>
    </xdr:to>
    <xdr:sp macro="" textlink="">
      <xdr:nvSpPr>
        <xdr:cNvPr id="509" name="円/楕円 508"/>
        <xdr:cNvSpPr/>
      </xdr:nvSpPr>
      <xdr:spPr>
        <a:xfrm>
          <a:off x="14541500" y="59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33</xdr:row>
      <xdr:rowOff>110558</xdr:rowOff>
    </xdr:from>
    <xdr:ext cx="469744" cy="259045"/>
    <xdr:sp macro="" textlink="">
      <xdr:nvSpPr>
        <xdr:cNvPr id="510" name="テキスト ボックス 509"/>
        <xdr:cNvSpPr txBox="1"/>
      </xdr:nvSpPr>
      <xdr:spPr>
        <a:xfrm>
          <a:off x="14357427" y="57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8,688</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68955</xdr:rowOff>
    </xdr:from>
    <xdr:to>
      <xdr:col>20</xdr:col>
      <xdr:colOff>9525</xdr:colOff>
      <xdr:row>30</xdr:row>
      <xdr:rowOff>170555</xdr:rowOff>
    </xdr:to>
    <xdr:sp macro="" textlink="">
      <xdr:nvSpPr>
        <xdr:cNvPr id="511" name="円/楕円 510"/>
        <xdr:cNvSpPr/>
      </xdr:nvSpPr>
      <xdr:spPr>
        <a:xfrm>
          <a:off x="13652500" y="521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29</xdr:row>
      <xdr:rowOff>15632</xdr:rowOff>
    </xdr:from>
    <xdr:ext cx="534377" cy="259045"/>
    <xdr:sp macro="" textlink="">
      <xdr:nvSpPr>
        <xdr:cNvPr id="512" name="テキスト ボックス 511"/>
        <xdr:cNvSpPr txBox="1"/>
      </xdr:nvSpPr>
      <xdr:spPr>
        <a:xfrm>
          <a:off x="13436111" y="498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22,349</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5290</xdr:rowOff>
    </xdr:from>
    <xdr:to>
      <xdr:col>18</xdr:col>
      <xdr:colOff>492125</xdr:colOff>
      <xdr:row>32</xdr:row>
      <xdr:rowOff>106890</xdr:rowOff>
    </xdr:to>
    <xdr:sp macro="" textlink="">
      <xdr:nvSpPr>
        <xdr:cNvPr id="513" name="円/楕円 512"/>
        <xdr:cNvSpPr/>
      </xdr:nvSpPr>
      <xdr:spPr>
        <a:xfrm>
          <a:off x="12763500" y="549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30</xdr:row>
      <xdr:rowOff>123417</xdr:rowOff>
    </xdr:from>
    <xdr:ext cx="534377" cy="259045"/>
    <xdr:sp macro="" textlink="">
      <xdr:nvSpPr>
        <xdr:cNvPr id="514" name="テキスト ボックス 513"/>
        <xdr:cNvSpPr txBox="1"/>
      </xdr:nvSpPr>
      <xdr:spPr>
        <a:xfrm>
          <a:off x="12547111" y="526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5" name="正方形/長方形 51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6" name="正方形/長方形 51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7" name="正方形/長方形 51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8" name="正方形/長方形 51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9" name="正方形/長方形 51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0" name="正方形/長方形 51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1" name="正方形/長方形 52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2" name="正方形/長方形 52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3" name="テキスト ボックス 52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4" name="直線コネクタ 52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6" name="テキスト ボックス 52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8" name="テキスト ボックス 52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0" name="直線コネクタ 52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5" name="直線コネクタ 53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7" name="フローチャート : 判断 53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8" name="直線コネクタ 53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9" name="フローチャート : 判断 53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0" name="テキスト ボックス 53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1" name="直線コネクタ 54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2" name="フローチャート : 判断 54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3" name="テキスト ボックス 54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4" name="直線コネクタ 54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5" name="フローチャート : 判断 54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6" name="テキスト ボックス 54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7" name="フローチャート : 判断 54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8" name="テキスト ボックス 54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円/楕円 55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6" name="円/楕円 55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7" name="テキスト ボックス 55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8" name="円/楕円 55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9" name="テキスト ボックス 55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0" name="円/楕円 55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1" name="テキスト ボックス 56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円/楕円 56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3" name="テキスト ボックス 56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4" name="テキスト ボックス 57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6" name="テキスト ボックス 57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140557</xdr:rowOff>
    </xdr:from>
    <xdr:to>
      <xdr:col>23</xdr:col>
      <xdr:colOff>516889</xdr:colOff>
      <xdr:row>78</xdr:row>
      <xdr:rowOff>97810</xdr:rowOff>
    </xdr:to>
    <xdr:cxnSp macro="">
      <xdr:nvCxnSpPr>
        <xdr:cNvPr id="588" name="直線コネクタ 587"/>
        <xdr:cNvCxnSpPr/>
      </xdr:nvCxnSpPr>
      <xdr:spPr>
        <a:xfrm flipV="1">
          <a:off x="16317595" y="11970607"/>
          <a:ext cx="1269" cy="150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101637</xdr:rowOff>
    </xdr:from>
    <xdr:ext cx="534377" cy="259045"/>
    <xdr:sp macro="" textlink="">
      <xdr:nvSpPr>
        <xdr:cNvPr id="589" name="公債費最小値テキスト"/>
        <xdr:cNvSpPr txBox="1"/>
      </xdr:nvSpPr>
      <xdr:spPr>
        <a:xfrm>
          <a:off x="16370300" y="134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26,199</a:t>
          </a:r>
          <a:endParaRPr kumimoji="1" lang="ja-JP" altLang="en-US" sz="1000" b="1">
            <a:latin typeface="ＭＳ Ｐゴシック"/>
          </a:endParaRPr>
        </a:p>
      </xdr:txBody>
    </xdr:sp>
    <xdr:clientData/>
  </xdr:oneCellAnchor>
  <xdr:twoCellAnchor>
    <xdr:from>
      <xdr:col>23</xdr:col>
      <xdr:colOff>428625</xdr:colOff>
      <xdr:row>78</xdr:row>
      <xdr:rowOff>97810</xdr:rowOff>
    </xdr:from>
    <xdr:to>
      <xdr:col>23</xdr:col>
      <xdr:colOff>606425</xdr:colOff>
      <xdr:row>78</xdr:row>
      <xdr:rowOff>97810</xdr:rowOff>
    </xdr:to>
    <xdr:cxnSp macro="">
      <xdr:nvCxnSpPr>
        <xdr:cNvPr id="590" name="直線コネクタ 589"/>
        <xdr:cNvCxnSpPr/>
      </xdr:nvCxnSpPr>
      <xdr:spPr>
        <a:xfrm>
          <a:off x="16230600" y="134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87234</xdr:rowOff>
    </xdr:from>
    <xdr:ext cx="599010" cy="259045"/>
    <xdr:sp macro="" textlink="">
      <xdr:nvSpPr>
        <xdr:cNvPr id="591" name="公債費最大値テキスト"/>
        <xdr:cNvSpPr txBox="1"/>
      </xdr:nvSpPr>
      <xdr:spPr>
        <a:xfrm>
          <a:off x="16370300" y="1174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104,955</a:t>
          </a:r>
          <a:endParaRPr kumimoji="1" lang="ja-JP" altLang="en-US" sz="1000" b="1">
            <a:latin typeface="ＭＳ Ｐゴシック"/>
          </a:endParaRPr>
        </a:p>
      </xdr:txBody>
    </xdr:sp>
    <xdr:clientData/>
  </xdr:oneCellAnchor>
  <xdr:twoCellAnchor>
    <xdr:from>
      <xdr:col>23</xdr:col>
      <xdr:colOff>428625</xdr:colOff>
      <xdr:row>69</xdr:row>
      <xdr:rowOff>140557</xdr:rowOff>
    </xdr:from>
    <xdr:to>
      <xdr:col>23</xdr:col>
      <xdr:colOff>606425</xdr:colOff>
      <xdr:row>69</xdr:row>
      <xdr:rowOff>140557</xdr:rowOff>
    </xdr:to>
    <xdr:cxnSp macro="">
      <xdr:nvCxnSpPr>
        <xdr:cNvPr id="592" name="直線コネクタ 591"/>
        <xdr:cNvCxnSpPr/>
      </xdr:nvCxnSpPr>
      <xdr:spPr>
        <a:xfrm>
          <a:off x="16230600" y="119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167780</xdr:rowOff>
    </xdr:from>
    <xdr:to>
      <xdr:col>23</xdr:col>
      <xdr:colOff>517525</xdr:colOff>
      <xdr:row>71</xdr:row>
      <xdr:rowOff>70224</xdr:rowOff>
    </xdr:to>
    <xdr:cxnSp macro="">
      <xdr:nvCxnSpPr>
        <xdr:cNvPr id="593" name="直線コネクタ 592"/>
        <xdr:cNvCxnSpPr/>
      </xdr:nvCxnSpPr>
      <xdr:spPr>
        <a:xfrm flipV="1">
          <a:off x="15481300" y="12169280"/>
          <a:ext cx="838200" cy="7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80739</xdr:rowOff>
    </xdr:from>
    <xdr:ext cx="534377" cy="259045"/>
    <xdr:sp macro="" textlink="">
      <xdr:nvSpPr>
        <xdr:cNvPr id="594" name="公債費平均値テキスト"/>
        <xdr:cNvSpPr txBox="1"/>
      </xdr:nvSpPr>
      <xdr:spPr>
        <a:xfrm>
          <a:off x="16370300" y="1242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77,296</a:t>
          </a:r>
          <a:endParaRPr kumimoji="1" lang="ja-JP" altLang="en-US" sz="1000" b="1">
            <a:solidFill>
              <a:srgbClr val="000080"/>
            </a:solidFill>
            <a:latin typeface="ＭＳ Ｐゴシック"/>
          </a:endParaRPr>
        </a:p>
      </xdr:txBody>
    </xdr:sp>
    <xdr:clientData/>
  </xdr:oneCellAnchor>
  <xdr:twoCellAnchor>
    <xdr:from>
      <xdr:col>23</xdr:col>
      <xdr:colOff>466725</xdr:colOff>
      <xdr:row>72</xdr:row>
      <xdr:rowOff>102312</xdr:rowOff>
    </xdr:from>
    <xdr:to>
      <xdr:col>23</xdr:col>
      <xdr:colOff>568325</xdr:colOff>
      <xdr:row>73</xdr:row>
      <xdr:rowOff>32462</xdr:rowOff>
    </xdr:to>
    <xdr:sp macro="" textlink="">
      <xdr:nvSpPr>
        <xdr:cNvPr id="595" name="フローチャート : 判断 594"/>
        <xdr:cNvSpPr/>
      </xdr:nvSpPr>
      <xdr:spPr>
        <a:xfrm>
          <a:off x="16268700" y="1244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133299</xdr:rowOff>
    </xdr:from>
    <xdr:to>
      <xdr:col>22</xdr:col>
      <xdr:colOff>365125</xdr:colOff>
      <xdr:row>71</xdr:row>
      <xdr:rowOff>70224</xdr:rowOff>
    </xdr:to>
    <xdr:cxnSp macro="">
      <xdr:nvCxnSpPr>
        <xdr:cNvPr id="596" name="直線コネクタ 595"/>
        <xdr:cNvCxnSpPr/>
      </xdr:nvCxnSpPr>
      <xdr:spPr>
        <a:xfrm>
          <a:off x="14592300" y="12134799"/>
          <a:ext cx="889000" cy="10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35541</xdr:rowOff>
    </xdr:from>
    <xdr:to>
      <xdr:col>22</xdr:col>
      <xdr:colOff>415925</xdr:colOff>
      <xdr:row>73</xdr:row>
      <xdr:rowOff>137141</xdr:rowOff>
    </xdr:to>
    <xdr:sp macro="" textlink="">
      <xdr:nvSpPr>
        <xdr:cNvPr id="597" name="フローチャート : 判断 596"/>
        <xdr:cNvSpPr/>
      </xdr:nvSpPr>
      <xdr:spPr>
        <a:xfrm>
          <a:off x="15430500" y="12551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128268</xdr:rowOff>
    </xdr:from>
    <xdr:ext cx="534377" cy="259045"/>
    <xdr:sp macro="" textlink="">
      <xdr:nvSpPr>
        <xdr:cNvPr id="598" name="テキスト ボックス 597"/>
        <xdr:cNvSpPr txBox="1"/>
      </xdr:nvSpPr>
      <xdr:spPr>
        <a:xfrm>
          <a:off x="15214111" y="1264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71,801</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133299</xdr:rowOff>
    </xdr:from>
    <xdr:to>
      <xdr:col>21</xdr:col>
      <xdr:colOff>161925</xdr:colOff>
      <xdr:row>70</xdr:row>
      <xdr:rowOff>163455</xdr:rowOff>
    </xdr:to>
    <xdr:cxnSp macro="">
      <xdr:nvCxnSpPr>
        <xdr:cNvPr id="599" name="直線コネクタ 598"/>
        <xdr:cNvCxnSpPr/>
      </xdr:nvCxnSpPr>
      <xdr:spPr>
        <a:xfrm flipV="1">
          <a:off x="13703300" y="12134799"/>
          <a:ext cx="8890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72</xdr:row>
      <xdr:rowOff>145783</xdr:rowOff>
    </xdr:from>
    <xdr:to>
      <xdr:col>21</xdr:col>
      <xdr:colOff>212725</xdr:colOff>
      <xdr:row>73</xdr:row>
      <xdr:rowOff>75933</xdr:rowOff>
    </xdr:to>
    <xdr:sp macro="" textlink="">
      <xdr:nvSpPr>
        <xdr:cNvPr id="600" name="フローチャート : 判断 599"/>
        <xdr:cNvSpPr/>
      </xdr:nvSpPr>
      <xdr:spPr>
        <a:xfrm>
          <a:off x="14541500" y="1249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67060</xdr:rowOff>
    </xdr:from>
    <xdr:ext cx="534377" cy="259045"/>
    <xdr:sp macro="" textlink="">
      <xdr:nvSpPr>
        <xdr:cNvPr id="601" name="テキスト ボックス 600"/>
        <xdr:cNvSpPr txBox="1"/>
      </xdr:nvSpPr>
      <xdr:spPr>
        <a:xfrm>
          <a:off x="14325111" y="1258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75,014</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83560</xdr:rowOff>
    </xdr:from>
    <xdr:to>
      <xdr:col>19</xdr:col>
      <xdr:colOff>644525</xdr:colOff>
      <xdr:row>70</xdr:row>
      <xdr:rowOff>163455</xdr:rowOff>
    </xdr:to>
    <xdr:cxnSp macro="">
      <xdr:nvCxnSpPr>
        <xdr:cNvPr id="602" name="直線コネクタ 601"/>
        <xdr:cNvCxnSpPr/>
      </xdr:nvCxnSpPr>
      <xdr:spPr>
        <a:xfrm>
          <a:off x="12814300" y="12085060"/>
          <a:ext cx="889000" cy="7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114579</xdr:rowOff>
    </xdr:from>
    <xdr:to>
      <xdr:col>20</xdr:col>
      <xdr:colOff>9525</xdr:colOff>
      <xdr:row>73</xdr:row>
      <xdr:rowOff>44729</xdr:rowOff>
    </xdr:to>
    <xdr:sp macro="" textlink="">
      <xdr:nvSpPr>
        <xdr:cNvPr id="603" name="フローチャート : 判断 602"/>
        <xdr:cNvSpPr/>
      </xdr:nvSpPr>
      <xdr:spPr>
        <a:xfrm>
          <a:off x="13652500" y="1245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35856</xdr:rowOff>
    </xdr:from>
    <xdr:ext cx="534377" cy="259045"/>
    <xdr:sp macro="" textlink="">
      <xdr:nvSpPr>
        <xdr:cNvPr id="604" name="テキスト ボックス 603"/>
        <xdr:cNvSpPr txBox="1"/>
      </xdr:nvSpPr>
      <xdr:spPr>
        <a:xfrm>
          <a:off x="13436111" y="1255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76,652</a:t>
          </a:r>
          <a:endParaRPr kumimoji="1" lang="ja-JP" altLang="en-US" sz="1000" b="1">
            <a:solidFill>
              <a:srgbClr val="000080"/>
            </a:solidFill>
            <a:latin typeface="ＭＳ Ｐゴシック"/>
          </a:endParaRPr>
        </a:p>
      </xdr:txBody>
    </xdr:sp>
    <xdr:clientData/>
  </xdr:oneCellAnchor>
  <xdr:twoCellAnchor>
    <xdr:from>
      <xdr:col>18</xdr:col>
      <xdr:colOff>390525</xdr:colOff>
      <xdr:row>72</xdr:row>
      <xdr:rowOff>49447</xdr:rowOff>
    </xdr:from>
    <xdr:to>
      <xdr:col>18</xdr:col>
      <xdr:colOff>492125</xdr:colOff>
      <xdr:row>72</xdr:row>
      <xdr:rowOff>151047</xdr:rowOff>
    </xdr:to>
    <xdr:sp macro="" textlink="">
      <xdr:nvSpPr>
        <xdr:cNvPr id="605" name="フローチャート : 判断 604"/>
        <xdr:cNvSpPr/>
      </xdr:nvSpPr>
      <xdr:spPr>
        <a:xfrm>
          <a:off x="12763500" y="1239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142174</xdr:rowOff>
    </xdr:from>
    <xdr:ext cx="534377" cy="259045"/>
    <xdr:sp macro="" textlink="">
      <xdr:nvSpPr>
        <xdr:cNvPr id="606" name="テキスト ボックス 605"/>
        <xdr:cNvSpPr txBox="1"/>
      </xdr:nvSpPr>
      <xdr:spPr>
        <a:xfrm>
          <a:off x="12547111" y="124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70</xdr:row>
      <xdr:rowOff>116980</xdr:rowOff>
    </xdr:from>
    <xdr:to>
      <xdr:col>23</xdr:col>
      <xdr:colOff>568325</xdr:colOff>
      <xdr:row>71</xdr:row>
      <xdr:rowOff>47130</xdr:rowOff>
    </xdr:to>
    <xdr:sp macro="" textlink="">
      <xdr:nvSpPr>
        <xdr:cNvPr id="612" name="円/楕円 611"/>
        <xdr:cNvSpPr/>
      </xdr:nvSpPr>
      <xdr:spPr>
        <a:xfrm>
          <a:off x="16268700" y="121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69</xdr:row>
      <xdr:rowOff>139857</xdr:rowOff>
    </xdr:from>
    <xdr:ext cx="534377" cy="259045"/>
    <xdr:sp macro="" textlink="">
      <xdr:nvSpPr>
        <xdr:cNvPr id="613" name="公債費該当値テキスト"/>
        <xdr:cNvSpPr txBox="1"/>
      </xdr:nvSpPr>
      <xdr:spPr>
        <a:xfrm>
          <a:off x="16370300" y="1196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94,526</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19424</xdr:rowOff>
    </xdr:from>
    <xdr:to>
      <xdr:col>22</xdr:col>
      <xdr:colOff>415925</xdr:colOff>
      <xdr:row>71</xdr:row>
      <xdr:rowOff>121024</xdr:rowOff>
    </xdr:to>
    <xdr:sp macro="" textlink="">
      <xdr:nvSpPr>
        <xdr:cNvPr id="614" name="円/楕円 613"/>
        <xdr:cNvSpPr/>
      </xdr:nvSpPr>
      <xdr:spPr>
        <a:xfrm>
          <a:off x="15430500" y="1219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69</xdr:row>
      <xdr:rowOff>137551</xdr:rowOff>
    </xdr:from>
    <xdr:ext cx="534377" cy="259045"/>
    <xdr:sp macro="" textlink="">
      <xdr:nvSpPr>
        <xdr:cNvPr id="615" name="テキスト ボックス 614"/>
        <xdr:cNvSpPr txBox="1"/>
      </xdr:nvSpPr>
      <xdr:spPr>
        <a:xfrm>
          <a:off x="15214111" y="119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90,647</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82499</xdr:rowOff>
    </xdr:from>
    <xdr:to>
      <xdr:col>21</xdr:col>
      <xdr:colOff>212725</xdr:colOff>
      <xdr:row>71</xdr:row>
      <xdr:rowOff>12649</xdr:rowOff>
    </xdr:to>
    <xdr:sp macro="" textlink="">
      <xdr:nvSpPr>
        <xdr:cNvPr id="616" name="円/楕円 615"/>
        <xdr:cNvSpPr/>
      </xdr:nvSpPr>
      <xdr:spPr>
        <a:xfrm>
          <a:off x="14541500" y="120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29176</xdr:rowOff>
    </xdr:from>
    <xdr:ext cx="534377" cy="259045"/>
    <xdr:sp macro="" textlink="">
      <xdr:nvSpPr>
        <xdr:cNvPr id="617" name="テキスト ボックス 616"/>
        <xdr:cNvSpPr txBox="1"/>
      </xdr:nvSpPr>
      <xdr:spPr>
        <a:xfrm>
          <a:off x="14325111" y="1185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96,336</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112655</xdr:rowOff>
    </xdr:from>
    <xdr:to>
      <xdr:col>20</xdr:col>
      <xdr:colOff>9525</xdr:colOff>
      <xdr:row>71</xdr:row>
      <xdr:rowOff>42805</xdr:rowOff>
    </xdr:to>
    <xdr:sp macro="" textlink="">
      <xdr:nvSpPr>
        <xdr:cNvPr id="618" name="円/楕円 617"/>
        <xdr:cNvSpPr/>
      </xdr:nvSpPr>
      <xdr:spPr>
        <a:xfrm>
          <a:off x="13652500" y="1211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59332</xdr:rowOff>
    </xdr:from>
    <xdr:ext cx="534377" cy="259045"/>
    <xdr:sp macro="" textlink="">
      <xdr:nvSpPr>
        <xdr:cNvPr id="619" name="テキスト ボックス 618"/>
        <xdr:cNvSpPr txBox="1"/>
      </xdr:nvSpPr>
      <xdr:spPr>
        <a:xfrm>
          <a:off x="13436111" y="1188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94,753</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32760</xdr:rowOff>
    </xdr:from>
    <xdr:to>
      <xdr:col>18</xdr:col>
      <xdr:colOff>492125</xdr:colOff>
      <xdr:row>70</xdr:row>
      <xdr:rowOff>134360</xdr:rowOff>
    </xdr:to>
    <xdr:sp macro="" textlink="">
      <xdr:nvSpPr>
        <xdr:cNvPr id="620" name="円/楕円 619"/>
        <xdr:cNvSpPr/>
      </xdr:nvSpPr>
      <xdr:spPr>
        <a:xfrm>
          <a:off x="12763500" y="1203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68</xdr:row>
      <xdr:rowOff>150887</xdr:rowOff>
    </xdr:from>
    <xdr:ext cx="534377" cy="259045"/>
    <xdr:sp macro="" textlink="">
      <xdr:nvSpPr>
        <xdr:cNvPr id="621" name="テキスト ボックス 620"/>
        <xdr:cNvSpPr txBox="1"/>
      </xdr:nvSpPr>
      <xdr:spPr>
        <a:xfrm>
          <a:off x="12547111" y="1180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2" name="直線コネクタ 63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3" name="テキスト ボックス 63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4" name="直線コネクタ 63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35" name="テキスト ボックス 63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6" name="直線コネクタ 63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37" name="テキスト ボックス 63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8" name="直線コネクタ 63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39" name="テキスト ボックス 63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1" name="テキスト ボックス 64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67211</xdr:rowOff>
    </xdr:from>
    <xdr:to>
      <xdr:col>23</xdr:col>
      <xdr:colOff>516889</xdr:colOff>
      <xdr:row>98</xdr:row>
      <xdr:rowOff>68652</xdr:rowOff>
    </xdr:to>
    <xdr:cxnSp macro="">
      <xdr:nvCxnSpPr>
        <xdr:cNvPr id="643" name="直線コネクタ 642"/>
        <xdr:cNvCxnSpPr/>
      </xdr:nvCxnSpPr>
      <xdr:spPr>
        <a:xfrm flipV="1">
          <a:off x="16317595" y="15669161"/>
          <a:ext cx="1269" cy="120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72479</xdr:rowOff>
    </xdr:from>
    <xdr:ext cx="469744" cy="259045"/>
    <xdr:sp macro="" textlink="">
      <xdr:nvSpPr>
        <xdr:cNvPr id="644" name="積立金最小値テキスト"/>
        <xdr:cNvSpPr txBox="1"/>
      </xdr:nvSpPr>
      <xdr:spPr>
        <a:xfrm>
          <a:off x="16370300" y="168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a:t>
          </a:r>
          <a:endParaRPr kumimoji="1" lang="ja-JP" altLang="en-US" sz="1000" b="1">
            <a:latin typeface="ＭＳ Ｐゴシック"/>
          </a:endParaRPr>
        </a:p>
      </xdr:txBody>
    </xdr:sp>
    <xdr:clientData/>
  </xdr:oneCellAnchor>
  <xdr:twoCellAnchor>
    <xdr:from>
      <xdr:col>23</xdr:col>
      <xdr:colOff>428625</xdr:colOff>
      <xdr:row>98</xdr:row>
      <xdr:rowOff>68652</xdr:rowOff>
    </xdr:from>
    <xdr:to>
      <xdr:col>23</xdr:col>
      <xdr:colOff>606425</xdr:colOff>
      <xdr:row>98</xdr:row>
      <xdr:rowOff>68652</xdr:rowOff>
    </xdr:to>
    <xdr:cxnSp macro="">
      <xdr:nvCxnSpPr>
        <xdr:cNvPr id="645" name="直線コネクタ 644"/>
        <xdr:cNvCxnSpPr/>
      </xdr:nvCxnSpPr>
      <xdr:spPr>
        <a:xfrm>
          <a:off x="16230600" y="1687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13888</xdr:rowOff>
    </xdr:from>
    <xdr:ext cx="534377" cy="259045"/>
    <xdr:sp macro="" textlink="">
      <xdr:nvSpPr>
        <xdr:cNvPr id="646" name="積立金最大値テキスト"/>
        <xdr:cNvSpPr txBox="1"/>
      </xdr:nvSpPr>
      <xdr:spPr>
        <a:xfrm>
          <a:off x="16370300" y="1544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55,671</a:t>
          </a:r>
          <a:endParaRPr kumimoji="1" lang="ja-JP" altLang="en-US" sz="1000" b="1">
            <a:latin typeface="ＭＳ Ｐゴシック"/>
          </a:endParaRPr>
        </a:p>
      </xdr:txBody>
    </xdr:sp>
    <xdr:clientData/>
  </xdr:oneCellAnchor>
  <xdr:twoCellAnchor>
    <xdr:from>
      <xdr:col>23</xdr:col>
      <xdr:colOff>428625</xdr:colOff>
      <xdr:row>91</xdr:row>
      <xdr:rowOff>67211</xdr:rowOff>
    </xdr:from>
    <xdr:to>
      <xdr:col>23</xdr:col>
      <xdr:colOff>606425</xdr:colOff>
      <xdr:row>91</xdr:row>
      <xdr:rowOff>67211</xdr:rowOff>
    </xdr:to>
    <xdr:cxnSp macro="">
      <xdr:nvCxnSpPr>
        <xdr:cNvPr id="647" name="直線コネクタ 646"/>
        <xdr:cNvCxnSpPr/>
      </xdr:nvCxnSpPr>
      <xdr:spPr>
        <a:xfrm>
          <a:off x="16230600" y="1566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81910</xdr:rowOff>
    </xdr:from>
    <xdr:to>
      <xdr:col>23</xdr:col>
      <xdr:colOff>517525</xdr:colOff>
      <xdr:row>93</xdr:row>
      <xdr:rowOff>66022</xdr:rowOff>
    </xdr:to>
    <xdr:cxnSp macro="">
      <xdr:nvCxnSpPr>
        <xdr:cNvPr id="648" name="直線コネクタ 647"/>
        <xdr:cNvCxnSpPr/>
      </xdr:nvCxnSpPr>
      <xdr:spPr>
        <a:xfrm flipV="1">
          <a:off x="15481300" y="15855310"/>
          <a:ext cx="838200" cy="15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22544</xdr:rowOff>
    </xdr:from>
    <xdr:ext cx="534377" cy="259045"/>
    <xdr:sp macro="" textlink="">
      <xdr:nvSpPr>
        <xdr:cNvPr id="649" name="積立金平均値テキスト"/>
        <xdr:cNvSpPr txBox="1"/>
      </xdr:nvSpPr>
      <xdr:spPr>
        <a:xfrm>
          <a:off x="16370300" y="1613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31,959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44117</xdr:rowOff>
    </xdr:from>
    <xdr:to>
      <xdr:col>23</xdr:col>
      <xdr:colOff>568325</xdr:colOff>
      <xdr:row>94</xdr:row>
      <xdr:rowOff>145717</xdr:rowOff>
    </xdr:to>
    <xdr:sp macro="" textlink="">
      <xdr:nvSpPr>
        <xdr:cNvPr id="650" name="フローチャート : 判断 649"/>
        <xdr:cNvSpPr/>
      </xdr:nvSpPr>
      <xdr:spPr>
        <a:xfrm>
          <a:off x="16268700" y="1616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56787</xdr:rowOff>
    </xdr:from>
    <xdr:to>
      <xdr:col>22</xdr:col>
      <xdr:colOff>365125</xdr:colOff>
      <xdr:row>93</xdr:row>
      <xdr:rowOff>66022</xdr:rowOff>
    </xdr:to>
    <xdr:cxnSp macro="">
      <xdr:nvCxnSpPr>
        <xdr:cNvPr id="651" name="直線コネクタ 650"/>
        <xdr:cNvCxnSpPr/>
      </xdr:nvCxnSpPr>
      <xdr:spPr>
        <a:xfrm>
          <a:off x="14592300" y="16001637"/>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132335</xdr:rowOff>
    </xdr:from>
    <xdr:to>
      <xdr:col>22</xdr:col>
      <xdr:colOff>415925</xdr:colOff>
      <xdr:row>96</xdr:row>
      <xdr:rowOff>62485</xdr:rowOff>
    </xdr:to>
    <xdr:sp macro="" textlink="">
      <xdr:nvSpPr>
        <xdr:cNvPr id="652" name="フローチャート : 判断 651"/>
        <xdr:cNvSpPr/>
      </xdr:nvSpPr>
      <xdr:spPr>
        <a:xfrm>
          <a:off x="15430500" y="1642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53612</xdr:rowOff>
    </xdr:from>
    <xdr:ext cx="534377" cy="259045"/>
    <xdr:sp macro="" textlink="">
      <xdr:nvSpPr>
        <xdr:cNvPr id="653" name="テキスト ボックス 652"/>
        <xdr:cNvSpPr txBox="1"/>
      </xdr:nvSpPr>
      <xdr:spPr>
        <a:xfrm>
          <a:off x="15214111" y="1651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20,600</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56787</xdr:rowOff>
    </xdr:from>
    <xdr:to>
      <xdr:col>21</xdr:col>
      <xdr:colOff>161925</xdr:colOff>
      <xdr:row>93</xdr:row>
      <xdr:rowOff>125527</xdr:rowOff>
    </xdr:to>
    <xdr:cxnSp macro="">
      <xdr:nvCxnSpPr>
        <xdr:cNvPr id="654" name="直線コネクタ 653"/>
        <xdr:cNvCxnSpPr/>
      </xdr:nvCxnSpPr>
      <xdr:spPr>
        <a:xfrm flipV="1">
          <a:off x="13703300" y="16001637"/>
          <a:ext cx="889000" cy="6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107393</xdr:rowOff>
    </xdr:from>
    <xdr:to>
      <xdr:col>21</xdr:col>
      <xdr:colOff>212725</xdr:colOff>
      <xdr:row>96</xdr:row>
      <xdr:rowOff>37543</xdr:rowOff>
    </xdr:to>
    <xdr:sp macro="" textlink="">
      <xdr:nvSpPr>
        <xdr:cNvPr id="655" name="フローチャート : 判断 654"/>
        <xdr:cNvSpPr/>
      </xdr:nvSpPr>
      <xdr:spPr>
        <a:xfrm>
          <a:off x="14541500" y="1639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28670</xdr:rowOff>
    </xdr:from>
    <xdr:ext cx="534377" cy="259045"/>
    <xdr:sp macro="" textlink="">
      <xdr:nvSpPr>
        <xdr:cNvPr id="656" name="テキスト ボックス 655"/>
        <xdr:cNvSpPr txBox="1"/>
      </xdr:nvSpPr>
      <xdr:spPr>
        <a:xfrm>
          <a:off x="14325111" y="1648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21,691</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125527</xdr:rowOff>
    </xdr:from>
    <xdr:to>
      <xdr:col>19</xdr:col>
      <xdr:colOff>644525</xdr:colOff>
      <xdr:row>94</xdr:row>
      <xdr:rowOff>120681</xdr:rowOff>
    </xdr:to>
    <xdr:cxnSp macro="">
      <xdr:nvCxnSpPr>
        <xdr:cNvPr id="657" name="直線コネクタ 656"/>
        <xdr:cNvCxnSpPr/>
      </xdr:nvCxnSpPr>
      <xdr:spPr>
        <a:xfrm flipV="1">
          <a:off x="12814300" y="16070377"/>
          <a:ext cx="889000" cy="16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23451</xdr:rowOff>
    </xdr:from>
    <xdr:to>
      <xdr:col>20</xdr:col>
      <xdr:colOff>9525</xdr:colOff>
      <xdr:row>96</xdr:row>
      <xdr:rowOff>125051</xdr:rowOff>
    </xdr:to>
    <xdr:sp macro="" textlink="">
      <xdr:nvSpPr>
        <xdr:cNvPr id="658" name="フローチャート : 判断 657"/>
        <xdr:cNvSpPr/>
      </xdr:nvSpPr>
      <xdr:spPr>
        <a:xfrm>
          <a:off x="13652500" y="1648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116178</xdr:rowOff>
    </xdr:from>
    <xdr:ext cx="534377" cy="259045"/>
    <xdr:sp macro="" textlink="">
      <xdr:nvSpPr>
        <xdr:cNvPr id="659" name="テキスト ボックス 658"/>
        <xdr:cNvSpPr txBox="1"/>
      </xdr:nvSpPr>
      <xdr:spPr>
        <a:xfrm>
          <a:off x="13436111" y="1657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17,863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19292</xdr:rowOff>
    </xdr:from>
    <xdr:to>
      <xdr:col>18</xdr:col>
      <xdr:colOff>492125</xdr:colOff>
      <xdr:row>96</xdr:row>
      <xdr:rowOff>120892</xdr:rowOff>
    </xdr:to>
    <xdr:sp macro="" textlink="">
      <xdr:nvSpPr>
        <xdr:cNvPr id="660" name="フローチャート : 判断 659"/>
        <xdr:cNvSpPr/>
      </xdr:nvSpPr>
      <xdr:spPr>
        <a:xfrm>
          <a:off x="12763500" y="1647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112019</xdr:rowOff>
    </xdr:from>
    <xdr:ext cx="534377" cy="259045"/>
    <xdr:sp macro="" textlink="">
      <xdr:nvSpPr>
        <xdr:cNvPr id="661" name="テキスト ボックス 660"/>
        <xdr:cNvSpPr txBox="1"/>
      </xdr:nvSpPr>
      <xdr:spPr>
        <a:xfrm>
          <a:off x="12547111" y="1657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31110</xdr:rowOff>
    </xdr:from>
    <xdr:to>
      <xdr:col>23</xdr:col>
      <xdr:colOff>568325</xdr:colOff>
      <xdr:row>92</xdr:row>
      <xdr:rowOff>132710</xdr:rowOff>
    </xdr:to>
    <xdr:sp macro="" textlink="">
      <xdr:nvSpPr>
        <xdr:cNvPr id="667" name="円/楕円 666"/>
        <xdr:cNvSpPr/>
      </xdr:nvSpPr>
      <xdr:spPr>
        <a:xfrm>
          <a:off x="16268700" y="1580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53987</xdr:rowOff>
    </xdr:from>
    <xdr:ext cx="534377" cy="259045"/>
    <xdr:sp macro="" textlink="">
      <xdr:nvSpPr>
        <xdr:cNvPr id="668" name="積立金該当値テキスト"/>
        <xdr:cNvSpPr txBox="1"/>
      </xdr:nvSpPr>
      <xdr:spPr>
        <a:xfrm>
          <a:off x="16370300" y="1565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47,528</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15222</xdr:rowOff>
    </xdr:from>
    <xdr:to>
      <xdr:col>22</xdr:col>
      <xdr:colOff>415925</xdr:colOff>
      <xdr:row>93</xdr:row>
      <xdr:rowOff>116822</xdr:rowOff>
    </xdr:to>
    <xdr:sp macro="" textlink="">
      <xdr:nvSpPr>
        <xdr:cNvPr id="669" name="円/楕円 668"/>
        <xdr:cNvSpPr/>
      </xdr:nvSpPr>
      <xdr:spPr>
        <a:xfrm>
          <a:off x="15430500" y="1596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133349</xdr:rowOff>
    </xdr:from>
    <xdr:ext cx="534377" cy="259045"/>
    <xdr:sp macro="" textlink="">
      <xdr:nvSpPr>
        <xdr:cNvPr id="670" name="テキスト ボックス 669"/>
        <xdr:cNvSpPr txBox="1"/>
      </xdr:nvSpPr>
      <xdr:spPr>
        <a:xfrm>
          <a:off x="15214111" y="1573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40,723</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5987</xdr:rowOff>
    </xdr:from>
    <xdr:to>
      <xdr:col>21</xdr:col>
      <xdr:colOff>212725</xdr:colOff>
      <xdr:row>93</xdr:row>
      <xdr:rowOff>107587</xdr:rowOff>
    </xdr:to>
    <xdr:sp macro="" textlink="">
      <xdr:nvSpPr>
        <xdr:cNvPr id="671" name="円/楕円 670"/>
        <xdr:cNvSpPr/>
      </xdr:nvSpPr>
      <xdr:spPr>
        <a:xfrm>
          <a:off x="14541500" y="159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124114</xdr:rowOff>
    </xdr:from>
    <xdr:ext cx="534377" cy="259045"/>
    <xdr:sp macro="" textlink="">
      <xdr:nvSpPr>
        <xdr:cNvPr id="672" name="テキスト ボックス 671"/>
        <xdr:cNvSpPr txBox="1"/>
      </xdr:nvSpPr>
      <xdr:spPr>
        <a:xfrm>
          <a:off x="14325111" y="1572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41,127</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74727</xdr:rowOff>
    </xdr:from>
    <xdr:to>
      <xdr:col>20</xdr:col>
      <xdr:colOff>9525</xdr:colOff>
      <xdr:row>94</xdr:row>
      <xdr:rowOff>4877</xdr:rowOff>
    </xdr:to>
    <xdr:sp macro="" textlink="">
      <xdr:nvSpPr>
        <xdr:cNvPr id="673" name="円/楕円 672"/>
        <xdr:cNvSpPr/>
      </xdr:nvSpPr>
      <xdr:spPr>
        <a:xfrm>
          <a:off x="13652500" y="1601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21404</xdr:rowOff>
    </xdr:from>
    <xdr:ext cx="534377" cy="259045"/>
    <xdr:sp macro="" textlink="">
      <xdr:nvSpPr>
        <xdr:cNvPr id="674" name="テキスト ボックス 673"/>
        <xdr:cNvSpPr txBox="1"/>
      </xdr:nvSpPr>
      <xdr:spPr>
        <a:xfrm>
          <a:off x="13436111" y="1579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69881</xdr:rowOff>
    </xdr:from>
    <xdr:to>
      <xdr:col>18</xdr:col>
      <xdr:colOff>492125</xdr:colOff>
      <xdr:row>95</xdr:row>
      <xdr:rowOff>31</xdr:rowOff>
    </xdr:to>
    <xdr:sp macro="" textlink="">
      <xdr:nvSpPr>
        <xdr:cNvPr id="675" name="円/楕円 674"/>
        <xdr:cNvSpPr/>
      </xdr:nvSpPr>
      <xdr:spPr>
        <a:xfrm>
          <a:off x="12763500" y="161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16558</xdr:rowOff>
    </xdr:from>
    <xdr:ext cx="534377" cy="259045"/>
    <xdr:sp macro="" textlink="">
      <xdr:nvSpPr>
        <xdr:cNvPr id="676" name="テキスト ボックス 675"/>
        <xdr:cNvSpPr txBox="1"/>
      </xdr:nvSpPr>
      <xdr:spPr>
        <a:xfrm>
          <a:off x="12547111" y="1596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87" name="直線コネクタ 68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88" name="テキスト ボックス 68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89" name="直線コネクタ 68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0" name="テキスト ボックス 68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1" name="直線コネクタ 69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92" name="テキスト ボックス 69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3" name="直線コネクタ 69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94" name="テキスト ボックス 69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6" name="テキスト ボックス 69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157074</xdr:rowOff>
    </xdr:from>
    <xdr:to>
      <xdr:col>32</xdr:col>
      <xdr:colOff>186689</xdr:colOff>
      <xdr:row>38</xdr:row>
      <xdr:rowOff>139700</xdr:rowOff>
    </xdr:to>
    <xdr:cxnSp macro="">
      <xdr:nvCxnSpPr>
        <xdr:cNvPr id="698" name="直線コネクタ 697"/>
        <xdr:cNvCxnSpPr/>
      </xdr:nvCxnSpPr>
      <xdr:spPr>
        <a:xfrm flipV="1">
          <a:off x="22159595" y="5472024"/>
          <a:ext cx="1269" cy="118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9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0" name="直線コネクタ 69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103751</xdr:rowOff>
    </xdr:from>
    <xdr:ext cx="469744" cy="259045"/>
    <xdr:sp macro="" textlink="">
      <xdr:nvSpPr>
        <xdr:cNvPr id="701" name="投資及び出資金最大値テキスト"/>
        <xdr:cNvSpPr txBox="1"/>
      </xdr:nvSpPr>
      <xdr:spPr>
        <a:xfrm>
          <a:off x="22212300" y="524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32</xdr:col>
      <xdr:colOff>98425</xdr:colOff>
      <xdr:row>31</xdr:row>
      <xdr:rowOff>157074</xdr:rowOff>
    </xdr:from>
    <xdr:to>
      <xdr:col>32</xdr:col>
      <xdr:colOff>276225</xdr:colOff>
      <xdr:row>31</xdr:row>
      <xdr:rowOff>157074</xdr:rowOff>
    </xdr:to>
    <xdr:cxnSp macro="">
      <xdr:nvCxnSpPr>
        <xdr:cNvPr id="702" name="直線コネクタ 701"/>
        <xdr:cNvCxnSpPr/>
      </xdr:nvCxnSpPr>
      <xdr:spPr>
        <a:xfrm>
          <a:off x="22072600" y="547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03" name="直線コネクタ 70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8907</xdr:rowOff>
    </xdr:from>
    <xdr:ext cx="378565" cy="259045"/>
    <xdr:sp macro="" textlink="">
      <xdr:nvSpPr>
        <xdr:cNvPr id="704" name="投資及び出資金平均値テキスト"/>
        <xdr:cNvSpPr txBox="1"/>
      </xdr:nvSpPr>
      <xdr:spPr>
        <a:xfrm>
          <a:off x="22212300" y="60096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157480</xdr:rowOff>
    </xdr:from>
    <xdr:to>
      <xdr:col>32</xdr:col>
      <xdr:colOff>238125</xdr:colOff>
      <xdr:row>36</xdr:row>
      <xdr:rowOff>87630</xdr:rowOff>
    </xdr:to>
    <xdr:sp macro="" textlink="">
      <xdr:nvSpPr>
        <xdr:cNvPr id="705" name="フローチャート : 判断 704"/>
        <xdr:cNvSpPr/>
      </xdr:nvSpPr>
      <xdr:spPr>
        <a:xfrm>
          <a:off x="221107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156616</xdr:rowOff>
    </xdr:from>
    <xdr:to>
      <xdr:col>31</xdr:col>
      <xdr:colOff>34925</xdr:colOff>
      <xdr:row>38</xdr:row>
      <xdr:rowOff>139700</xdr:rowOff>
    </xdr:to>
    <xdr:cxnSp macro="">
      <xdr:nvCxnSpPr>
        <xdr:cNvPr id="706" name="直線コネクタ 705"/>
        <xdr:cNvCxnSpPr/>
      </xdr:nvCxnSpPr>
      <xdr:spPr>
        <a:xfrm>
          <a:off x="20434300" y="6157366"/>
          <a:ext cx="889000" cy="49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24435</xdr:rowOff>
    </xdr:from>
    <xdr:to>
      <xdr:col>31</xdr:col>
      <xdr:colOff>85725</xdr:colOff>
      <xdr:row>37</xdr:row>
      <xdr:rowOff>126035</xdr:rowOff>
    </xdr:to>
    <xdr:sp macro="" textlink="">
      <xdr:nvSpPr>
        <xdr:cNvPr id="707" name="フローチャート : 判断 706"/>
        <xdr:cNvSpPr/>
      </xdr:nvSpPr>
      <xdr:spPr>
        <a:xfrm>
          <a:off x="21272500" y="63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142562</xdr:rowOff>
    </xdr:from>
    <xdr:ext cx="378565" cy="259045"/>
    <xdr:sp macro="" textlink="">
      <xdr:nvSpPr>
        <xdr:cNvPr id="708" name="テキスト ボックス 707"/>
        <xdr:cNvSpPr txBox="1"/>
      </xdr:nvSpPr>
      <xdr:spPr>
        <a:xfrm>
          <a:off x="21134017" y="6143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156616</xdr:rowOff>
    </xdr:from>
    <xdr:to>
      <xdr:col>29</xdr:col>
      <xdr:colOff>517525</xdr:colOff>
      <xdr:row>38</xdr:row>
      <xdr:rowOff>139700</xdr:rowOff>
    </xdr:to>
    <xdr:cxnSp macro="">
      <xdr:nvCxnSpPr>
        <xdr:cNvPr id="709" name="直線コネクタ 708"/>
        <xdr:cNvCxnSpPr/>
      </xdr:nvCxnSpPr>
      <xdr:spPr>
        <a:xfrm flipV="1">
          <a:off x="19545300" y="6157366"/>
          <a:ext cx="889000" cy="49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46381</xdr:rowOff>
    </xdr:from>
    <xdr:to>
      <xdr:col>29</xdr:col>
      <xdr:colOff>568325</xdr:colOff>
      <xdr:row>36</xdr:row>
      <xdr:rowOff>147981</xdr:rowOff>
    </xdr:to>
    <xdr:sp macro="" textlink="">
      <xdr:nvSpPr>
        <xdr:cNvPr id="710" name="フローチャート : 判断 709"/>
        <xdr:cNvSpPr/>
      </xdr:nvSpPr>
      <xdr:spPr>
        <a:xfrm>
          <a:off x="20383500" y="621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139108</xdr:rowOff>
    </xdr:from>
    <xdr:ext cx="378565" cy="259045"/>
    <xdr:sp macro="" textlink="">
      <xdr:nvSpPr>
        <xdr:cNvPr id="711" name="テキスト ボックス 710"/>
        <xdr:cNvSpPr txBox="1"/>
      </xdr:nvSpPr>
      <xdr:spPr>
        <a:xfrm>
          <a:off x="20245017" y="6311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2" name="直線コネクタ 71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132334</xdr:rowOff>
    </xdr:from>
    <xdr:to>
      <xdr:col>28</xdr:col>
      <xdr:colOff>365125</xdr:colOff>
      <xdr:row>37</xdr:row>
      <xdr:rowOff>62484</xdr:rowOff>
    </xdr:to>
    <xdr:sp macro="" textlink="">
      <xdr:nvSpPr>
        <xdr:cNvPr id="713" name="フローチャート : 判断 712"/>
        <xdr:cNvSpPr/>
      </xdr:nvSpPr>
      <xdr:spPr>
        <a:xfrm>
          <a:off x="19494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79011</xdr:rowOff>
    </xdr:from>
    <xdr:ext cx="378565" cy="259045"/>
    <xdr:sp macro="" textlink="">
      <xdr:nvSpPr>
        <xdr:cNvPr id="714" name="テキスト ボックス 713"/>
        <xdr:cNvSpPr txBox="1"/>
      </xdr:nvSpPr>
      <xdr:spPr>
        <a:xfrm>
          <a:off x="19356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12548</xdr:rowOff>
    </xdr:from>
    <xdr:to>
      <xdr:col>27</xdr:col>
      <xdr:colOff>161925</xdr:colOff>
      <xdr:row>37</xdr:row>
      <xdr:rowOff>114148</xdr:rowOff>
    </xdr:to>
    <xdr:sp macro="" textlink="">
      <xdr:nvSpPr>
        <xdr:cNvPr id="715" name="フローチャート : 判断 714"/>
        <xdr:cNvSpPr/>
      </xdr:nvSpPr>
      <xdr:spPr>
        <a:xfrm>
          <a:off x="18605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130675</xdr:rowOff>
    </xdr:from>
    <xdr:ext cx="378565" cy="259045"/>
    <xdr:sp macro="" textlink="">
      <xdr:nvSpPr>
        <xdr:cNvPr id="716" name="テキスト ボックス 715"/>
        <xdr:cNvSpPr txBox="1"/>
      </xdr:nvSpPr>
      <xdr:spPr>
        <a:xfrm>
          <a:off x="18467017" y="6131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2" name="円/楕円 72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2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24" name="円/楕円 72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25" name="テキスト ボックス 72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105816</xdr:rowOff>
    </xdr:from>
    <xdr:to>
      <xdr:col>29</xdr:col>
      <xdr:colOff>568325</xdr:colOff>
      <xdr:row>36</xdr:row>
      <xdr:rowOff>35966</xdr:rowOff>
    </xdr:to>
    <xdr:sp macro="" textlink="">
      <xdr:nvSpPr>
        <xdr:cNvPr id="726" name="円/楕円 725"/>
        <xdr:cNvSpPr/>
      </xdr:nvSpPr>
      <xdr:spPr>
        <a:xfrm>
          <a:off x="20383500" y="61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52493</xdr:rowOff>
    </xdr:from>
    <xdr:ext cx="469744" cy="259045"/>
    <xdr:sp macro="" textlink="">
      <xdr:nvSpPr>
        <xdr:cNvPr id="727" name="テキスト ボックス 726"/>
        <xdr:cNvSpPr txBox="1"/>
      </xdr:nvSpPr>
      <xdr:spPr>
        <a:xfrm>
          <a:off x="20199427" y="588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28" name="円/楕円 72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29" name="テキスト ボックス 72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0" name="円/楕円 72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1" name="テキスト ボックス 73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45" name="テキスト ボックス 74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112116</xdr:rowOff>
    </xdr:from>
    <xdr:to>
      <xdr:col>32</xdr:col>
      <xdr:colOff>186689</xdr:colOff>
      <xdr:row>59</xdr:row>
      <xdr:rowOff>44450</xdr:rowOff>
    </xdr:to>
    <xdr:cxnSp macro="">
      <xdr:nvCxnSpPr>
        <xdr:cNvPr id="755" name="直線コネクタ 754"/>
        <xdr:cNvCxnSpPr/>
      </xdr:nvCxnSpPr>
      <xdr:spPr>
        <a:xfrm flipV="1">
          <a:off x="22159595" y="8856066"/>
          <a:ext cx="1269"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58793</xdr:rowOff>
    </xdr:from>
    <xdr:ext cx="534377" cy="259045"/>
    <xdr:sp macro="" textlink="">
      <xdr:nvSpPr>
        <xdr:cNvPr id="758" name="貸付金最大値テキスト"/>
        <xdr:cNvSpPr txBox="1"/>
      </xdr:nvSpPr>
      <xdr:spPr>
        <a:xfrm>
          <a:off x="22212300" y="863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17,112</a:t>
          </a:r>
          <a:endParaRPr kumimoji="1" lang="ja-JP" altLang="en-US" sz="1000" b="1">
            <a:latin typeface="ＭＳ Ｐゴシック"/>
          </a:endParaRPr>
        </a:p>
      </xdr:txBody>
    </xdr:sp>
    <xdr:clientData/>
  </xdr:oneCellAnchor>
  <xdr:twoCellAnchor>
    <xdr:from>
      <xdr:col>32</xdr:col>
      <xdr:colOff>98425</xdr:colOff>
      <xdr:row>51</xdr:row>
      <xdr:rowOff>112116</xdr:rowOff>
    </xdr:from>
    <xdr:to>
      <xdr:col>32</xdr:col>
      <xdr:colOff>276225</xdr:colOff>
      <xdr:row>51</xdr:row>
      <xdr:rowOff>112116</xdr:rowOff>
    </xdr:to>
    <xdr:cxnSp macro="">
      <xdr:nvCxnSpPr>
        <xdr:cNvPr id="759" name="直線コネクタ 758"/>
        <xdr:cNvCxnSpPr/>
      </xdr:nvCxnSpPr>
      <xdr:spPr>
        <a:xfrm>
          <a:off x="22072600" y="885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0" name="直線コネクタ 75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93413</xdr:rowOff>
    </xdr:from>
    <xdr:ext cx="469744" cy="259045"/>
    <xdr:sp macro="" textlink="">
      <xdr:nvSpPr>
        <xdr:cNvPr id="761" name="貸付金平均値テキスト"/>
        <xdr:cNvSpPr txBox="1"/>
      </xdr:nvSpPr>
      <xdr:spPr>
        <a:xfrm>
          <a:off x="22212300" y="9523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70536</xdr:rowOff>
    </xdr:from>
    <xdr:to>
      <xdr:col>32</xdr:col>
      <xdr:colOff>238125</xdr:colOff>
      <xdr:row>57</xdr:row>
      <xdr:rowOff>686</xdr:rowOff>
    </xdr:to>
    <xdr:sp macro="" textlink="">
      <xdr:nvSpPr>
        <xdr:cNvPr id="762" name="フローチャート : 判断 761"/>
        <xdr:cNvSpPr/>
      </xdr:nvSpPr>
      <xdr:spPr>
        <a:xfrm>
          <a:off x="22110700" y="96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63" name="直線コネクタ 76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87529</xdr:rowOff>
    </xdr:from>
    <xdr:to>
      <xdr:col>31</xdr:col>
      <xdr:colOff>85725</xdr:colOff>
      <xdr:row>57</xdr:row>
      <xdr:rowOff>17679</xdr:rowOff>
    </xdr:to>
    <xdr:sp macro="" textlink="">
      <xdr:nvSpPr>
        <xdr:cNvPr id="764" name="フローチャート : 判断 763"/>
        <xdr:cNvSpPr/>
      </xdr:nvSpPr>
      <xdr:spPr>
        <a:xfrm>
          <a:off x="21272500" y="96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34206</xdr:rowOff>
    </xdr:from>
    <xdr:ext cx="469744" cy="259045"/>
    <xdr:sp macro="" textlink="">
      <xdr:nvSpPr>
        <xdr:cNvPr id="765" name="テキスト ボックス 764"/>
        <xdr:cNvSpPr txBox="1"/>
      </xdr:nvSpPr>
      <xdr:spPr>
        <a:xfrm>
          <a:off x="21088427" y="94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66" name="直線コネクタ 76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78613</xdr:rowOff>
    </xdr:from>
    <xdr:to>
      <xdr:col>29</xdr:col>
      <xdr:colOff>568325</xdr:colOff>
      <xdr:row>57</xdr:row>
      <xdr:rowOff>8763</xdr:rowOff>
    </xdr:to>
    <xdr:sp macro="" textlink="">
      <xdr:nvSpPr>
        <xdr:cNvPr id="767" name="フローチャート : 判断 766"/>
        <xdr:cNvSpPr/>
      </xdr:nvSpPr>
      <xdr:spPr>
        <a:xfrm>
          <a:off x="20383500" y="967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25290</xdr:rowOff>
    </xdr:from>
    <xdr:ext cx="469744" cy="259045"/>
    <xdr:sp macro="" textlink="">
      <xdr:nvSpPr>
        <xdr:cNvPr id="768" name="テキスト ボックス 767"/>
        <xdr:cNvSpPr txBox="1"/>
      </xdr:nvSpPr>
      <xdr:spPr>
        <a:xfrm>
          <a:off x="20199427" y="945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9" name="直線コネクタ 76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91719</xdr:rowOff>
    </xdr:from>
    <xdr:to>
      <xdr:col>28</xdr:col>
      <xdr:colOff>365125</xdr:colOff>
      <xdr:row>57</xdr:row>
      <xdr:rowOff>21869</xdr:rowOff>
    </xdr:to>
    <xdr:sp macro="" textlink="">
      <xdr:nvSpPr>
        <xdr:cNvPr id="770" name="フローチャート : 判断 769"/>
        <xdr:cNvSpPr/>
      </xdr:nvSpPr>
      <xdr:spPr>
        <a:xfrm>
          <a:off x="19494500" y="969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38396</xdr:rowOff>
    </xdr:from>
    <xdr:ext cx="469744" cy="259045"/>
    <xdr:sp macro="" textlink="">
      <xdr:nvSpPr>
        <xdr:cNvPr id="771" name="テキスト ボックス 770"/>
        <xdr:cNvSpPr txBox="1"/>
      </xdr:nvSpPr>
      <xdr:spPr>
        <a:xfrm>
          <a:off x="19310427" y="946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5,463</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99568</xdr:rowOff>
    </xdr:from>
    <xdr:to>
      <xdr:col>27</xdr:col>
      <xdr:colOff>161925</xdr:colOff>
      <xdr:row>57</xdr:row>
      <xdr:rowOff>29718</xdr:rowOff>
    </xdr:to>
    <xdr:sp macro="" textlink="">
      <xdr:nvSpPr>
        <xdr:cNvPr id="772" name="フローチャート : 判断 771"/>
        <xdr:cNvSpPr/>
      </xdr:nvSpPr>
      <xdr:spPr>
        <a:xfrm>
          <a:off x="18605500" y="97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46245</xdr:rowOff>
    </xdr:from>
    <xdr:ext cx="469744" cy="259045"/>
    <xdr:sp macro="" textlink="">
      <xdr:nvSpPr>
        <xdr:cNvPr id="773" name="テキスト ボックス 772"/>
        <xdr:cNvSpPr txBox="1"/>
      </xdr:nvSpPr>
      <xdr:spPr>
        <a:xfrm>
          <a:off x="18421427" y="947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9" name="円/楕円 77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1" name="円/楕円 78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2" name="テキスト ボックス 78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83" name="円/楕円 78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84" name="テキスト ボックス 78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5" name="円/楕円 78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6" name="テキスト ボックス 78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7" name="円/楕円 78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8" name="テキスト ボックス 78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9" name="テキスト ボックス 79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0" name="直線コネクタ 79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01" name="テキスト ボックス 80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02" name="直線コネクタ 80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03" name="テキスト ボックス 80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04" name="直線コネクタ 80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5" name="テキスト ボックス 80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6" name="直線コネクタ 80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7" name="テキスト ボックス 80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9" name="テキスト ボックス 80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62662</xdr:rowOff>
    </xdr:from>
    <xdr:to>
      <xdr:col>32</xdr:col>
      <xdr:colOff>186689</xdr:colOff>
      <xdr:row>77</xdr:row>
      <xdr:rowOff>19594</xdr:rowOff>
    </xdr:to>
    <xdr:cxnSp macro="">
      <xdr:nvCxnSpPr>
        <xdr:cNvPr id="811" name="直線コネクタ 810"/>
        <xdr:cNvCxnSpPr/>
      </xdr:nvCxnSpPr>
      <xdr:spPr>
        <a:xfrm flipV="1">
          <a:off x="22159595" y="12064162"/>
          <a:ext cx="1269" cy="1157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23421</xdr:rowOff>
    </xdr:from>
    <xdr:ext cx="534377" cy="259045"/>
    <xdr:sp macro="" textlink="">
      <xdr:nvSpPr>
        <xdr:cNvPr id="812" name="繰出金最小値テキスト"/>
        <xdr:cNvSpPr txBox="1"/>
      </xdr:nvSpPr>
      <xdr:spPr>
        <a:xfrm>
          <a:off x="22212300" y="1322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56,377</a:t>
          </a:r>
          <a:endParaRPr kumimoji="1" lang="ja-JP" altLang="en-US" sz="1000" b="1">
            <a:latin typeface="ＭＳ Ｐゴシック"/>
          </a:endParaRPr>
        </a:p>
      </xdr:txBody>
    </xdr:sp>
    <xdr:clientData/>
  </xdr:oneCellAnchor>
  <xdr:twoCellAnchor>
    <xdr:from>
      <xdr:col>32</xdr:col>
      <xdr:colOff>98425</xdr:colOff>
      <xdr:row>77</xdr:row>
      <xdr:rowOff>19594</xdr:rowOff>
    </xdr:from>
    <xdr:to>
      <xdr:col>32</xdr:col>
      <xdr:colOff>276225</xdr:colOff>
      <xdr:row>77</xdr:row>
      <xdr:rowOff>19594</xdr:rowOff>
    </xdr:to>
    <xdr:cxnSp macro="">
      <xdr:nvCxnSpPr>
        <xdr:cNvPr id="813" name="直線コネクタ 812"/>
        <xdr:cNvCxnSpPr/>
      </xdr:nvCxnSpPr>
      <xdr:spPr>
        <a:xfrm>
          <a:off x="22072600" y="1322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9339</xdr:rowOff>
    </xdr:from>
    <xdr:ext cx="534377" cy="259045"/>
    <xdr:sp macro="" textlink="">
      <xdr:nvSpPr>
        <xdr:cNvPr id="814" name="繰出金最大値テキスト"/>
        <xdr:cNvSpPr txBox="1"/>
      </xdr:nvSpPr>
      <xdr:spPr>
        <a:xfrm>
          <a:off x="22212300" y="1183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81,685</a:t>
          </a:r>
          <a:endParaRPr kumimoji="1" lang="ja-JP" altLang="en-US" sz="1000" b="1">
            <a:latin typeface="ＭＳ Ｐゴシック"/>
          </a:endParaRPr>
        </a:p>
      </xdr:txBody>
    </xdr:sp>
    <xdr:clientData/>
  </xdr:oneCellAnchor>
  <xdr:twoCellAnchor>
    <xdr:from>
      <xdr:col>32</xdr:col>
      <xdr:colOff>98425</xdr:colOff>
      <xdr:row>70</xdr:row>
      <xdr:rowOff>62662</xdr:rowOff>
    </xdr:from>
    <xdr:to>
      <xdr:col>32</xdr:col>
      <xdr:colOff>276225</xdr:colOff>
      <xdr:row>70</xdr:row>
      <xdr:rowOff>62662</xdr:rowOff>
    </xdr:to>
    <xdr:cxnSp macro="">
      <xdr:nvCxnSpPr>
        <xdr:cNvPr id="815" name="直線コネクタ 814"/>
        <xdr:cNvCxnSpPr/>
      </xdr:nvCxnSpPr>
      <xdr:spPr>
        <a:xfrm>
          <a:off x="22072600" y="1206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21605</xdr:rowOff>
    </xdr:from>
    <xdr:to>
      <xdr:col>32</xdr:col>
      <xdr:colOff>187325</xdr:colOff>
      <xdr:row>73</xdr:row>
      <xdr:rowOff>38202</xdr:rowOff>
    </xdr:to>
    <xdr:cxnSp macro="">
      <xdr:nvCxnSpPr>
        <xdr:cNvPr id="816" name="直線コネクタ 815"/>
        <xdr:cNvCxnSpPr/>
      </xdr:nvCxnSpPr>
      <xdr:spPr>
        <a:xfrm flipV="1">
          <a:off x="21323300" y="12366005"/>
          <a:ext cx="838200" cy="18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16898</xdr:rowOff>
    </xdr:from>
    <xdr:ext cx="534377" cy="259045"/>
    <xdr:sp macro="" textlink="">
      <xdr:nvSpPr>
        <xdr:cNvPr id="817" name="繰出金平均値テキスト"/>
        <xdr:cNvSpPr txBox="1"/>
      </xdr:nvSpPr>
      <xdr:spPr>
        <a:xfrm>
          <a:off x="22212300" y="12532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69,853</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38471</xdr:rowOff>
    </xdr:from>
    <xdr:to>
      <xdr:col>32</xdr:col>
      <xdr:colOff>238125</xdr:colOff>
      <xdr:row>73</xdr:row>
      <xdr:rowOff>140071</xdr:rowOff>
    </xdr:to>
    <xdr:sp macro="" textlink="">
      <xdr:nvSpPr>
        <xdr:cNvPr id="818" name="フローチャート : 判断 817"/>
        <xdr:cNvSpPr/>
      </xdr:nvSpPr>
      <xdr:spPr>
        <a:xfrm>
          <a:off x="22110700" y="125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38202</xdr:rowOff>
    </xdr:from>
    <xdr:to>
      <xdr:col>31</xdr:col>
      <xdr:colOff>34925</xdr:colOff>
      <xdr:row>74</xdr:row>
      <xdr:rowOff>56352</xdr:rowOff>
    </xdr:to>
    <xdr:cxnSp macro="">
      <xdr:nvCxnSpPr>
        <xdr:cNvPr id="819" name="直線コネクタ 818"/>
        <xdr:cNvCxnSpPr/>
      </xdr:nvCxnSpPr>
      <xdr:spPr>
        <a:xfrm flipV="1">
          <a:off x="20434300" y="12554052"/>
          <a:ext cx="889000" cy="18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94524</xdr:rowOff>
    </xdr:from>
    <xdr:to>
      <xdr:col>31</xdr:col>
      <xdr:colOff>85725</xdr:colOff>
      <xdr:row>76</xdr:row>
      <xdr:rowOff>24674</xdr:rowOff>
    </xdr:to>
    <xdr:sp macro="" textlink="">
      <xdr:nvSpPr>
        <xdr:cNvPr id="820" name="フローチャート : 判断 819"/>
        <xdr:cNvSpPr/>
      </xdr:nvSpPr>
      <xdr:spPr>
        <a:xfrm>
          <a:off x="21272500" y="1295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15800</xdr:rowOff>
    </xdr:from>
    <xdr:ext cx="534377" cy="259045"/>
    <xdr:sp macro="" textlink="">
      <xdr:nvSpPr>
        <xdr:cNvPr id="821" name="テキスト ボックス 820"/>
        <xdr:cNvSpPr txBox="1"/>
      </xdr:nvSpPr>
      <xdr:spPr>
        <a:xfrm>
          <a:off x="21056111" y="1304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56352</xdr:rowOff>
    </xdr:from>
    <xdr:to>
      <xdr:col>29</xdr:col>
      <xdr:colOff>517525</xdr:colOff>
      <xdr:row>74</xdr:row>
      <xdr:rowOff>59096</xdr:rowOff>
    </xdr:to>
    <xdr:cxnSp macro="">
      <xdr:nvCxnSpPr>
        <xdr:cNvPr id="822" name="直線コネクタ 821"/>
        <xdr:cNvCxnSpPr/>
      </xdr:nvCxnSpPr>
      <xdr:spPr>
        <a:xfrm flipV="1">
          <a:off x="19545300" y="12743652"/>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71251</xdr:rowOff>
    </xdr:from>
    <xdr:to>
      <xdr:col>29</xdr:col>
      <xdr:colOff>568325</xdr:colOff>
      <xdr:row>77</xdr:row>
      <xdr:rowOff>1401</xdr:rowOff>
    </xdr:to>
    <xdr:sp macro="" textlink="">
      <xdr:nvSpPr>
        <xdr:cNvPr id="823" name="フローチャート : 判断 822"/>
        <xdr:cNvSpPr/>
      </xdr:nvSpPr>
      <xdr:spPr>
        <a:xfrm>
          <a:off x="20383500" y="1310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163978</xdr:rowOff>
    </xdr:from>
    <xdr:ext cx="534377" cy="259045"/>
    <xdr:sp macro="" textlink="">
      <xdr:nvSpPr>
        <xdr:cNvPr id="824" name="テキスト ボックス 823"/>
        <xdr:cNvSpPr txBox="1"/>
      </xdr:nvSpPr>
      <xdr:spPr>
        <a:xfrm>
          <a:off x="20167111" y="1319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57,886</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59096</xdr:rowOff>
    </xdr:from>
    <xdr:to>
      <xdr:col>28</xdr:col>
      <xdr:colOff>314325</xdr:colOff>
      <xdr:row>75</xdr:row>
      <xdr:rowOff>32852</xdr:rowOff>
    </xdr:to>
    <xdr:cxnSp macro="">
      <xdr:nvCxnSpPr>
        <xdr:cNvPr id="825" name="直線コネクタ 824"/>
        <xdr:cNvCxnSpPr/>
      </xdr:nvCxnSpPr>
      <xdr:spPr>
        <a:xfrm flipV="1">
          <a:off x="18656300" y="12746396"/>
          <a:ext cx="889000" cy="14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108651</xdr:rowOff>
    </xdr:from>
    <xdr:to>
      <xdr:col>28</xdr:col>
      <xdr:colOff>365125</xdr:colOff>
      <xdr:row>77</xdr:row>
      <xdr:rowOff>38801</xdr:rowOff>
    </xdr:to>
    <xdr:sp macro="" textlink="">
      <xdr:nvSpPr>
        <xdr:cNvPr id="826" name="フローチャート : 判断 825"/>
        <xdr:cNvSpPr/>
      </xdr:nvSpPr>
      <xdr:spPr>
        <a:xfrm>
          <a:off x="19494500" y="1313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29928</xdr:rowOff>
    </xdr:from>
    <xdr:ext cx="534377" cy="259045"/>
    <xdr:sp macro="" textlink="">
      <xdr:nvSpPr>
        <xdr:cNvPr id="827" name="テキスト ボックス 826"/>
        <xdr:cNvSpPr txBox="1"/>
      </xdr:nvSpPr>
      <xdr:spPr>
        <a:xfrm>
          <a:off x="19278111" y="1323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9072</xdr:rowOff>
    </xdr:from>
    <xdr:to>
      <xdr:col>27</xdr:col>
      <xdr:colOff>161925</xdr:colOff>
      <xdr:row>77</xdr:row>
      <xdr:rowOff>110672</xdr:rowOff>
    </xdr:to>
    <xdr:sp macro="" textlink="">
      <xdr:nvSpPr>
        <xdr:cNvPr id="828" name="フローチャート : 判断 827"/>
        <xdr:cNvSpPr/>
      </xdr:nvSpPr>
      <xdr:spPr>
        <a:xfrm>
          <a:off x="18605500" y="1321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101799</xdr:rowOff>
    </xdr:from>
    <xdr:ext cx="534377" cy="259045"/>
    <xdr:sp macro="" textlink="">
      <xdr:nvSpPr>
        <xdr:cNvPr id="829" name="テキスト ボックス 828"/>
        <xdr:cNvSpPr txBox="1"/>
      </xdr:nvSpPr>
      <xdr:spPr>
        <a:xfrm>
          <a:off x="18389111" y="1330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55,496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71</xdr:row>
      <xdr:rowOff>142255</xdr:rowOff>
    </xdr:from>
    <xdr:to>
      <xdr:col>32</xdr:col>
      <xdr:colOff>238125</xdr:colOff>
      <xdr:row>72</xdr:row>
      <xdr:rowOff>72405</xdr:rowOff>
    </xdr:to>
    <xdr:sp macro="" textlink="">
      <xdr:nvSpPr>
        <xdr:cNvPr id="835" name="円/楕円 834"/>
        <xdr:cNvSpPr/>
      </xdr:nvSpPr>
      <xdr:spPr>
        <a:xfrm>
          <a:off x="22110700" y="123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165132</xdr:rowOff>
    </xdr:from>
    <xdr:ext cx="534377" cy="259045"/>
    <xdr:sp macro="" textlink="">
      <xdr:nvSpPr>
        <xdr:cNvPr id="836" name="繰出金該当値テキスト"/>
        <xdr:cNvSpPr txBox="1"/>
      </xdr:nvSpPr>
      <xdr:spPr>
        <a:xfrm>
          <a:off x="22212300" y="1216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75,083</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158852</xdr:rowOff>
    </xdr:from>
    <xdr:to>
      <xdr:col>31</xdr:col>
      <xdr:colOff>85725</xdr:colOff>
      <xdr:row>73</xdr:row>
      <xdr:rowOff>89002</xdr:rowOff>
    </xdr:to>
    <xdr:sp macro="" textlink="">
      <xdr:nvSpPr>
        <xdr:cNvPr id="837" name="円/楕円 836"/>
        <xdr:cNvSpPr/>
      </xdr:nvSpPr>
      <xdr:spPr>
        <a:xfrm>
          <a:off x="21272500" y="1250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105529</xdr:rowOff>
    </xdr:from>
    <xdr:ext cx="534377" cy="259045"/>
    <xdr:sp macro="" textlink="">
      <xdr:nvSpPr>
        <xdr:cNvPr id="838" name="テキスト ボックス 837"/>
        <xdr:cNvSpPr txBox="1"/>
      </xdr:nvSpPr>
      <xdr:spPr>
        <a:xfrm>
          <a:off x="21056111" y="1227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70,970</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5552</xdr:rowOff>
    </xdr:from>
    <xdr:to>
      <xdr:col>29</xdr:col>
      <xdr:colOff>568325</xdr:colOff>
      <xdr:row>74</xdr:row>
      <xdr:rowOff>107152</xdr:rowOff>
    </xdr:to>
    <xdr:sp macro="" textlink="">
      <xdr:nvSpPr>
        <xdr:cNvPr id="839" name="円/楕円 838"/>
        <xdr:cNvSpPr/>
      </xdr:nvSpPr>
      <xdr:spPr>
        <a:xfrm>
          <a:off x="20383500" y="1269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123679</xdr:rowOff>
    </xdr:from>
    <xdr:ext cx="534377" cy="259045"/>
    <xdr:sp macro="" textlink="">
      <xdr:nvSpPr>
        <xdr:cNvPr id="840" name="テキスト ボックス 839"/>
        <xdr:cNvSpPr txBox="1"/>
      </xdr:nvSpPr>
      <xdr:spPr>
        <a:xfrm>
          <a:off x="20167111" y="1246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66,823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8296</xdr:rowOff>
    </xdr:from>
    <xdr:to>
      <xdr:col>28</xdr:col>
      <xdr:colOff>365125</xdr:colOff>
      <xdr:row>74</xdr:row>
      <xdr:rowOff>109896</xdr:rowOff>
    </xdr:to>
    <xdr:sp macro="" textlink="">
      <xdr:nvSpPr>
        <xdr:cNvPr id="841" name="円/楕円 840"/>
        <xdr:cNvSpPr/>
      </xdr:nvSpPr>
      <xdr:spPr>
        <a:xfrm>
          <a:off x="19494500" y="126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126423</xdr:rowOff>
    </xdr:from>
    <xdr:ext cx="534377" cy="259045"/>
    <xdr:sp macro="" textlink="">
      <xdr:nvSpPr>
        <xdr:cNvPr id="842" name="テキスト ボックス 841"/>
        <xdr:cNvSpPr txBox="1"/>
      </xdr:nvSpPr>
      <xdr:spPr>
        <a:xfrm>
          <a:off x="19278111" y="1247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66,763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153502</xdr:rowOff>
    </xdr:from>
    <xdr:to>
      <xdr:col>27</xdr:col>
      <xdr:colOff>161925</xdr:colOff>
      <xdr:row>75</xdr:row>
      <xdr:rowOff>83652</xdr:rowOff>
    </xdr:to>
    <xdr:sp macro="" textlink="">
      <xdr:nvSpPr>
        <xdr:cNvPr id="843" name="円/楕円 842"/>
        <xdr:cNvSpPr/>
      </xdr:nvSpPr>
      <xdr:spPr>
        <a:xfrm>
          <a:off x="18605500" y="1284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100179</xdr:rowOff>
    </xdr:from>
    <xdr:ext cx="534377" cy="259045"/>
    <xdr:sp macro="" textlink="">
      <xdr:nvSpPr>
        <xdr:cNvPr id="844" name="テキスト ボックス 843"/>
        <xdr:cNvSpPr txBox="1"/>
      </xdr:nvSpPr>
      <xdr:spPr>
        <a:xfrm>
          <a:off x="18389111" y="1261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63,587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5" name="直線コネクタ 85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6" name="テキスト ボックス 85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7" name="直線コネクタ 85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8" name="テキスト ボックス 85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0" name="直線コネクタ 85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2" name="直線コネクタ 86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4" name="直線コネクタ 86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5" name="直線コネクタ 86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7" name="フローチャート : 判断 86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8" name="直線コネクタ 86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9" name="フローチャート : 判断 86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0" name="テキスト ボックス 86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1" name="直線コネクタ 87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2" name="フローチャート : 判断 87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3" name="テキスト ボックス 87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4" name="直線コネクタ 87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5" name="フローチャート : 判断 87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6" name="テキスト ボックス 87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7" name="フローチャート : 判断 87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8" name="テキスト ボックス 87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9" name="テキスト ボックス 87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0" name="テキスト ボックス 87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1" name="テキスト ボックス 88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2" name="テキスト ボックス 88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3" name="テキスト ボックス 88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円/楕円 88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6" name="円/楕円 88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7" name="テキスト ボックス 88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8" name="円/楕円 88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9" name="テキスト ボックス 88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0" name="円/楕円 88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1" name="テキスト ボックス 89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円/楕円 89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3" name="テキスト ボックス 89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4" name="正方形/長方形 89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5" name="正方形/長方形 89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6" name="テキスト ボックス 89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・歳出決算総額は、住民一人当たり５８３，８２９円となっている。主な構成項目である</a:t>
          </a:r>
          <a:r>
            <a:rPr kumimoji="1" lang="ja-JP" altLang="ja-JP" sz="1200">
              <a:solidFill>
                <a:schemeClr val="dk1"/>
              </a:solidFill>
              <a:effectLst/>
              <a:latin typeface="+mn-lt"/>
              <a:ea typeface="+mn-ea"/>
              <a:cs typeface="+mn-cs"/>
            </a:rPr>
            <a:t>人件費は</a:t>
          </a:r>
          <a:r>
            <a:rPr kumimoji="1" lang="ja-JP" altLang="en-US" sz="1200">
              <a:solidFill>
                <a:schemeClr val="dk1"/>
              </a:solidFill>
              <a:effectLst/>
              <a:latin typeface="+mn-lt"/>
              <a:ea typeface="+mn-ea"/>
              <a:cs typeface="+mn-cs"/>
            </a:rPr>
            <a:t>、住民一人当たり１０５，８８８円となっており、近年では</a:t>
          </a:r>
          <a:r>
            <a:rPr kumimoji="1" lang="ja-JP" altLang="ja-JP" sz="1200">
              <a:solidFill>
                <a:schemeClr val="dk1"/>
              </a:solidFill>
              <a:effectLst/>
              <a:latin typeface="+mn-lt"/>
              <a:ea typeface="+mn-ea"/>
              <a:cs typeface="+mn-cs"/>
            </a:rPr>
            <a:t>職員数減等により減少</a:t>
          </a:r>
          <a:r>
            <a:rPr kumimoji="1" lang="ja-JP" altLang="en-US" sz="1200">
              <a:solidFill>
                <a:schemeClr val="dk1"/>
              </a:solidFill>
              <a:effectLst/>
              <a:latin typeface="+mn-lt"/>
              <a:ea typeface="+mn-ea"/>
              <a:cs typeface="+mn-cs"/>
            </a:rPr>
            <a:t>傾向にある。ただし、類似団体に比べると高い水準にあるため、定員適正化計画に基づき新規採用の抑制による人件費の削減を図っていく。</a:t>
          </a:r>
          <a:endParaRPr kumimoji="1" lang="en-US" altLang="ja-JP" sz="1200">
            <a:solidFill>
              <a:schemeClr val="dk1"/>
            </a:solidFill>
            <a:effectLst/>
            <a:latin typeface="+mn-lt"/>
            <a:ea typeface="+mn-ea"/>
            <a:cs typeface="+mn-cs"/>
          </a:endParaRPr>
        </a:p>
        <a:p>
          <a:r>
            <a:rPr kumimoji="1" lang="ja-JP" altLang="en-US" sz="1200">
              <a:latin typeface="ＭＳ Ｐゴシック"/>
            </a:rPr>
            <a:t>公債費は住民一人当たり９４，５２６円となっており、合併特例債等の償還により増加している。</a:t>
          </a:r>
          <a:r>
            <a:rPr kumimoji="0" lang="ja-JP" altLang="en-US" sz="1200" b="0" i="0" baseline="0">
              <a:solidFill>
                <a:schemeClr val="dk1"/>
              </a:solidFill>
              <a:effectLst/>
              <a:latin typeface="+mn-lt"/>
              <a:ea typeface="+mn-ea"/>
              <a:cs typeface="+mn-cs"/>
            </a:rPr>
            <a:t>今後も</a:t>
          </a:r>
          <a:r>
            <a:rPr lang="ja-JP" altLang="ja-JP" sz="1200" b="0" i="0" baseline="0">
              <a:solidFill>
                <a:schemeClr val="dk1"/>
              </a:solidFill>
              <a:effectLst/>
              <a:latin typeface="+mn-lt"/>
              <a:ea typeface="+mn-ea"/>
              <a:cs typeface="+mn-cs"/>
            </a:rPr>
            <a:t>公債費</a:t>
          </a:r>
          <a:r>
            <a:rPr lang="ja-JP" altLang="en-US" sz="1200" b="0" i="0" baseline="0">
              <a:solidFill>
                <a:schemeClr val="dk1"/>
              </a:solidFill>
              <a:effectLst/>
              <a:latin typeface="+mn-lt"/>
              <a:ea typeface="+mn-ea"/>
              <a:cs typeface="+mn-cs"/>
            </a:rPr>
            <a:t>が</a:t>
          </a:r>
          <a:r>
            <a:rPr lang="ja-JP" altLang="ja-JP" sz="1200" b="0" i="0" baseline="0">
              <a:solidFill>
                <a:schemeClr val="dk1"/>
              </a:solidFill>
              <a:effectLst/>
              <a:latin typeface="+mn-lt"/>
              <a:ea typeface="+mn-ea"/>
              <a:cs typeface="+mn-cs"/>
            </a:rPr>
            <a:t>増加傾向となるため、起債事業の見直し</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取捨選択を図り</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極力起債発行額を抑制し地方債残高の縮小を図</a:t>
          </a:r>
          <a:r>
            <a:rPr lang="ja-JP" altLang="en-US" sz="1200" b="0" i="0" baseline="0">
              <a:solidFill>
                <a:schemeClr val="dk1"/>
              </a:solidFill>
              <a:effectLst/>
              <a:latin typeface="+mn-lt"/>
              <a:ea typeface="+mn-ea"/>
              <a:cs typeface="+mn-cs"/>
            </a:rPr>
            <a:t>っていく</a:t>
          </a:r>
          <a:r>
            <a:rPr lang="ja-JP" altLang="ja-JP" sz="1200" b="0" i="0" baseline="0">
              <a:solidFill>
                <a:schemeClr val="dk1"/>
              </a:solidFill>
              <a:effectLst/>
              <a:latin typeface="+mn-lt"/>
              <a:ea typeface="+mn-ea"/>
              <a:cs typeface="+mn-cs"/>
            </a:rPr>
            <a:t>。</a:t>
          </a:r>
          <a:endParaRPr lang="en-US" altLang="ja-JP" sz="1200" b="0" i="0" baseline="0">
            <a:solidFill>
              <a:schemeClr val="dk1"/>
            </a:solidFill>
            <a:effectLst/>
            <a:latin typeface="+mn-lt"/>
            <a:ea typeface="+mn-ea"/>
            <a:cs typeface="+mn-cs"/>
          </a:endParaRPr>
        </a:p>
        <a:p>
          <a:r>
            <a:rPr lang="ja-JP" altLang="en-US" sz="1200" b="0" i="0" baseline="0">
              <a:solidFill>
                <a:schemeClr val="dk1"/>
              </a:solidFill>
              <a:effectLst/>
              <a:latin typeface="+mn-lt"/>
              <a:ea typeface="+mn-ea"/>
              <a:cs typeface="+mn-cs"/>
            </a:rPr>
            <a:t>繰出金は住民一人当たり７５，０８３円となっており、全国、県、類似団体平均を大きく上回り年々増加傾向であるため、公営企業会計に対する</a:t>
          </a:r>
          <a:r>
            <a:rPr lang="ja-JP" altLang="ja-JP" sz="1200" b="0" i="0" baseline="0">
              <a:solidFill>
                <a:schemeClr val="dk1"/>
              </a:solidFill>
              <a:effectLst/>
              <a:latin typeface="+mn-lt"/>
              <a:ea typeface="+mn-ea"/>
              <a:cs typeface="+mn-cs"/>
            </a:rPr>
            <a:t>普通会計が負担すべき基準繰入は元より、基準外繰入についても多額となっ</a:t>
          </a:r>
          <a:r>
            <a:rPr lang="ja-JP" altLang="en-US" sz="1200" b="0" i="0" baseline="0">
              <a:solidFill>
                <a:schemeClr val="dk1"/>
              </a:solidFill>
              <a:effectLst/>
              <a:latin typeface="+mn-lt"/>
              <a:ea typeface="+mn-ea"/>
              <a:cs typeface="+mn-cs"/>
            </a:rPr>
            <a:t>ており</a:t>
          </a:r>
          <a:r>
            <a:rPr lang="ja-JP" altLang="ja-JP" sz="1200" b="0" i="0" baseline="0">
              <a:solidFill>
                <a:schemeClr val="dk1"/>
              </a:solidFill>
              <a:effectLst/>
              <a:latin typeface="+mn-lt"/>
              <a:ea typeface="+mn-ea"/>
              <a:cs typeface="+mn-cs"/>
            </a:rPr>
            <a:t>、独立採算を原則に</a:t>
          </a:r>
          <a:r>
            <a:rPr lang="ja-JP" altLang="en-US" sz="1200" b="0" i="0" baseline="0">
              <a:solidFill>
                <a:schemeClr val="dk1"/>
              </a:solidFill>
              <a:effectLst/>
              <a:latin typeface="+mn-lt"/>
              <a:ea typeface="+mn-ea"/>
              <a:cs typeface="+mn-cs"/>
            </a:rPr>
            <a:t>公営企業会計の</a:t>
          </a:r>
          <a:r>
            <a:rPr lang="ja-JP" altLang="ja-JP" sz="1200" b="0" i="0" baseline="0">
              <a:solidFill>
                <a:schemeClr val="dk1"/>
              </a:solidFill>
              <a:effectLst/>
              <a:latin typeface="+mn-lt"/>
              <a:ea typeface="+mn-ea"/>
              <a:cs typeface="+mn-cs"/>
            </a:rPr>
            <a:t>経営改善</a:t>
          </a:r>
          <a:r>
            <a:rPr lang="ja-JP" altLang="en-US" sz="1200" b="0" i="0" baseline="0">
              <a:solidFill>
                <a:schemeClr val="dk1"/>
              </a:solidFill>
              <a:effectLst/>
              <a:latin typeface="+mn-lt"/>
              <a:ea typeface="+mn-ea"/>
              <a:cs typeface="+mn-cs"/>
            </a:rPr>
            <a:t>を図っていく</a:t>
          </a:r>
          <a:r>
            <a:rPr lang="ja-JP" altLang="ja-JP" sz="1200" b="0" i="0" baseline="0">
              <a:solidFill>
                <a:schemeClr val="dk1"/>
              </a:solidFill>
              <a:effectLst/>
              <a:latin typeface="+mn-lt"/>
              <a:ea typeface="+mn-ea"/>
              <a:cs typeface="+mn-cs"/>
            </a:rPr>
            <a:t>。</a:t>
          </a:r>
          <a:endParaRPr lang="ja-JP" altLang="ja-JP" sz="1200">
            <a:effectLst/>
          </a:endParaRPr>
        </a:p>
        <a:p>
          <a:endParaRPr kumimoji="1" lang="en-US" altLang="ja-JP" sz="1800">
            <a:latin typeface="ＭＳ Ｐゴシック"/>
          </a:endParaRPr>
        </a:p>
        <a:p>
          <a:r>
            <a:rPr kumimoji="1" lang="ja-JP" altLang="en-US" sz="1800">
              <a:latin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27,286
27,213
351.84
16,532,519
15,930,370
396,093
10,129,387
22,949,473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44.2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46736</xdr:rowOff>
    </xdr:from>
    <xdr:to>
      <xdr:col>6</xdr:col>
      <xdr:colOff>510540</xdr:colOff>
      <xdr:row>38</xdr:row>
      <xdr:rowOff>127508</xdr:rowOff>
    </xdr:to>
    <xdr:cxnSp macro="">
      <xdr:nvCxnSpPr>
        <xdr:cNvPr id="56" name="直線コネクタ 55"/>
        <xdr:cNvCxnSpPr/>
      </xdr:nvCxnSpPr>
      <xdr:spPr>
        <a:xfrm flipV="1">
          <a:off x="4633595" y="5361686"/>
          <a:ext cx="1270" cy="1280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131335</xdr:rowOff>
    </xdr:from>
    <xdr:ext cx="469744" cy="259045"/>
    <xdr:sp macro="" textlink="">
      <xdr:nvSpPr>
        <xdr:cNvPr id="57" name="議会費最小値テキスト"/>
        <xdr:cNvSpPr txBox="1"/>
      </xdr:nvSpPr>
      <xdr:spPr>
        <a:xfrm>
          <a:off x="4686300" y="66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a:t>
          </a:r>
          <a:endParaRPr kumimoji="1" lang="ja-JP" altLang="en-US" sz="1000" b="1">
            <a:latin typeface="ＭＳ Ｐゴシック"/>
          </a:endParaRPr>
        </a:p>
      </xdr:txBody>
    </xdr:sp>
    <xdr:clientData/>
  </xdr:oneCellAnchor>
  <xdr:twoCellAnchor>
    <xdr:from>
      <xdr:col>6</xdr:col>
      <xdr:colOff>422275</xdr:colOff>
      <xdr:row>38</xdr:row>
      <xdr:rowOff>127508</xdr:rowOff>
    </xdr:from>
    <xdr:to>
      <xdr:col>6</xdr:col>
      <xdr:colOff>600075</xdr:colOff>
      <xdr:row>38</xdr:row>
      <xdr:rowOff>127508</xdr:rowOff>
    </xdr:to>
    <xdr:cxnSp macro="">
      <xdr:nvCxnSpPr>
        <xdr:cNvPr id="58" name="直線コネクタ 57"/>
        <xdr:cNvCxnSpPr/>
      </xdr:nvCxnSpPr>
      <xdr:spPr>
        <a:xfrm>
          <a:off x="4546600" y="66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164863</xdr:rowOff>
    </xdr:from>
    <xdr:ext cx="469744" cy="259045"/>
    <xdr:sp macro="" textlink="">
      <xdr:nvSpPr>
        <xdr:cNvPr id="59" name="議会費最大値テキスト"/>
        <xdr:cNvSpPr txBox="1"/>
      </xdr:nvSpPr>
      <xdr:spPr>
        <a:xfrm>
          <a:off x="4686300" y="513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5,797</a:t>
          </a:r>
          <a:endParaRPr kumimoji="1" lang="ja-JP" altLang="en-US" sz="1000" b="1">
            <a:latin typeface="ＭＳ Ｐゴシック"/>
          </a:endParaRPr>
        </a:p>
      </xdr:txBody>
    </xdr:sp>
    <xdr:clientData/>
  </xdr:oneCellAnchor>
  <xdr:twoCellAnchor>
    <xdr:from>
      <xdr:col>6</xdr:col>
      <xdr:colOff>422275</xdr:colOff>
      <xdr:row>31</xdr:row>
      <xdr:rowOff>46736</xdr:rowOff>
    </xdr:from>
    <xdr:to>
      <xdr:col>6</xdr:col>
      <xdr:colOff>600075</xdr:colOff>
      <xdr:row>31</xdr:row>
      <xdr:rowOff>46736</xdr:rowOff>
    </xdr:to>
    <xdr:cxnSp macro="">
      <xdr:nvCxnSpPr>
        <xdr:cNvPr id="60" name="直線コネクタ 59"/>
        <xdr:cNvCxnSpPr/>
      </xdr:nvCxnSpPr>
      <xdr:spPr>
        <a:xfrm>
          <a:off x="4546600" y="536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129032</xdr:rowOff>
    </xdr:from>
    <xdr:to>
      <xdr:col>6</xdr:col>
      <xdr:colOff>511175</xdr:colOff>
      <xdr:row>38</xdr:row>
      <xdr:rowOff>150368</xdr:rowOff>
    </xdr:to>
    <xdr:cxnSp macro="">
      <xdr:nvCxnSpPr>
        <xdr:cNvPr id="61" name="直線コネクタ 60"/>
        <xdr:cNvCxnSpPr/>
      </xdr:nvCxnSpPr>
      <xdr:spPr>
        <a:xfrm flipV="1">
          <a:off x="3797300" y="6472682"/>
          <a:ext cx="838200" cy="19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133875</xdr:rowOff>
    </xdr:from>
    <xdr:ext cx="469744" cy="259045"/>
    <xdr:sp macro="" textlink="">
      <xdr:nvSpPr>
        <xdr:cNvPr id="62" name="議会費平均値テキスト"/>
        <xdr:cNvSpPr txBox="1"/>
      </xdr:nvSpPr>
      <xdr:spPr>
        <a:xfrm>
          <a:off x="4686300" y="57917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110998</xdr:rowOff>
    </xdr:from>
    <xdr:to>
      <xdr:col>6</xdr:col>
      <xdr:colOff>561975</xdr:colOff>
      <xdr:row>35</xdr:row>
      <xdr:rowOff>41148</xdr:rowOff>
    </xdr:to>
    <xdr:sp macro="" textlink="">
      <xdr:nvSpPr>
        <xdr:cNvPr id="63" name="フローチャート : 判断 62"/>
        <xdr:cNvSpPr/>
      </xdr:nvSpPr>
      <xdr:spPr>
        <a:xfrm>
          <a:off x="4584700" y="594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150368</xdr:rowOff>
    </xdr:from>
    <xdr:to>
      <xdr:col>5</xdr:col>
      <xdr:colOff>358775</xdr:colOff>
      <xdr:row>39</xdr:row>
      <xdr:rowOff>14732</xdr:rowOff>
    </xdr:to>
    <xdr:cxnSp macro="">
      <xdr:nvCxnSpPr>
        <xdr:cNvPr id="64" name="直線コネクタ 63"/>
        <xdr:cNvCxnSpPr/>
      </xdr:nvCxnSpPr>
      <xdr:spPr>
        <a:xfrm flipV="1">
          <a:off x="2908300" y="6665468"/>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162052</xdr:rowOff>
    </xdr:from>
    <xdr:to>
      <xdr:col>5</xdr:col>
      <xdr:colOff>409575</xdr:colOff>
      <xdr:row>36</xdr:row>
      <xdr:rowOff>92202</xdr:rowOff>
    </xdr:to>
    <xdr:sp macro="" textlink="">
      <xdr:nvSpPr>
        <xdr:cNvPr id="65" name="フローチャート : 判断 64"/>
        <xdr:cNvSpPr/>
      </xdr:nvSpPr>
      <xdr:spPr>
        <a:xfrm>
          <a:off x="3746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108729</xdr:rowOff>
    </xdr:from>
    <xdr:ext cx="469744" cy="259045"/>
    <xdr:sp macro="" textlink="">
      <xdr:nvSpPr>
        <xdr:cNvPr id="66" name="テキスト ボックス 65"/>
        <xdr:cNvSpPr txBox="1"/>
      </xdr:nvSpPr>
      <xdr:spPr>
        <a:xfrm>
          <a:off x="3562427" y="593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7874</xdr:rowOff>
    </xdr:from>
    <xdr:to>
      <xdr:col>4</xdr:col>
      <xdr:colOff>155575</xdr:colOff>
      <xdr:row>39</xdr:row>
      <xdr:rowOff>14732</xdr:rowOff>
    </xdr:to>
    <xdr:cxnSp macro="">
      <xdr:nvCxnSpPr>
        <xdr:cNvPr id="67" name="直線コネクタ 66"/>
        <xdr:cNvCxnSpPr/>
      </xdr:nvCxnSpPr>
      <xdr:spPr>
        <a:xfrm>
          <a:off x="2019300" y="6522974"/>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62992</xdr:rowOff>
    </xdr:from>
    <xdr:to>
      <xdr:col>4</xdr:col>
      <xdr:colOff>206375</xdr:colOff>
      <xdr:row>36</xdr:row>
      <xdr:rowOff>164592</xdr:rowOff>
    </xdr:to>
    <xdr:sp macro="" textlink="">
      <xdr:nvSpPr>
        <xdr:cNvPr id="68" name="フローチャート : 判断 67"/>
        <xdr:cNvSpPr/>
      </xdr:nvSpPr>
      <xdr:spPr>
        <a:xfrm>
          <a:off x="2857500" y="62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9669</xdr:rowOff>
    </xdr:from>
    <xdr:ext cx="469744" cy="259045"/>
    <xdr:sp macro="" textlink="">
      <xdr:nvSpPr>
        <xdr:cNvPr id="69" name="テキスト ボックス 68"/>
        <xdr:cNvSpPr txBox="1"/>
      </xdr:nvSpPr>
      <xdr:spPr>
        <a:xfrm>
          <a:off x="2673427" y="601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109982</xdr:rowOff>
    </xdr:from>
    <xdr:to>
      <xdr:col>2</xdr:col>
      <xdr:colOff>638175</xdr:colOff>
      <xdr:row>38</xdr:row>
      <xdr:rowOff>7874</xdr:rowOff>
    </xdr:to>
    <xdr:cxnSp macro="">
      <xdr:nvCxnSpPr>
        <xdr:cNvPr id="70" name="直線コネクタ 69"/>
        <xdr:cNvCxnSpPr/>
      </xdr:nvCxnSpPr>
      <xdr:spPr>
        <a:xfrm>
          <a:off x="1130300" y="6110732"/>
          <a:ext cx="889000" cy="41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44704</xdr:rowOff>
    </xdr:from>
    <xdr:to>
      <xdr:col>3</xdr:col>
      <xdr:colOff>3175</xdr:colOff>
      <xdr:row>35</xdr:row>
      <xdr:rowOff>146304</xdr:rowOff>
    </xdr:to>
    <xdr:sp macro="" textlink="">
      <xdr:nvSpPr>
        <xdr:cNvPr id="71" name="フローチャート : 判断 70"/>
        <xdr:cNvSpPr/>
      </xdr:nvSpPr>
      <xdr:spPr>
        <a:xfrm>
          <a:off x="1968500" y="604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162831</xdr:rowOff>
    </xdr:from>
    <xdr:ext cx="469744" cy="259045"/>
    <xdr:sp macro="" textlink="">
      <xdr:nvSpPr>
        <xdr:cNvPr id="72" name="テキスト ボックス 71"/>
        <xdr:cNvSpPr txBox="1"/>
      </xdr:nvSpPr>
      <xdr:spPr>
        <a:xfrm>
          <a:off x="1784427" y="582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4,833</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42418</xdr:rowOff>
    </xdr:from>
    <xdr:to>
      <xdr:col>1</xdr:col>
      <xdr:colOff>485775</xdr:colOff>
      <xdr:row>32</xdr:row>
      <xdr:rowOff>144018</xdr:rowOff>
    </xdr:to>
    <xdr:sp macro="" textlink="">
      <xdr:nvSpPr>
        <xdr:cNvPr id="73" name="フローチャート : 判断 72"/>
        <xdr:cNvSpPr/>
      </xdr:nvSpPr>
      <xdr:spPr>
        <a:xfrm>
          <a:off x="1079500" y="55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160545</xdr:rowOff>
    </xdr:from>
    <xdr:ext cx="469744" cy="259045"/>
    <xdr:sp macro="" textlink="">
      <xdr:nvSpPr>
        <xdr:cNvPr id="74" name="テキスト ボックス 73"/>
        <xdr:cNvSpPr txBox="1"/>
      </xdr:nvSpPr>
      <xdr:spPr>
        <a:xfrm>
          <a:off x="895427" y="53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78232</xdr:rowOff>
    </xdr:from>
    <xdr:to>
      <xdr:col>6</xdr:col>
      <xdr:colOff>561975</xdr:colOff>
      <xdr:row>38</xdr:row>
      <xdr:rowOff>8382</xdr:rowOff>
    </xdr:to>
    <xdr:sp macro="" textlink="">
      <xdr:nvSpPr>
        <xdr:cNvPr id="80" name="円/楕円 79"/>
        <xdr:cNvSpPr/>
      </xdr:nvSpPr>
      <xdr:spPr>
        <a:xfrm>
          <a:off x="4584700" y="64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56659</xdr:rowOff>
    </xdr:from>
    <xdr:ext cx="469744" cy="259045"/>
    <xdr:sp macro="" textlink="">
      <xdr:nvSpPr>
        <xdr:cNvPr id="81" name="議会費該当値テキスト"/>
        <xdr:cNvSpPr txBox="1"/>
      </xdr:nvSpPr>
      <xdr:spPr>
        <a:xfrm>
          <a:off x="4686300"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99568</xdr:rowOff>
    </xdr:from>
    <xdr:to>
      <xdr:col>5</xdr:col>
      <xdr:colOff>409575</xdr:colOff>
      <xdr:row>39</xdr:row>
      <xdr:rowOff>29718</xdr:rowOff>
    </xdr:to>
    <xdr:sp macro="" textlink="">
      <xdr:nvSpPr>
        <xdr:cNvPr id="82" name="円/楕円 81"/>
        <xdr:cNvSpPr/>
      </xdr:nvSpPr>
      <xdr:spPr>
        <a:xfrm>
          <a:off x="3746500" y="66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20845</xdr:rowOff>
    </xdr:from>
    <xdr:ext cx="469744" cy="259045"/>
    <xdr:sp macro="" textlink="">
      <xdr:nvSpPr>
        <xdr:cNvPr id="83" name="テキスト ボックス 82"/>
        <xdr:cNvSpPr txBox="1"/>
      </xdr:nvSpPr>
      <xdr:spPr>
        <a:xfrm>
          <a:off x="3562427"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135382</xdr:rowOff>
    </xdr:from>
    <xdr:to>
      <xdr:col>4</xdr:col>
      <xdr:colOff>206375</xdr:colOff>
      <xdr:row>39</xdr:row>
      <xdr:rowOff>65532</xdr:rowOff>
    </xdr:to>
    <xdr:sp macro="" textlink="">
      <xdr:nvSpPr>
        <xdr:cNvPr id="84" name="円/楕円 83"/>
        <xdr:cNvSpPr/>
      </xdr:nvSpPr>
      <xdr:spPr>
        <a:xfrm>
          <a:off x="28575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56659</xdr:rowOff>
    </xdr:from>
    <xdr:ext cx="469744" cy="259045"/>
    <xdr:sp macro="" textlink="">
      <xdr:nvSpPr>
        <xdr:cNvPr id="85" name="テキスト ボックス 84"/>
        <xdr:cNvSpPr txBox="1"/>
      </xdr:nvSpPr>
      <xdr:spPr>
        <a:xfrm>
          <a:off x="2673427" y="674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128524</xdr:rowOff>
    </xdr:from>
    <xdr:to>
      <xdr:col>3</xdr:col>
      <xdr:colOff>3175</xdr:colOff>
      <xdr:row>38</xdr:row>
      <xdr:rowOff>58674</xdr:rowOff>
    </xdr:to>
    <xdr:sp macro="" textlink="">
      <xdr:nvSpPr>
        <xdr:cNvPr id="86" name="円/楕円 85"/>
        <xdr:cNvSpPr/>
      </xdr:nvSpPr>
      <xdr:spPr>
        <a:xfrm>
          <a:off x="1968500" y="647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49801</xdr:rowOff>
    </xdr:from>
    <xdr:ext cx="469744" cy="259045"/>
    <xdr:sp macro="" textlink="">
      <xdr:nvSpPr>
        <xdr:cNvPr id="87" name="テキスト ボックス 86"/>
        <xdr:cNvSpPr txBox="1"/>
      </xdr:nvSpPr>
      <xdr:spPr>
        <a:xfrm>
          <a:off x="1784427" y="65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59182</xdr:rowOff>
    </xdr:from>
    <xdr:to>
      <xdr:col>1</xdr:col>
      <xdr:colOff>485775</xdr:colOff>
      <xdr:row>35</xdr:row>
      <xdr:rowOff>160782</xdr:rowOff>
    </xdr:to>
    <xdr:sp macro="" textlink="">
      <xdr:nvSpPr>
        <xdr:cNvPr id="88" name="円/楕円 87"/>
        <xdr:cNvSpPr/>
      </xdr:nvSpPr>
      <xdr:spPr>
        <a:xfrm>
          <a:off x="1079500" y="60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151909</xdr:rowOff>
    </xdr:from>
    <xdr:ext cx="469744" cy="259045"/>
    <xdr:sp macro="" textlink="">
      <xdr:nvSpPr>
        <xdr:cNvPr id="89" name="テキスト ボックス 88"/>
        <xdr:cNvSpPr txBox="1"/>
      </xdr:nvSpPr>
      <xdr:spPr>
        <a:xfrm>
          <a:off x="895427" y="61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86513</xdr:rowOff>
    </xdr:from>
    <xdr:to>
      <xdr:col>6</xdr:col>
      <xdr:colOff>510540</xdr:colOff>
      <xdr:row>59</xdr:row>
      <xdr:rowOff>34151</xdr:rowOff>
    </xdr:to>
    <xdr:cxnSp macro="">
      <xdr:nvCxnSpPr>
        <xdr:cNvPr id="114" name="直線コネクタ 113"/>
        <xdr:cNvCxnSpPr/>
      </xdr:nvCxnSpPr>
      <xdr:spPr>
        <a:xfrm flipV="1">
          <a:off x="4633595" y="8830463"/>
          <a:ext cx="1270" cy="131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37978</xdr:rowOff>
    </xdr:from>
    <xdr:ext cx="534377" cy="259045"/>
    <xdr:sp macro="" textlink="">
      <xdr:nvSpPr>
        <xdr:cNvPr id="115" name="総務費最小値テキスト"/>
        <xdr:cNvSpPr txBox="1"/>
      </xdr:nvSpPr>
      <xdr:spPr>
        <a:xfrm>
          <a:off x="4686300" y="1015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60,811</a:t>
          </a:r>
          <a:endParaRPr kumimoji="1" lang="ja-JP" altLang="en-US" sz="1000" b="1">
            <a:latin typeface="ＭＳ Ｐゴシック"/>
          </a:endParaRPr>
        </a:p>
      </xdr:txBody>
    </xdr:sp>
    <xdr:clientData/>
  </xdr:oneCellAnchor>
  <xdr:twoCellAnchor>
    <xdr:from>
      <xdr:col>6</xdr:col>
      <xdr:colOff>422275</xdr:colOff>
      <xdr:row>59</xdr:row>
      <xdr:rowOff>34151</xdr:rowOff>
    </xdr:from>
    <xdr:to>
      <xdr:col>6</xdr:col>
      <xdr:colOff>600075</xdr:colOff>
      <xdr:row>59</xdr:row>
      <xdr:rowOff>34151</xdr:rowOff>
    </xdr:to>
    <xdr:cxnSp macro="">
      <xdr:nvCxnSpPr>
        <xdr:cNvPr id="116" name="直線コネクタ 115"/>
        <xdr:cNvCxnSpPr/>
      </xdr:nvCxnSpPr>
      <xdr:spPr>
        <a:xfrm>
          <a:off x="4546600" y="1014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33190</xdr:rowOff>
    </xdr:from>
    <xdr:ext cx="599010" cy="259045"/>
    <xdr:sp macro="" textlink="">
      <xdr:nvSpPr>
        <xdr:cNvPr id="117" name="総務費最大値テキスト"/>
        <xdr:cNvSpPr txBox="1"/>
      </xdr:nvSpPr>
      <xdr:spPr>
        <a:xfrm>
          <a:off x="4686300" y="860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164,688</a:t>
          </a:r>
          <a:endParaRPr kumimoji="1" lang="ja-JP" altLang="en-US" sz="1000" b="1">
            <a:latin typeface="ＭＳ Ｐゴシック"/>
          </a:endParaRPr>
        </a:p>
      </xdr:txBody>
    </xdr:sp>
    <xdr:clientData/>
  </xdr:oneCellAnchor>
  <xdr:twoCellAnchor>
    <xdr:from>
      <xdr:col>6</xdr:col>
      <xdr:colOff>422275</xdr:colOff>
      <xdr:row>51</xdr:row>
      <xdr:rowOff>86513</xdr:rowOff>
    </xdr:from>
    <xdr:to>
      <xdr:col>6</xdr:col>
      <xdr:colOff>600075</xdr:colOff>
      <xdr:row>51</xdr:row>
      <xdr:rowOff>86513</xdr:rowOff>
    </xdr:to>
    <xdr:cxnSp macro="">
      <xdr:nvCxnSpPr>
        <xdr:cNvPr id="118" name="直線コネクタ 117"/>
        <xdr:cNvCxnSpPr/>
      </xdr:nvCxnSpPr>
      <xdr:spPr>
        <a:xfrm>
          <a:off x="4546600" y="8830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126682</xdr:rowOff>
    </xdr:from>
    <xdr:to>
      <xdr:col>6</xdr:col>
      <xdr:colOff>511175</xdr:colOff>
      <xdr:row>57</xdr:row>
      <xdr:rowOff>130035</xdr:rowOff>
    </xdr:to>
    <xdr:cxnSp macro="">
      <xdr:nvCxnSpPr>
        <xdr:cNvPr id="119" name="直線コネクタ 118"/>
        <xdr:cNvCxnSpPr/>
      </xdr:nvCxnSpPr>
      <xdr:spPr>
        <a:xfrm flipV="1">
          <a:off x="3797300" y="9727882"/>
          <a:ext cx="838200" cy="1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133710</xdr:rowOff>
    </xdr:from>
    <xdr:ext cx="599010" cy="259045"/>
    <xdr:sp macro="" textlink="">
      <xdr:nvSpPr>
        <xdr:cNvPr id="120" name="総務費平均値テキスト"/>
        <xdr:cNvSpPr txBox="1"/>
      </xdr:nvSpPr>
      <xdr:spPr>
        <a:xfrm>
          <a:off x="4686300" y="92205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118,273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110833</xdr:rowOff>
    </xdr:from>
    <xdr:to>
      <xdr:col>6</xdr:col>
      <xdr:colOff>561975</xdr:colOff>
      <xdr:row>55</xdr:row>
      <xdr:rowOff>40983</xdr:rowOff>
    </xdr:to>
    <xdr:sp macro="" textlink="">
      <xdr:nvSpPr>
        <xdr:cNvPr id="121" name="フローチャート : 判断 120"/>
        <xdr:cNvSpPr/>
      </xdr:nvSpPr>
      <xdr:spPr>
        <a:xfrm>
          <a:off x="4584700" y="936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46634</xdr:rowOff>
    </xdr:from>
    <xdr:to>
      <xdr:col>5</xdr:col>
      <xdr:colOff>358775</xdr:colOff>
      <xdr:row>57</xdr:row>
      <xdr:rowOff>130035</xdr:rowOff>
    </xdr:to>
    <xdr:cxnSp macro="">
      <xdr:nvCxnSpPr>
        <xdr:cNvPr id="122" name="直線コネクタ 121"/>
        <xdr:cNvCxnSpPr/>
      </xdr:nvCxnSpPr>
      <xdr:spPr>
        <a:xfrm>
          <a:off x="2908300" y="9819284"/>
          <a:ext cx="889000" cy="8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58103</xdr:rowOff>
    </xdr:from>
    <xdr:to>
      <xdr:col>5</xdr:col>
      <xdr:colOff>409575</xdr:colOff>
      <xdr:row>57</xdr:row>
      <xdr:rowOff>159703</xdr:rowOff>
    </xdr:to>
    <xdr:sp macro="" textlink="">
      <xdr:nvSpPr>
        <xdr:cNvPr id="123" name="フローチャート : 判断 122"/>
        <xdr:cNvSpPr/>
      </xdr:nvSpPr>
      <xdr:spPr>
        <a:xfrm>
          <a:off x="3746500" y="983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4780</xdr:rowOff>
    </xdr:from>
    <xdr:ext cx="534377" cy="259045"/>
    <xdr:sp macro="" textlink="">
      <xdr:nvSpPr>
        <xdr:cNvPr id="124" name="テキスト ボックス 123"/>
        <xdr:cNvSpPr txBox="1"/>
      </xdr:nvSpPr>
      <xdr:spPr>
        <a:xfrm>
          <a:off x="3530111" y="960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81,925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46634</xdr:rowOff>
    </xdr:from>
    <xdr:to>
      <xdr:col>4</xdr:col>
      <xdr:colOff>155575</xdr:colOff>
      <xdr:row>57</xdr:row>
      <xdr:rowOff>101879</xdr:rowOff>
    </xdr:to>
    <xdr:cxnSp macro="">
      <xdr:nvCxnSpPr>
        <xdr:cNvPr id="125" name="直線コネクタ 124"/>
        <xdr:cNvCxnSpPr/>
      </xdr:nvCxnSpPr>
      <xdr:spPr>
        <a:xfrm flipV="1">
          <a:off x="2019300" y="9819284"/>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93929</xdr:rowOff>
    </xdr:from>
    <xdr:to>
      <xdr:col>4</xdr:col>
      <xdr:colOff>206375</xdr:colOff>
      <xdr:row>58</xdr:row>
      <xdr:rowOff>24079</xdr:rowOff>
    </xdr:to>
    <xdr:sp macro="" textlink="">
      <xdr:nvSpPr>
        <xdr:cNvPr id="126" name="フローチャート : 判断 125"/>
        <xdr:cNvSpPr/>
      </xdr:nvSpPr>
      <xdr:spPr>
        <a:xfrm>
          <a:off x="2857500" y="986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15206</xdr:rowOff>
    </xdr:from>
    <xdr:ext cx="534377" cy="259045"/>
    <xdr:sp macro="" textlink="">
      <xdr:nvSpPr>
        <xdr:cNvPr id="127" name="テキスト ボックス 126"/>
        <xdr:cNvSpPr txBox="1"/>
      </xdr:nvSpPr>
      <xdr:spPr>
        <a:xfrm>
          <a:off x="2641111" y="995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73368</xdr:rowOff>
    </xdr:from>
    <xdr:to>
      <xdr:col>2</xdr:col>
      <xdr:colOff>638175</xdr:colOff>
      <xdr:row>57</xdr:row>
      <xdr:rowOff>101879</xdr:rowOff>
    </xdr:to>
    <xdr:cxnSp macro="">
      <xdr:nvCxnSpPr>
        <xdr:cNvPr id="128" name="直線コネクタ 127"/>
        <xdr:cNvCxnSpPr/>
      </xdr:nvCxnSpPr>
      <xdr:spPr>
        <a:xfrm>
          <a:off x="1130300" y="9674568"/>
          <a:ext cx="889000" cy="19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169481</xdr:rowOff>
    </xdr:from>
    <xdr:to>
      <xdr:col>3</xdr:col>
      <xdr:colOff>3175</xdr:colOff>
      <xdr:row>58</xdr:row>
      <xdr:rowOff>99631</xdr:rowOff>
    </xdr:to>
    <xdr:sp macro="" textlink="">
      <xdr:nvSpPr>
        <xdr:cNvPr id="129" name="フローチャート : 判断 128"/>
        <xdr:cNvSpPr/>
      </xdr:nvSpPr>
      <xdr:spPr>
        <a:xfrm>
          <a:off x="1968500" y="994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90758</xdr:rowOff>
    </xdr:from>
    <xdr:ext cx="534377" cy="259045"/>
    <xdr:sp macro="" textlink="">
      <xdr:nvSpPr>
        <xdr:cNvPr id="130" name="テキスト ボックス 129"/>
        <xdr:cNvSpPr txBox="1"/>
      </xdr:nvSpPr>
      <xdr:spPr>
        <a:xfrm>
          <a:off x="1752111" y="1003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73,155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158547</xdr:rowOff>
    </xdr:from>
    <xdr:to>
      <xdr:col>1</xdr:col>
      <xdr:colOff>485775</xdr:colOff>
      <xdr:row>58</xdr:row>
      <xdr:rowOff>88697</xdr:rowOff>
    </xdr:to>
    <xdr:sp macro="" textlink="">
      <xdr:nvSpPr>
        <xdr:cNvPr id="131" name="フローチャート : 判断 130"/>
        <xdr:cNvSpPr/>
      </xdr:nvSpPr>
      <xdr:spPr>
        <a:xfrm>
          <a:off x="1079500" y="99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79824</xdr:rowOff>
    </xdr:from>
    <xdr:ext cx="534377" cy="259045"/>
    <xdr:sp macro="" textlink="">
      <xdr:nvSpPr>
        <xdr:cNvPr id="132" name="テキスト ボックス 131"/>
        <xdr:cNvSpPr txBox="1"/>
      </xdr:nvSpPr>
      <xdr:spPr>
        <a:xfrm>
          <a:off x="863111" y="1002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75882</xdr:rowOff>
    </xdr:from>
    <xdr:to>
      <xdr:col>6</xdr:col>
      <xdr:colOff>561975</xdr:colOff>
      <xdr:row>57</xdr:row>
      <xdr:rowOff>6032</xdr:rowOff>
    </xdr:to>
    <xdr:sp macro="" textlink="">
      <xdr:nvSpPr>
        <xdr:cNvPr id="138" name="円/楕円 137"/>
        <xdr:cNvSpPr/>
      </xdr:nvSpPr>
      <xdr:spPr>
        <a:xfrm>
          <a:off x="4584700" y="967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54309</xdr:rowOff>
    </xdr:from>
    <xdr:ext cx="534377" cy="259045"/>
    <xdr:sp macro="" textlink="">
      <xdr:nvSpPr>
        <xdr:cNvPr id="139" name="総務費該当値テキスト"/>
        <xdr:cNvSpPr txBox="1"/>
      </xdr:nvSpPr>
      <xdr:spPr>
        <a:xfrm>
          <a:off x="4686300" y="965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94,025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79235</xdr:rowOff>
    </xdr:from>
    <xdr:to>
      <xdr:col>5</xdr:col>
      <xdr:colOff>409575</xdr:colOff>
      <xdr:row>58</xdr:row>
      <xdr:rowOff>9385</xdr:rowOff>
    </xdr:to>
    <xdr:sp macro="" textlink="">
      <xdr:nvSpPr>
        <xdr:cNvPr id="140" name="円/楕円 139"/>
        <xdr:cNvSpPr/>
      </xdr:nvSpPr>
      <xdr:spPr>
        <a:xfrm>
          <a:off x="3746500" y="985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512</xdr:rowOff>
    </xdr:from>
    <xdr:ext cx="534377" cy="259045"/>
    <xdr:sp macro="" textlink="">
      <xdr:nvSpPr>
        <xdr:cNvPr id="141" name="テキスト ボックス 140"/>
        <xdr:cNvSpPr txBox="1"/>
      </xdr:nvSpPr>
      <xdr:spPr>
        <a:xfrm>
          <a:off x="3530111" y="994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80,261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167284</xdr:rowOff>
    </xdr:from>
    <xdr:to>
      <xdr:col>4</xdr:col>
      <xdr:colOff>206375</xdr:colOff>
      <xdr:row>57</xdr:row>
      <xdr:rowOff>97434</xdr:rowOff>
    </xdr:to>
    <xdr:sp macro="" textlink="">
      <xdr:nvSpPr>
        <xdr:cNvPr id="142" name="円/楕円 141"/>
        <xdr:cNvSpPr/>
      </xdr:nvSpPr>
      <xdr:spPr>
        <a:xfrm>
          <a:off x="2857500" y="976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113961</xdr:rowOff>
    </xdr:from>
    <xdr:ext cx="534377" cy="259045"/>
    <xdr:sp macro="" textlink="">
      <xdr:nvSpPr>
        <xdr:cNvPr id="143" name="テキスト ボックス 142"/>
        <xdr:cNvSpPr txBox="1"/>
      </xdr:nvSpPr>
      <xdr:spPr>
        <a:xfrm>
          <a:off x="2641111" y="954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86,828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51079</xdr:rowOff>
    </xdr:from>
    <xdr:to>
      <xdr:col>3</xdr:col>
      <xdr:colOff>3175</xdr:colOff>
      <xdr:row>57</xdr:row>
      <xdr:rowOff>152679</xdr:rowOff>
    </xdr:to>
    <xdr:sp macro="" textlink="">
      <xdr:nvSpPr>
        <xdr:cNvPr id="144" name="円/楕円 143"/>
        <xdr:cNvSpPr/>
      </xdr:nvSpPr>
      <xdr:spPr>
        <a:xfrm>
          <a:off x="1968500" y="98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169206</xdr:rowOff>
    </xdr:from>
    <xdr:ext cx="534377" cy="259045"/>
    <xdr:sp macro="" textlink="">
      <xdr:nvSpPr>
        <xdr:cNvPr id="145" name="テキスト ボックス 144"/>
        <xdr:cNvSpPr txBox="1"/>
      </xdr:nvSpPr>
      <xdr:spPr>
        <a:xfrm>
          <a:off x="1752111" y="95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82,478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22568</xdr:rowOff>
    </xdr:from>
    <xdr:to>
      <xdr:col>1</xdr:col>
      <xdr:colOff>485775</xdr:colOff>
      <xdr:row>56</xdr:row>
      <xdr:rowOff>124168</xdr:rowOff>
    </xdr:to>
    <xdr:sp macro="" textlink="">
      <xdr:nvSpPr>
        <xdr:cNvPr id="146" name="円/楕円 145"/>
        <xdr:cNvSpPr/>
      </xdr:nvSpPr>
      <xdr:spPr>
        <a:xfrm>
          <a:off x="1079500" y="962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140695</xdr:rowOff>
    </xdr:from>
    <xdr:ext cx="534377" cy="259045"/>
    <xdr:sp macro="" textlink="">
      <xdr:nvSpPr>
        <xdr:cNvPr id="147" name="テキスト ボックス 146"/>
        <xdr:cNvSpPr txBox="1"/>
      </xdr:nvSpPr>
      <xdr:spPr>
        <a:xfrm>
          <a:off x="863111" y="939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22451</xdr:rowOff>
    </xdr:from>
    <xdr:to>
      <xdr:col>6</xdr:col>
      <xdr:colOff>510540</xdr:colOff>
      <xdr:row>79</xdr:row>
      <xdr:rowOff>7592</xdr:rowOff>
    </xdr:to>
    <xdr:cxnSp macro="">
      <xdr:nvCxnSpPr>
        <xdr:cNvPr id="170" name="直線コネクタ 169"/>
        <xdr:cNvCxnSpPr/>
      </xdr:nvCxnSpPr>
      <xdr:spPr>
        <a:xfrm flipV="1">
          <a:off x="4633595" y="12023951"/>
          <a:ext cx="1270" cy="152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11419</xdr:rowOff>
    </xdr:from>
    <xdr:ext cx="599010" cy="259045"/>
    <xdr:sp macro="" textlink="">
      <xdr:nvSpPr>
        <xdr:cNvPr id="171" name="民生費最小値テキスト"/>
        <xdr:cNvSpPr txBox="1"/>
      </xdr:nvSpPr>
      <xdr:spPr>
        <a:xfrm>
          <a:off x="4686300" y="1355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118,279</a:t>
          </a:r>
          <a:endParaRPr kumimoji="1" lang="ja-JP" altLang="en-US" sz="1000" b="1">
            <a:latin typeface="ＭＳ Ｐゴシック"/>
          </a:endParaRPr>
        </a:p>
      </xdr:txBody>
    </xdr:sp>
    <xdr:clientData/>
  </xdr:oneCellAnchor>
  <xdr:twoCellAnchor>
    <xdr:from>
      <xdr:col>6</xdr:col>
      <xdr:colOff>422275</xdr:colOff>
      <xdr:row>79</xdr:row>
      <xdr:rowOff>7592</xdr:rowOff>
    </xdr:from>
    <xdr:to>
      <xdr:col>6</xdr:col>
      <xdr:colOff>600075</xdr:colOff>
      <xdr:row>79</xdr:row>
      <xdr:rowOff>7592</xdr:rowOff>
    </xdr:to>
    <xdr:cxnSp macro="">
      <xdr:nvCxnSpPr>
        <xdr:cNvPr id="172" name="直線コネクタ 171"/>
        <xdr:cNvCxnSpPr/>
      </xdr:nvCxnSpPr>
      <xdr:spPr>
        <a:xfrm>
          <a:off x="4546600" y="1355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140578</xdr:rowOff>
    </xdr:from>
    <xdr:ext cx="599010" cy="259045"/>
    <xdr:sp macro="" textlink="">
      <xdr:nvSpPr>
        <xdr:cNvPr id="173" name="民生費最大値テキスト"/>
        <xdr:cNvSpPr txBox="1"/>
      </xdr:nvSpPr>
      <xdr:spPr>
        <a:xfrm>
          <a:off x="4686300" y="1179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185,129</a:t>
          </a:r>
          <a:endParaRPr kumimoji="1" lang="ja-JP" altLang="en-US" sz="1000" b="1">
            <a:latin typeface="ＭＳ Ｐゴシック"/>
          </a:endParaRPr>
        </a:p>
      </xdr:txBody>
    </xdr:sp>
    <xdr:clientData/>
  </xdr:oneCellAnchor>
  <xdr:twoCellAnchor>
    <xdr:from>
      <xdr:col>6</xdr:col>
      <xdr:colOff>422275</xdr:colOff>
      <xdr:row>70</xdr:row>
      <xdr:rowOff>22451</xdr:rowOff>
    </xdr:from>
    <xdr:to>
      <xdr:col>6</xdr:col>
      <xdr:colOff>600075</xdr:colOff>
      <xdr:row>70</xdr:row>
      <xdr:rowOff>22451</xdr:rowOff>
    </xdr:to>
    <xdr:cxnSp macro="">
      <xdr:nvCxnSpPr>
        <xdr:cNvPr id="174" name="直線コネクタ 173"/>
        <xdr:cNvCxnSpPr/>
      </xdr:nvCxnSpPr>
      <xdr:spPr>
        <a:xfrm>
          <a:off x="4546600" y="12023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103193</xdr:rowOff>
    </xdr:from>
    <xdr:to>
      <xdr:col>6</xdr:col>
      <xdr:colOff>511175</xdr:colOff>
      <xdr:row>75</xdr:row>
      <xdr:rowOff>156159</xdr:rowOff>
    </xdr:to>
    <xdr:cxnSp macro="">
      <xdr:nvCxnSpPr>
        <xdr:cNvPr id="175" name="直線コネクタ 174"/>
        <xdr:cNvCxnSpPr/>
      </xdr:nvCxnSpPr>
      <xdr:spPr>
        <a:xfrm flipV="1">
          <a:off x="3797300" y="12447593"/>
          <a:ext cx="838200" cy="56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103971</xdr:rowOff>
    </xdr:from>
    <xdr:ext cx="599010" cy="259045"/>
    <xdr:sp macro="" textlink="">
      <xdr:nvSpPr>
        <xdr:cNvPr id="176" name="民生費平均値テキスト"/>
        <xdr:cNvSpPr txBox="1"/>
      </xdr:nvSpPr>
      <xdr:spPr>
        <a:xfrm>
          <a:off x="4686300" y="12619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155,897</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125544</xdr:rowOff>
    </xdr:from>
    <xdr:to>
      <xdr:col>6</xdr:col>
      <xdr:colOff>561975</xdr:colOff>
      <xdr:row>74</xdr:row>
      <xdr:rowOff>55694</xdr:rowOff>
    </xdr:to>
    <xdr:sp macro="" textlink="">
      <xdr:nvSpPr>
        <xdr:cNvPr id="177" name="フローチャート : 判断 176"/>
        <xdr:cNvSpPr/>
      </xdr:nvSpPr>
      <xdr:spPr>
        <a:xfrm>
          <a:off x="4584700" y="1264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156159</xdr:rowOff>
    </xdr:from>
    <xdr:to>
      <xdr:col>5</xdr:col>
      <xdr:colOff>358775</xdr:colOff>
      <xdr:row>76</xdr:row>
      <xdr:rowOff>165737</xdr:rowOff>
    </xdr:to>
    <xdr:cxnSp macro="">
      <xdr:nvCxnSpPr>
        <xdr:cNvPr id="178" name="直線コネクタ 177"/>
        <xdr:cNvCxnSpPr/>
      </xdr:nvCxnSpPr>
      <xdr:spPr>
        <a:xfrm flipV="1">
          <a:off x="2908300" y="13014909"/>
          <a:ext cx="889000" cy="18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40620</xdr:rowOff>
    </xdr:from>
    <xdr:to>
      <xdr:col>5</xdr:col>
      <xdr:colOff>409575</xdr:colOff>
      <xdr:row>75</xdr:row>
      <xdr:rowOff>142220</xdr:rowOff>
    </xdr:to>
    <xdr:sp macro="" textlink="">
      <xdr:nvSpPr>
        <xdr:cNvPr id="179" name="フローチャート : 判断 178"/>
        <xdr:cNvSpPr/>
      </xdr:nvSpPr>
      <xdr:spPr>
        <a:xfrm>
          <a:off x="3746500" y="1289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158747</xdr:rowOff>
    </xdr:from>
    <xdr:ext cx="599010" cy="259045"/>
    <xdr:sp macro="" textlink="">
      <xdr:nvSpPr>
        <xdr:cNvPr id="180" name="テキスト ボックス 179"/>
        <xdr:cNvSpPr txBox="1"/>
      </xdr:nvSpPr>
      <xdr:spPr>
        <a:xfrm>
          <a:off x="3497794" y="1267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144,612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165737</xdr:rowOff>
    </xdr:from>
    <xdr:to>
      <xdr:col>4</xdr:col>
      <xdr:colOff>155575</xdr:colOff>
      <xdr:row>77</xdr:row>
      <xdr:rowOff>38613</xdr:rowOff>
    </xdr:to>
    <xdr:cxnSp macro="">
      <xdr:nvCxnSpPr>
        <xdr:cNvPr id="181" name="直線コネクタ 180"/>
        <xdr:cNvCxnSpPr/>
      </xdr:nvCxnSpPr>
      <xdr:spPr>
        <a:xfrm flipV="1">
          <a:off x="2019300" y="13195937"/>
          <a:ext cx="889000" cy="4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148975</xdr:rowOff>
    </xdr:from>
    <xdr:to>
      <xdr:col>4</xdr:col>
      <xdr:colOff>206375</xdr:colOff>
      <xdr:row>77</xdr:row>
      <xdr:rowOff>79125</xdr:rowOff>
    </xdr:to>
    <xdr:sp macro="" textlink="">
      <xdr:nvSpPr>
        <xdr:cNvPr id="182" name="フローチャート : 判断 181"/>
        <xdr:cNvSpPr/>
      </xdr:nvSpPr>
      <xdr:spPr>
        <a:xfrm>
          <a:off x="2857500" y="1317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70252</xdr:rowOff>
    </xdr:from>
    <xdr:ext cx="599010" cy="259045"/>
    <xdr:sp macro="" textlink="">
      <xdr:nvSpPr>
        <xdr:cNvPr id="183" name="テキスト ボックス 182"/>
        <xdr:cNvSpPr txBox="1"/>
      </xdr:nvSpPr>
      <xdr:spPr>
        <a:xfrm>
          <a:off x="2608794" y="1327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132,372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38613</xdr:rowOff>
    </xdr:from>
    <xdr:to>
      <xdr:col>2</xdr:col>
      <xdr:colOff>638175</xdr:colOff>
      <xdr:row>77</xdr:row>
      <xdr:rowOff>155268</xdr:rowOff>
    </xdr:to>
    <xdr:cxnSp macro="">
      <xdr:nvCxnSpPr>
        <xdr:cNvPr id="184" name="直線コネクタ 183"/>
        <xdr:cNvCxnSpPr/>
      </xdr:nvCxnSpPr>
      <xdr:spPr>
        <a:xfrm flipV="1">
          <a:off x="1130300" y="13240263"/>
          <a:ext cx="889000" cy="1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18720</xdr:rowOff>
    </xdr:from>
    <xdr:to>
      <xdr:col>3</xdr:col>
      <xdr:colOff>3175</xdr:colOff>
      <xdr:row>77</xdr:row>
      <xdr:rowOff>120320</xdr:rowOff>
    </xdr:to>
    <xdr:sp macro="" textlink="">
      <xdr:nvSpPr>
        <xdr:cNvPr id="185" name="フローチャート : 判断 184"/>
        <xdr:cNvSpPr/>
      </xdr:nvSpPr>
      <xdr:spPr>
        <a:xfrm>
          <a:off x="1968500" y="132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111447</xdr:rowOff>
    </xdr:from>
    <xdr:ext cx="599010" cy="259045"/>
    <xdr:sp macro="" textlink="">
      <xdr:nvSpPr>
        <xdr:cNvPr id="186" name="テキスト ボックス 185"/>
        <xdr:cNvSpPr txBox="1"/>
      </xdr:nvSpPr>
      <xdr:spPr>
        <a:xfrm>
          <a:off x="1719794" y="1331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130,570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116926</xdr:rowOff>
    </xdr:from>
    <xdr:to>
      <xdr:col>1</xdr:col>
      <xdr:colOff>485775</xdr:colOff>
      <xdr:row>77</xdr:row>
      <xdr:rowOff>47076</xdr:rowOff>
    </xdr:to>
    <xdr:sp macro="" textlink="">
      <xdr:nvSpPr>
        <xdr:cNvPr id="187" name="フローチャート : 判断 186"/>
        <xdr:cNvSpPr/>
      </xdr:nvSpPr>
      <xdr:spPr>
        <a:xfrm>
          <a:off x="1079500" y="1314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63603</xdr:rowOff>
    </xdr:from>
    <xdr:ext cx="599010" cy="259045"/>
    <xdr:sp macro="" textlink="">
      <xdr:nvSpPr>
        <xdr:cNvPr id="188" name="テキスト ボックス 187"/>
        <xdr:cNvSpPr txBox="1"/>
      </xdr:nvSpPr>
      <xdr:spPr>
        <a:xfrm>
          <a:off x="830794" y="129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133,774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52393</xdr:rowOff>
    </xdr:from>
    <xdr:to>
      <xdr:col>6</xdr:col>
      <xdr:colOff>561975</xdr:colOff>
      <xdr:row>72</xdr:row>
      <xdr:rowOff>153993</xdr:rowOff>
    </xdr:to>
    <xdr:sp macro="" textlink="">
      <xdr:nvSpPr>
        <xdr:cNvPr id="194" name="円/楕円 193"/>
        <xdr:cNvSpPr/>
      </xdr:nvSpPr>
      <xdr:spPr>
        <a:xfrm>
          <a:off x="4584700" y="1239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75270</xdr:rowOff>
    </xdr:from>
    <xdr:ext cx="599010" cy="259045"/>
    <xdr:sp macro="" textlink="">
      <xdr:nvSpPr>
        <xdr:cNvPr id="195" name="民生費該当値テキスト"/>
        <xdr:cNvSpPr txBox="1"/>
      </xdr:nvSpPr>
      <xdr:spPr>
        <a:xfrm>
          <a:off x="4686300" y="122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166,597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105359</xdr:rowOff>
    </xdr:from>
    <xdr:to>
      <xdr:col>5</xdr:col>
      <xdr:colOff>409575</xdr:colOff>
      <xdr:row>76</xdr:row>
      <xdr:rowOff>35509</xdr:rowOff>
    </xdr:to>
    <xdr:sp macro="" textlink="">
      <xdr:nvSpPr>
        <xdr:cNvPr id="196" name="円/楕円 195"/>
        <xdr:cNvSpPr/>
      </xdr:nvSpPr>
      <xdr:spPr>
        <a:xfrm>
          <a:off x="3746500" y="1296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26636</xdr:rowOff>
    </xdr:from>
    <xdr:ext cx="599010" cy="259045"/>
    <xdr:sp macro="" textlink="">
      <xdr:nvSpPr>
        <xdr:cNvPr id="197" name="テキスト ボックス 196"/>
        <xdr:cNvSpPr txBox="1"/>
      </xdr:nvSpPr>
      <xdr:spPr>
        <a:xfrm>
          <a:off x="3497794" y="1305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141,780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114937</xdr:rowOff>
    </xdr:from>
    <xdr:to>
      <xdr:col>4</xdr:col>
      <xdr:colOff>206375</xdr:colOff>
      <xdr:row>77</xdr:row>
      <xdr:rowOff>45087</xdr:rowOff>
    </xdr:to>
    <xdr:sp macro="" textlink="">
      <xdr:nvSpPr>
        <xdr:cNvPr id="198" name="円/楕円 197"/>
        <xdr:cNvSpPr/>
      </xdr:nvSpPr>
      <xdr:spPr>
        <a:xfrm>
          <a:off x="2857500" y="1314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61614</xdr:rowOff>
    </xdr:from>
    <xdr:ext cx="599010" cy="259045"/>
    <xdr:sp macro="" textlink="">
      <xdr:nvSpPr>
        <xdr:cNvPr id="199" name="テキスト ボックス 198"/>
        <xdr:cNvSpPr txBox="1"/>
      </xdr:nvSpPr>
      <xdr:spPr>
        <a:xfrm>
          <a:off x="2608794" y="1292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133,861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159263</xdr:rowOff>
    </xdr:from>
    <xdr:to>
      <xdr:col>3</xdr:col>
      <xdr:colOff>3175</xdr:colOff>
      <xdr:row>77</xdr:row>
      <xdr:rowOff>89413</xdr:rowOff>
    </xdr:to>
    <xdr:sp macro="" textlink="">
      <xdr:nvSpPr>
        <xdr:cNvPr id="200" name="円/楕円 199"/>
        <xdr:cNvSpPr/>
      </xdr:nvSpPr>
      <xdr:spPr>
        <a:xfrm>
          <a:off x="1968500" y="1318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105940</xdr:rowOff>
    </xdr:from>
    <xdr:ext cx="599010" cy="259045"/>
    <xdr:sp macro="" textlink="">
      <xdr:nvSpPr>
        <xdr:cNvPr id="201" name="テキスト ボックス 200"/>
        <xdr:cNvSpPr txBox="1"/>
      </xdr:nvSpPr>
      <xdr:spPr>
        <a:xfrm>
          <a:off x="1719794" y="1296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131,922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104468</xdr:rowOff>
    </xdr:from>
    <xdr:to>
      <xdr:col>1</xdr:col>
      <xdr:colOff>485775</xdr:colOff>
      <xdr:row>78</xdr:row>
      <xdr:rowOff>34618</xdr:rowOff>
    </xdr:to>
    <xdr:sp macro="" textlink="">
      <xdr:nvSpPr>
        <xdr:cNvPr id="202" name="円/楕円 201"/>
        <xdr:cNvSpPr/>
      </xdr:nvSpPr>
      <xdr:spPr>
        <a:xfrm>
          <a:off x="1079500" y="1330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25745</xdr:rowOff>
    </xdr:from>
    <xdr:ext cx="599010" cy="259045"/>
    <xdr:sp macro="" textlink="">
      <xdr:nvSpPr>
        <xdr:cNvPr id="203" name="テキスト ボックス 202"/>
        <xdr:cNvSpPr txBox="1"/>
      </xdr:nvSpPr>
      <xdr:spPr>
        <a:xfrm>
          <a:off x="830794" y="1339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94117</xdr:rowOff>
    </xdr:from>
    <xdr:to>
      <xdr:col>6</xdr:col>
      <xdr:colOff>510540</xdr:colOff>
      <xdr:row>98</xdr:row>
      <xdr:rowOff>128476</xdr:rowOff>
    </xdr:to>
    <xdr:cxnSp macro="">
      <xdr:nvCxnSpPr>
        <xdr:cNvPr id="226" name="直線コネクタ 225"/>
        <xdr:cNvCxnSpPr/>
      </xdr:nvCxnSpPr>
      <xdr:spPr>
        <a:xfrm flipV="1">
          <a:off x="4633595" y="15524617"/>
          <a:ext cx="1270" cy="1405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132303</xdr:rowOff>
    </xdr:from>
    <xdr:ext cx="534377" cy="259045"/>
    <xdr:sp macro="" textlink="">
      <xdr:nvSpPr>
        <xdr:cNvPr id="227" name="衛生費最小値テキスト"/>
        <xdr:cNvSpPr txBox="1"/>
      </xdr:nvSpPr>
      <xdr:spPr>
        <a:xfrm>
          <a:off x="4686300" y="1693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20,491</a:t>
          </a:r>
          <a:endParaRPr kumimoji="1" lang="ja-JP" altLang="en-US" sz="1000" b="1">
            <a:latin typeface="ＭＳ Ｐゴシック"/>
          </a:endParaRPr>
        </a:p>
      </xdr:txBody>
    </xdr:sp>
    <xdr:clientData/>
  </xdr:oneCellAnchor>
  <xdr:twoCellAnchor>
    <xdr:from>
      <xdr:col>6</xdr:col>
      <xdr:colOff>422275</xdr:colOff>
      <xdr:row>98</xdr:row>
      <xdr:rowOff>128476</xdr:rowOff>
    </xdr:from>
    <xdr:to>
      <xdr:col>6</xdr:col>
      <xdr:colOff>600075</xdr:colOff>
      <xdr:row>98</xdr:row>
      <xdr:rowOff>128476</xdr:rowOff>
    </xdr:to>
    <xdr:cxnSp macro="">
      <xdr:nvCxnSpPr>
        <xdr:cNvPr id="228" name="直線コネクタ 227"/>
        <xdr:cNvCxnSpPr/>
      </xdr:nvCxnSpPr>
      <xdr:spPr>
        <a:xfrm>
          <a:off x="4546600" y="16930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40794</xdr:rowOff>
    </xdr:from>
    <xdr:ext cx="534377" cy="259045"/>
    <xdr:sp macro="" textlink="">
      <xdr:nvSpPr>
        <xdr:cNvPr id="229" name="衛生費最大値テキスト"/>
        <xdr:cNvSpPr txBox="1"/>
      </xdr:nvSpPr>
      <xdr:spPr>
        <a:xfrm>
          <a:off x="4686300" y="1529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81,994</a:t>
          </a:r>
          <a:endParaRPr kumimoji="1" lang="ja-JP" altLang="en-US" sz="1000" b="1">
            <a:latin typeface="ＭＳ Ｐゴシック"/>
          </a:endParaRPr>
        </a:p>
      </xdr:txBody>
    </xdr:sp>
    <xdr:clientData/>
  </xdr:oneCellAnchor>
  <xdr:twoCellAnchor>
    <xdr:from>
      <xdr:col>6</xdr:col>
      <xdr:colOff>422275</xdr:colOff>
      <xdr:row>90</xdr:row>
      <xdr:rowOff>94117</xdr:rowOff>
    </xdr:from>
    <xdr:to>
      <xdr:col>6</xdr:col>
      <xdr:colOff>600075</xdr:colOff>
      <xdr:row>90</xdr:row>
      <xdr:rowOff>94117</xdr:rowOff>
    </xdr:to>
    <xdr:cxnSp macro="">
      <xdr:nvCxnSpPr>
        <xdr:cNvPr id="230" name="直線コネクタ 229"/>
        <xdr:cNvCxnSpPr/>
      </xdr:nvCxnSpPr>
      <xdr:spPr>
        <a:xfrm>
          <a:off x="4546600" y="1552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66525</xdr:rowOff>
    </xdr:from>
    <xdr:to>
      <xdr:col>6</xdr:col>
      <xdr:colOff>511175</xdr:colOff>
      <xdr:row>95</xdr:row>
      <xdr:rowOff>95946</xdr:rowOff>
    </xdr:to>
    <xdr:cxnSp macro="">
      <xdr:nvCxnSpPr>
        <xdr:cNvPr id="231" name="直線コネクタ 230"/>
        <xdr:cNvCxnSpPr/>
      </xdr:nvCxnSpPr>
      <xdr:spPr>
        <a:xfrm flipV="1">
          <a:off x="3797300" y="16354275"/>
          <a:ext cx="838200" cy="2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149451</xdr:rowOff>
    </xdr:from>
    <xdr:ext cx="534377" cy="259045"/>
    <xdr:sp macro="" textlink="">
      <xdr:nvSpPr>
        <xdr:cNvPr id="232" name="衛生費平均値テキスト"/>
        <xdr:cNvSpPr txBox="1"/>
      </xdr:nvSpPr>
      <xdr:spPr>
        <a:xfrm>
          <a:off x="4686300" y="16094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126574</xdr:rowOff>
    </xdr:from>
    <xdr:to>
      <xdr:col>6</xdr:col>
      <xdr:colOff>561975</xdr:colOff>
      <xdr:row>95</xdr:row>
      <xdr:rowOff>56724</xdr:rowOff>
    </xdr:to>
    <xdr:sp macro="" textlink="">
      <xdr:nvSpPr>
        <xdr:cNvPr id="233" name="フローチャート : 判断 232"/>
        <xdr:cNvSpPr/>
      </xdr:nvSpPr>
      <xdr:spPr>
        <a:xfrm>
          <a:off x="4584700" y="1624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89545</xdr:rowOff>
    </xdr:from>
    <xdr:to>
      <xdr:col>5</xdr:col>
      <xdr:colOff>358775</xdr:colOff>
      <xdr:row>95</xdr:row>
      <xdr:rowOff>95946</xdr:rowOff>
    </xdr:to>
    <xdr:cxnSp macro="">
      <xdr:nvCxnSpPr>
        <xdr:cNvPr id="234" name="直線コネクタ 233"/>
        <xdr:cNvCxnSpPr/>
      </xdr:nvCxnSpPr>
      <xdr:spPr>
        <a:xfrm>
          <a:off x="2908300" y="1637729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71504</xdr:rowOff>
    </xdr:from>
    <xdr:to>
      <xdr:col>5</xdr:col>
      <xdr:colOff>409575</xdr:colOff>
      <xdr:row>96</xdr:row>
      <xdr:rowOff>1654</xdr:rowOff>
    </xdr:to>
    <xdr:sp macro="" textlink="">
      <xdr:nvSpPr>
        <xdr:cNvPr id="235" name="フローチャート : 判断 234"/>
        <xdr:cNvSpPr/>
      </xdr:nvSpPr>
      <xdr:spPr>
        <a:xfrm>
          <a:off x="3746500" y="1635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164231</xdr:rowOff>
    </xdr:from>
    <xdr:ext cx="534377" cy="259045"/>
    <xdr:sp macro="" textlink="">
      <xdr:nvSpPr>
        <xdr:cNvPr id="236" name="テキスト ボックス 235"/>
        <xdr:cNvSpPr txBox="1"/>
      </xdr:nvSpPr>
      <xdr:spPr>
        <a:xfrm>
          <a:off x="3530111" y="1645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43,261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89545</xdr:rowOff>
    </xdr:from>
    <xdr:to>
      <xdr:col>4</xdr:col>
      <xdr:colOff>155575</xdr:colOff>
      <xdr:row>95</xdr:row>
      <xdr:rowOff>106394</xdr:rowOff>
    </xdr:to>
    <xdr:cxnSp macro="">
      <xdr:nvCxnSpPr>
        <xdr:cNvPr id="237" name="直線コネクタ 236"/>
        <xdr:cNvCxnSpPr/>
      </xdr:nvCxnSpPr>
      <xdr:spPr>
        <a:xfrm flipV="1">
          <a:off x="2019300" y="16377295"/>
          <a:ext cx="889000" cy="1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107576</xdr:rowOff>
    </xdr:from>
    <xdr:to>
      <xdr:col>4</xdr:col>
      <xdr:colOff>206375</xdr:colOff>
      <xdr:row>96</xdr:row>
      <xdr:rowOff>37726</xdr:rowOff>
    </xdr:to>
    <xdr:sp macro="" textlink="">
      <xdr:nvSpPr>
        <xdr:cNvPr id="238" name="フローチャート : 判断 237"/>
        <xdr:cNvSpPr/>
      </xdr:nvSpPr>
      <xdr:spPr>
        <a:xfrm>
          <a:off x="2857500" y="1639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28853</xdr:rowOff>
    </xdr:from>
    <xdr:ext cx="534377" cy="259045"/>
    <xdr:sp macro="" textlink="">
      <xdr:nvSpPr>
        <xdr:cNvPr id="239" name="テキスト ボックス 238"/>
        <xdr:cNvSpPr txBox="1"/>
      </xdr:nvSpPr>
      <xdr:spPr>
        <a:xfrm>
          <a:off x="2641111" y="1648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54181</xdr:rowOff>
    </xdr:from>
    <xdr:to>
      <xdr:col>2</xdr:col>
      <xdr:colOff>638175</xdr:colOff>
      <xdr:row>95</xdr:row>
      <xdr:rowOff>106394</xdr:rowOff>
    </xdr:to>
    <xdr:cxnSp macro="">
      <xdr:nvCxnSpPr>
        <xdr:cNvPr id="240" name="直線コネクタ 239"/>
        <xdr:cNvCxnSpPr/>
      </xdr:nvCxnSpPr>
      <xdr:spPr>
        <a:xfrm>
          <a:off x="1130300" y="16341931"/>
          <a:ext cx="889000" cy="5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89838</xdr:rowOff>
    </xdr:from>
    <xdr:to>
      <xdr:col>3</xdr:col>
      <xdr:colOff>3175</xdr:colOff>
      <xdr:row>96</xdr:row>
      <xdr:rowOff>19988</xdr:rowOff>
    </xdr:to>
    <xdr:sp macro="" textlink="">
      <xdr:nvSpPr>
        <xdr:cNvPr id="241" name="フローチャート : 判断 240"/>
        <xdr:cNvSpPr/>
      </xdr:nvSpPr>
      <xdr:spPr>
        <a:xfrm>
          <a:off x="1968500" y="1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11115</xdr:rowOff>
    </xdr:from>
    <xdr:ext cx="534377" cy="259045"/>
    <xdr:sp macro="" textlink="">
      <xdr:nvSpPr>
        <xdr:cNvPr id="242" name="テキスト ボックス 241"/>
        <xdr:cNvSpPr txBox="1"/>
      </xdr:nvSpPr>
      <xdr:spPr>
        <a:xfrm>
          <a:off x="1752111" y="1647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55479</xdr:rowOff>
    </xdr:from>
    <xdr:to>
      <xdr:col>1</xdr:col>
      <xdr:colOff>485775</xdr:colOff>
      <xdr:row>95</xdr:row>
      <xdr:rowOff>157079</xdr:rowOff>
    </xdr:to>
    <xdr:sp macro="" textlink="">
      <xdr:nvSpPr>
        <xdr:cNvPr id="243" name="フローチャート : 判断 242"/>
        <xdr:cNvSpPr/>
      </xdr:nvSpPr>
      <xdr:spPr>
        <a:xfrm>
          <a:off x="1079500" y="1634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148206</xdr:rowOff>
    </xdr:from>
    <xdr:ext cx="534377" cy="259045"/>
    <xdr:sp macro="" textlink="">
      <xdr:nvSpPr>
        <xdr:cNvPr id="244" name="テキスト ボックス 243"/>
        <xdr:cNvSpPr txBox="1"/>
      </xdr:nvSpPr>
      <xdr:spPr>
        <a:xfrm>
          <a:off x="863111" y="1643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15725</xdr:rowOff>
    </xdr:from>
    <xdr:to>
      <xdr:col>6</xdr:col>
      <xdr:colOff>561975</xdr:colOff>
      <xdr:row>95</xdr:row>
      <xdr:rowOff>117325</xdr:rowOff>
    </xdr:to>
    <xdr:sp macro="" textlink="">
      <xdr:nvSpPr>
        <xdr:cNvPr id="250" name="円/楕円 249"/>
        <xdr:cNvSpPr/>
      </xdr:nvSpPr>
      <xdr:spPr>
        <a:xfrm>
          <a:off x="4584700" y="163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165602</xdr:rowOff>
    </xdr:from>
    <xdr:ext cx="534377" cy="259045"/>
    <xdr:sp macro="" textlink="">
      <xdr:nvSpPr>
        <xdr:cNvPr id="251" name="衛生費該当値テキスト"/>
        <xdr:cNvSpPr txBox="1"/>
      </xdr:nvSpPr>
      <xdr:spPr>
        <a:xfrm>
          <a:off x="4686300" y="1628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45,701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45146</xdr:rowOff>
    </xdr:from>
    <xdr:to>
      <xdr:col>5</xdr:col>
      <xdr:colOff>409575</xdr:colOff>
      <xdr:row>95</xdr:row>
      <xdr:rowOff>146746</xdr:rowOff>
    </xdr:to>
    <xdr:sp macro="" textlink="">
      <xdr:nvSpPr>
        <xdr:cNvPr id="252" name="円/楕円 251"/>
        <xdr:cNvSpPr/>
      </xdr:nvSpPr>
      <xdr:spPr>
        <a:xfrm>
          <a:off x="3746500" y="1633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163273</xdr:rowOff>
    </xdr:from>
    <xdr:ext cx="534377" cy="259045"/>
    <xdr:sp macro="" textlink="">
      <xdr:nvSpPr>
        <xdr:cNvPr id="253" name="テキスト ボックス 252"/>
        <xdr:cNvSpPr txBox="1"/>
      </xdr:nvSpPr>
      <xdr:spPr>
        <a:xfrm>
          <a:off x="3530111" y="1610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38745</xdr:rowOff>
    </xdr:from>
    <xdr:to>
      <xdr:col>4</xdr:col>
      <xdr:colOff>206375</xdr:colOff>
      <xdr:row>95</xdr:row>
      <xdr:rowOff>140345</xdr:rowOff>
    </xdr:to>
    <xdr:sp macro="" textlink="">
      <xdr:nvSpPr>
        <xdr:cNvPr id="254" name="円/楕円 253"/>
        <xdr:cNvSpPr/>
      </xdr:nvSpPr>
      <xdr:spPr>
        <a:xfrm>
          <a:off x="2857500" y="1632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156872</xdr:rowOff>
    </xdr:from>
    <xdr:ext cx="534377" cy="259045"/>
    <xdr:sp macro="" textlink="">
      <xdr:nvSpPr>
        <xdr:cNvPr id="255" name="テキスト ボックス 254"/>
        <xdr:cNvSpPr txBox="1"/>
      </xdr:nvSpPr>
      <xdr:spPr>
        <a:xfrm>
          <a:off x="2641111" y="1610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55594</xdr:rowOff>
    </xdr:from>
    <xdr:to>
      <xdr:col>3</xdr:col>
      <xdr:colOff>3175</xdr:colOff>
      <xdr:row>95</xdr:row>
      <xdr:rowOff>157194</xdr:rowOff>
    </xdr:to>
    <xdr:sp macro="" textlink="">
      <xdr:nvSpPr>
        <xdr:cNvPr id="256" name="円/楕円 255"/>
        <xdr:cNvSpPr/>
      </xdr:nvSpPr>
      <xdr:spPr>
        <a:xfrm>
          <a:off x="1968500" y="163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2271</xdr:rowOff>
    </xdr:from>
    <xdr:ext cx="534377" cy="259045"/>
    <xdr:sp macro="" textlink="">
      <xdr:nvSpPr>
        <xdr:cNvPr id="257" name="テキスト ボックス 256"/>
        <xdr:cNvSpPr txBox="1"/>
      </xdr:nvSpPr>
      <xdr:spPr>
        <a:xfrm>
          <a:off x="1752111" y="1611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3381</xdr:rowOff>
    </xdr:from>
    <xdr:to>
      <xdr:col>1</xdr:col>
      <xdr:colOff>485775</xdr:colOff>
      <xdr:row>95</xdr:row>
      <xdr:rowOff>104981</xdr:rowOff>
    </xdr:to>
    <xdr:sp macro="" textlink="">
      <xdr:nvSpPr>
        <xdr:cNvPr id="258" name="円/楕円 257"/>
        <xdr:cNvSpPr/>
      </xdr:nvSpPr>
      <xdr:spPr>
        <a:xfrm>
          <a:off x="1079500" y="1629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121508</xdr:rowOff>
    </xdr:from>
    <xdr:ext cx="534377" cy="259045"/>
    <xdr:sp macro="" textlink="">
      <xdr:nvSpPr>
        <xdr:cNvPr id="259" name="テキスト ボックス 258"/>
        <xdr:cNvSpPr txBox="1"/>
      </xdr:nvSpPr>
      <xdr:spPr>
        <a:xfrm>
          <a:off x="863111" y="1606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131862</xdr:rowOff>
    </xdr:from>
    <xdr:to>
      <xdr:col>15</xdr:col>
      <xdr:colOff>180340</xdr:colOff>
      <xdr:row>39</xdr:row>
      <xdr:rowOff>98878</xdr:rowOff>
    </xdr:to>
    <xdr:cxnSp macro="">
      <xdr:nvCxnSpPr>
        <xdr:cNvPr id="285" name="直線コネクタ 284"/>
        <xdr:cNvCxnSpPr/>
      </xdr:nvCxnSpPr>
      <xdr:spPr>
        <a:xfrm flipV="1">
          <a:off x="10475595" y="6132612"/>
          <a:ext cx="1270" cy="652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78539</xdr:rowOff>
    </xdr:from>
    <xdr:ext cx="469744" cy="259045"/>
    <xdr:sp macro="" textlink="">
      <xdr:nvSpPr>
        <xdr:cNvPr id="288" name="労働費最大値テキスト"/>
        <xdr:cNvSpPr txBox="1"/>
      </xdr:nvSpPr>
      <xdr:spPr>
        <a:xfrm>
          <a:off x="10528300" y="590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a:t>
          </a:r>
          <a:endParaRPr kumimoji="1" lang="ja-JP" altLang="en-US" sz="1000" b="1">
            <a:latin typeface="ＭＳ Ｐゴシック"/>
          </a:endParaRPr>
        </a:p>
      </xdr:txBody>
    </xdr:sp>
    <xdr:clientData/>
  </xdr:oneCellAnchor>
  <xdr:twoCellAnchor>
    <xdr:from>
      <xdr:col>15</xdr:col>
      <xdr:colOff>92075</xdr:colOff>
      <xdr:row>35</xdr:row>
      <xdr:rowOff>131862</xdr:rowOff>
    </xdr:from>
    <xdr:to>
      <xdr:col>15</xdr:col>
      <xdr:colOff>269875</xdr:colOff>
      <xdr:row>35</xdr:row>
      <xdr:rowOff>131862</xdr:rowOff>
    </xdr:to>
    <xdr:cxnSp macro="">
      <xdr:nvCxnSpPr>
        <xdr:cNvPr id="289" name="直線コネクタ 288"/>
        <xdr:cNvCxnSpPr/>
      </xdr:nvCxnSpPr>
      <xdr:spPr>
        <a:xfrm>
          <a:off x="10388600" y="613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5806</xdr:rowOff>
    </xdr:from>
    <xdr:to>
      <xdr:col>15</xdr:col>
      <xdr:colOff>180975</xdr:colOff>
      <xdr:row>36</xdr:row>
      <xdr:rowOff>80590</xdr:rowOff>
    </xdr:to>
    <xdr:cxnSp macro="">
      <xdr:nvCxnSpPr>
        <xdr:cNvPr id="290" name="直線コネクタ 289"/>
        <xdr:cNvCxnSpPr/>
      </xdr:nvCxnSpPr>
      <xdr:spPr>
        <a:xfrm flipV="1">
          <a:off x="9639300" y="6178006"/>
          <a:ext cx="838200" cy="7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136234</xdr:rowOff>
    </xdr:from>
    <xdr:ext cx="378565" cy="259045"/>
    <xdr:sp macro="" textlink="">
      <xdr:nvSpPr>
        <xdr:cNvPr id="291" name="労働費平均値テキスト"/>
        <xdr:cNvSpPr txBox="1"/>
      </xdr:nvSpPr>
      <xdr:spPr>
        <a:xfrm>
          <a:off x="10528300" y="64798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157807</xdr:rowOff>
    </xdr:from>
    <xdr:to>
      <xdr:col>15</xdr:col>
      <xdr:colOff>231775</xdr:colOff>
      <xdr:row>38</xdr:row>
      <xdr:rowOff>87957</xdr:rowOff>
    </xdr:to>
    <xdr:sp macro="" textlink="">
      <xdr:nvSpPr>
        <xdr:cNvPr id="292" name="フローチャート : 判断 291"/>
        <xdr:cNvSpPr/>
      </xdr:nvSpPr>
      <xdr:spPr>
        <a:xfrm>
          <a:off x="10426700" y="65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100511</xdr:rowOff>
    </xdr:from>
    <xdr:to>
      <xdr:col>14</xdr:col>
      <xdr:colOff>28575</xdr:colOff>
      <xdr:row>36</xdr:row>
      <xdr:rowOff>80590</xdr:rowOff>
    </xdr:to>
    <xdr:cxnSp macro="">
      <xdr:nvCxnSpPr>
        <xdr:cNvPr id="293" name="直線コネクタ 292"/>
        <xdr:cNvCxnSpPr/>
      </xdr:nvCxnSpPr>
      <xdr:spPr>
        <a:xfrm>
          <a:off x="8750300" y="6101261"/>
          <a:ext cx="889000" cy="15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62121</xdr:rowOff>
    </xdr:from>
    <xdr:to>
      <xdr:col>14</xdr:col>
      <xdr:colOff>79375</xdr:colOff>
      <xdr:row>37</xdr:row>
      <xdr:rowOff>163721</xdr:rowOff>
    </xdr:to>
    <xdr:sp macro="" textlink="">
      <xdr:nvSpPr>
        <xdr:cNvPr id="294" name="フローチャート : 判断 293"/>
        <xdr:cNvSpPr/>
      </xdr:nvSpPr>
      <xdr:spPr>
        <a:xfrm>
          <a:off x="9588500" y="640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154848</xdr:rowOff>
    </xdr:from>
    <xdr:ext cx="469744" cy="259045"/>
    <xdr:sp macro="" textlink="">
      <xdr:nvSpPr>
        <xdr:cNvPr id="295" name="テキスト ボックス 294"/>
        <xdr:cNvSpPr txBox="1"/>
      </xdr:nvSpPr>
      <xdr:spPr>
        <a:xfrm>
          <a:off x="9404427" y="649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100511</xdr:rowOff>
    </xdr:from>
    <xdr:to>
      <xdr:col>12</xdr:col>
      <xdr:colOff>511175</xdr:colOff>
      <xdr:row>35</xdr:row>
      <xdr:rowOff>107369</xdr:rowOff>
    </xdr:to>
    <xdr:cxnSp macro="">
      <xdr:nvCxnSpPr>
        <xdr:cNvPr id="296" name="直線コネクタ 295"/>
        <xdr:cNvCxnSpPr/>
      </xdr:nvCxnSpPr>
      <xdr:spPr>
        <a:xfrm flipV="1">
          <a:off x="7861300" y="610126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115679</xdr:rowOff>
    </xdr:from>
    <xdr:to>
      <xdr:col>12</xdr:col>
      <xdr:colOff>561975</xdr:colOff>
      <xdr:row>37</xdr:row>
      <xdr:rowOff>45829</xdr:rowOff>
    </xdr:to>
    <xdr:sp macro="" textlink="">
      <xdr:nvSpPr>
        <xdr:cNvPr id="297" name="フローチャート : 判断 296"/>
        <xdr:cNvSpPr/>
      </xdr:nvSpPr>
      <xdr:spPr>
        <a:xfrm>
          <a:off x="8699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36956</xdr:rowOff>
    </xdr:from>
    <xdr:ext cx="469744" cy="259045"/>
    <xdr:sp macro="" textlink="">
      <xdr:nvSpPr>
        <xdr:cNvPr id="298" name="テキスト ボックス 297"/>
        <xdr:cNvSpPr txBox="1"/>
      </xdr:nvSpPr>
      <xdr:spPr>
        <a:xfrm>
          <a:off x="8515427" y="638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49240</xdr:rowOff>
    </xdr:from>
    <xdr:to>
      <xdr:col>11</xdr:col>
      <xdr:colOff>307975</xdr:colOff>
      <xdr:row>35</xdr:row>
      <xdr:rowOff>107369</xdr:rowOff>
    </xdr:to>
    <xdr:cxnSp macro="">
      <xdr:nvCxnSpPr>
        <xdr:cNvPr id="299" name="直線コネクタ 298"/>
        <xdr:cNvCxnSpPr/>
      </xdr:nvCxnSpPr>
      <xdr:spPr>
        <a:xfrm>
          <a:off x="6972300" y="5192740"/>
          <a:ext cx="889000" cy="91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96411</xdr:rowOff>
    </xdr:from>
    <xdr:to>
      <xdr:col>11</xdr:col>
      <xdr:colOff>358775</xdr:colOff>
      <xdr:row>37</xdr:row>
      <xdr:rowOff>26561</xdr:rowOff>
    </xdr:to>
    <xdr:sp macro="" textlink="">
      <xdr:nvSpPr>
        <xdr:cNvPr id="300" name="フローチャート : 判断 299"/>
        <xdr:cNvSpPr/>
      </xdr:nvSpPr>
      <xdr:spPr>
        <a:xfrm>
          <a:off x="7810500" y="626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17688</xdr:rowOff>
    </xdr:from>
    <xdr:ext cx="469744" cy="259045"/>
    <xdr:sp macro="" textlink="">
      <xdr:nvSpPr>
        <xdr:cNvPr id="301" name="テキスト ボックス 300"/>
        <xdr:cNvSpPr txBox="1"/>
      </xdr:nvSpPr>
      <xdr:spPr>
        <a:xfrm>
          <a:off x="7626427" y="636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1,427</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55916</xdr:rowOff>
    </xdr:from>
    <xdr:to>
      <xdr:col>10</xdr:col>
      <xdr:colOff>155575</xdr:colOff>
      <xdr:row>33</xdr:row>
      <xdr:rowOff>157516</xdr:rowOff>
    </xdr:to>
    <xdr:sp macro="" textlink="">
      <xdr:nvSpPr>
        <xdr:cNvPr id="302" name="フローチャート : 判断 301"/>
        <xdr:cNvSpPr/>
      </xdr:nvSpPr>
      <xdr:spPr>
        <a:xfrm>
          <a:off x="6921500" y="571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148643</xdr:rowOff>
    </xdr:from>
    <xdr:ext cx="469744" cy="259045"/>
    <xdr:sp macro="" textlink="">
      <xdr:nvSpPr>
        <xdr:cNvPr id="303" name="テキスト ボックス 302"/>
        <xdr:cNvSpPr txBox="1"/>
      </xdr:nvSpPr>
      <xdr:spPr>
        <a:xfrm>
          <a:off x="6737427" y="580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126456</xdr:rowOff>
    </xdr:from>
    <xdr:to>
      <xdr:col>15</xdr:col>
      <xdr:colOff>231775</xdr:colOff>
      <xdr:row>36</xdr:row>
      <xdr:rowOff>56606</xdr:rowOff>
    </xdr:to>
    <xdr:sp macro="" textlink="">
      <xdr:nvSpPr>
        <xdr:cNvPr id="309" name="円/楕円 308"/>
        <xdr:cNvSpPr/>
      </xdr:nvSpPr>
      <xdr:spPr>
        <a:xfrm>
          <a:off x="10426700" y="612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41383</xdr:rowOff>
    </xdr:from>
    <xdr:ext cx="469744" cy="259045"/>
    <xdr:sp macro="" textlink="">
      <xdr:nvSpPr>
        <xdr:cNvPr id="310" name="労働費該当値テキスト"/>
        <xdr:cNvSpPr txBox="1"/>
      </xdr:nvSpPr>
      <xdr:spPr>
        <a:xfrm>
          <a:off x="10528300" y="604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29790</xdr:rowOff>
    </xdr:from>
    <xdr:to>
      <xdr:col>14</xdr:col>
      <xdr:colOff>79375</xdr:colOff>
      <xdr:row>36</xdr:row>
      <xdr:rowOff>131390</xdr:rowOff>
    </xdr:to>
    <xdr:sp macro="" textlink="">
      <xdr:nvSpPr>
        <xdr:cNvPr id="311" name="円/楕円 310"/>
        <xdr:cNvSpPr/>
      </xdr:nvSpPr>
      <xdr:spPr>
        <a:xfrm>
          <a:off x="9588500" y="620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147917</xdr:rowOff>
    </xdr:from>
    <xdr:ext cx="469744" cy="259045"/>
    <xdr:sp macro="" textlink="">
      <xdr:nvSpPr>
        <xdr:cNvPr id="312" name="テキスト ボックス 311"/>
        <xdr:cNvSpPr txBox="1"/>
      </xdr:nvSpPr>
      <xdr:spPr>
        <a:xfrm>
          <a:off x="9404427" y="597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49711</xdr:rowOff>
    </xdr:from>
    <xdr:to>
      <xdr:col>12</xdr:col>
      <xdr:colOff>561975</xdr:colOff>
      <xdr:row>35</xdr:row>
      <xdr:rowOff>151311</xdr:rowOff>
    </xdr:to>
    <xdr:sp macro="" textlink="">
      <xdr:nvSpPr>
        <xdr:cNvPr id="313" name="円/楕円 312"/>
        <xdr:cNvSpPr/>
      </xdr:nvSpPr>
      <xdr:spPr>
        <a:xfrm>
          <a:off x="8699500" y="60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167838</xdr:rowOff>
    </xdr:from>
    <xdr:ext cx="469744" cy="259045"/>
    <xdr:sp macro="" textlink="">
      <xdr:nvSpPr>
        <xdr:cNvPr id="314" name="テキスト ボックス 313"/>
        <xdr:cNvSpPr txBox="1"/>
      </xdr:nvSpPr>
      <xdr:spPr>
        <a:xfrm>
          <a:off x="8515427" y="58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56569</xdr:rowOff>
    </xdr:from>
    <xdr:to>
      <xdr:col>11</xdr:col>
      <xdr:colOff>358775</xdr:colOff>
      <xdr:row>35</xdr:row>
      <xdr:rowOff>158169</xdr:rowOff>
    </xdr:to>
    <xdr:sp macro="" textlink="">
      <xdr:nvSpPr>
        <xdr:cNvPr id="315" name="円/楕円 314"/>
        <xdr:cNvSpPr/>
      </xdr:nvSpPr>
      <xdr:spPr>
        <a:xfrm>
          <a:off x="7810500" y="605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3246</xdr:rowOff>
    </xdr:from>
    <xdr:ext cx="469744" cy="259045"/>
    <xdr:sp macro="" textlink="">
      <xdr:nvSpPr>
        <xdr:cNvPr id="316" name="テキスト ボックス 315"/>
        <xdr:cNvSpPr txBox="1"/>
      </xdr:nvSpPr>
      <xdr:spPr>
        <a:xfrm>
          <a:off x="7626427" y="583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169890</xdr:rowOff>
    </xdr:from>
    <xdr:to>
      <xdr:col>10</xdr:col>
      <xdr:colOff>155575</xdr:colOff>
      <xdr:row>30</xdr:row>
      <xdr:rowOff>100040</xdr:rowOff>
    </xdr:to>
    <xdr:sp macro="" textlink="">
      <xdr:nvSpPr>
        <xdr:cNvPr id="317" name="円/楕円 316"/>
        <xdr:cNvSpPr/>
      </xdr:nvSpPr>
      <xdr:spPr>
        <a:xfrm>
          <a:off x="6921500" y="51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116567</xdr:rowOff>
    </xdr:from>
    <xdr:ext cx="469744" cy="259045"/>
    <xdr:sp macro="" textlink="">
      <xdr:nvSpPr>
        <xdr:cNvPr id="318" name="テキスト ボックス 317"/>
        <xdr:cNvSpPr txBox="1"/>
      </xdr:nvSpPr>
      <xdr:spPr>
        <a:xfrm>
          <a:off x="6737427" y="49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107576</xdr:rowOff>
    </xdr:from>
    <xdr:to>
      <xdr:col>15</xdr:col>
      <xdr:colOff>180340</xdr:colOff>
      <xdr:row>58</xdr:row>
      <xdr:rowOff>58732</xdr:rowOff>
    </xdr:to>
    <xdr:cxnSp macro="">
      <xdr:nvCxnSpPr>
        <xdr:cNvPr id="344" name="直線コネクタ 343"/>
        <xdr:cNvCxnSpPr/>
      </xdr:nvCxnSpPr>
      <xdr:spPr>
        <a:xfrm flipV="1">
          <a:off x="10475595" y="8680076"/>
          <a:ext cx="1270" cy="132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62559</xdr:rowOff>
    </xdr:from>
    <xdr:ext cx="534377" cy="259045"/>
    <xdr:sp macro="" textlink="">
      <xdr:nvSpPr>
        <xdr:cNvPr id="345" name="農林水産業費最小値テキスト"/>
        <xdr:cNvSpPr txBox="1"/>
      </xdr:nvSpPr>
      <xdr:spPr>
        <a:xfrm>
          <a:off x="10528300" y="1000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19,438</a:t>
          </a:r>
          <a:endParaRPr kumimoji="1" lang="ja-JP" altLang="en-US" sz="1000" b="1">
            <a:latin typeface="ＭＳ Ｐゴシック"/>
          </a:endParaRPr>
        </a:p>
      </xdr:txBody>
    </xdr:sp>
    <xdr:clientData/>
  </xdr:oneCellAnchor>
  <xdr:twoCellAnchor>
    <xdr:from>
      <xdr:col>15</xdr:col>
      <xdr:colOff>92075</xdr:colOff>
      <xdr:row>58</xdr:row>
      <xdr:rowOff>58732</xdr:rowOff>
    </xdr:from>
    <xdr:to>
      <xdr:col>15</xdr:col>
      <xdr:colOff>269875</xdr:colOff>
      <xdr:row>58</xdr:row>
      <xdr:rowOff>58732</xdr:rowOff>
    </xdr:to>
    <xdr:cxnSp macro="">
      <xdr:nvCxnSpPr>
        <xdr:cNvPr id="346" name="直線コネクタ 345"/>
        <xdr:cNvCxnSpPr/>
      </xdr:nvCxnSpPr>
      <xdr:spPr>
        <a:xfrm>
          <a:off x="10388600" y="1000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54253</xdr:rowOff>
    </xdr:from>
    <xdr:ext cx="599010" cy="259045"/>
    <xdr:sp macro="" textlink="">
      <xdr:nvSpPr>
        <xdr:cNvPr id="347" name="農林水産業費最大値テキスト"/>
        <xdr:cNvSpPr txBox="1"/>
      </xdr:nvSpPr>
      <xdr:spPr>
        <a:xfrm>
          <a:off x="10528300" y="845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140,951</a:t>
          </a:r>
          <a:endParaRPr kumimoji="1" lang="ja-JP" altLang="en-US" sz="1000" b="1">
            <a:latin typeface="ＭＳ Ｐゴシック"/>
          </a:endParaRPr>
        </a:p>
      </xdr:txBody>
    </xdr:sp>
    <xdr:clientData/>
  </xdr:oneCellAnchor>
  <xdr:twoCellAnchor>
    <xdr:from>
      <xdr:col>15</xdr:col>
      <xdr:colOff>92075</xdr:colOff>
      <xdr:row>50</xdr:row>
      <xdr:rowOff>107576</xdr:rowOff>
    </xdr:from>
    <xdr:to>
      <xdr:col>15</xdr:col>
      <xdr:colOff>269875</xdr:colOff>
      <xdr:row>50</xdr:row>
      <xdr:rowOff>107576</xdr:rowOff>
    </xdr:to>
    <xdr:cxnSp macro="">
      <xdr:nvCxnSpPr>
        <xdr:cNvPr id="348" name="直線コネクタ 347"/>
        <xdr:cNvCxnSpPr/>
      </xdr:nvCxnSpPr>
      <xdr:spPr>
        <a:xfrm>
          <a:off x="10388600" y="868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93458</xdr:rowOff>
    </xdr:from>
    <xdr:to>
      <xdr:col>15</xdr:col>
      <xdr:colOff>180975</xdr:colOff>
      <xdr:row>56</xdr:row>
      <xdr:rowOff>107838</xdr:rowOff>
    </xdr:to>
    <xdr:cxnSp macro="">
      <xdr:nvCxnSpPr>
        <xdr:cNvPr id="349" name="直線コネクタ 348"/>
        <xdr:cNvCxnSpPr/>
      </xdr:nvCxnSpPr>
      <xdr:spPr>
        <a:xfrm flipV="1">
          <a:off x="9639300" y="9694658"/>
          <a:ext cx="838200" cy="1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98170</xdr:rowOff>
    </xdr:from>
    <xdr:ext cx="534377" cy="259045"/>
    <xdr:sp macro="" textlink="">
      <xdr:nvSpPr>
        <xdr:cNvPr id="350" name="農林水産業費平均値テキスト"/>
        <xdr:cNvSpPr txBox="1"/>
      </xdr:nvSpPr>
      <xdr:spPr>
        <a:xfrm>
          <a:off x="10528300" y="9356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60,500</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75293</xdr:rowOff>
    </xdr:from>
    <xdr:to>
      <xdr:col>15</xdr:col>
      <xdr:colOff>231775</xdr:colOff>
      <xdr:row>56</xdr:row>
      <xdr:rowOff>5443</xdr:rowOff>
    </xdr:to>
    <xdr:sp macro="" textlink="">
      <xdr:nvSpPr>
        <xdr:cNvPr id="351" name="フローチャート : 判断 350"/>
        <xdr:cNvSpPr/>
      </xdr:nvSpPr>
      <xdr:spPr>
        <a:xfrm>
          <a:off x="10426700" y="950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98606</xdr:rowOff>
    </xdr:from>
    <xdr:to>
      <xdr:col>14</xdr:col>
      <xdr:colOff>28575</xdr:colOff>
      <xdr:row>56</xdr:row>
      <xdr:rowOff>107838</xdr:rowOff>
    </xdr:to>
    <xdr:cxnSp macro="">
      <xdr:nvCxnSpPr>
        <xdr:cNvPr id="352" name="直線コネクタ 351"/>
        <xdr:cNvCxnSpPr/>
      </xdr:nvCxnSpPr>
      <xdr:spPr>
        <a:xfrm>
          <a:off x="8750300" y="9528356"/>
          <a:ext cx="889000" cy="18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99699</xdr:rowOff>
    </xdr:from>
    <xdr:to>
      <xdr:col>14</xdr:col>
      <xdr:colOff>79375</xdr:colOff>
      <xdr:row>57</xdr:row>
      <xdr:rowOff>29849</xdr:rowOff>
    </xdr:to>
    <xdr:sp macro="" textlink="">
      <xdr:nvSpPr>
        <xdr:cNvPr id="353" name="フローチャート : 判断 352"/>
        <xdr:cNvSpPr/>
      </xdr:nvSpPr>
      <xdr:spPr>
        <a:xfrm>
          <a:off x="9588500" y="970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20976</xdr:rowOff>
    </xdr:from>
    <xdr:ext cx="534377" cy="259045"/>
    <xdr:sp macro="" textlink="">
      <xdr:nvSpPr>
        <xdr:cNvPr id="354" name="テキスト ボックス 353"/>
        <xdr:cNvSpPr txBox="1"/>
      </xdr:nvSpPr>
      <xdr:spPr>
        <a:xfrm>
          <a:off x="9372111" y="979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42,508</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98606</xdr:rowOff>
    </xdr:from>
    <xdr:to>
      <xdr:col>12</xdr:col>
      <xdr:colOff>511175</xdr:colOff>
      <xdr:row>55</xdr:row>
      <xdr:rowOff>127181</xdr:rowOff>
    </xdr:to>
    <xdr:cxnSp macro="">
      <xdr:nvCxnSpPr>
        <xdr:cNvPr id="355" name="直線コネクタ 354"/>
        <xdr:cNvCxnSpPr/>
      </xdr:nvCxnSpPr>
      <xdr:spPr>
        <a:xfrm flipV="1">
          <a:off x="7861300" y="952835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2849</xdr:rowOff>
    </xdr:from>
    <xdr:to>
      <xdr:col>12</xdr:col>
      <xdr:colOff>561975</xdr:colOff>
      <xdr:row>56</xdr:row>
      <xdr:rowOff>104449</xdr:rowOff>
    </xdr:to>
    <xdr:sp macro="" textlink="">
      <xdr:nvSpPr>
        <xdr:cNvPr id="356" name="フローチャート : 判断 355"/>
        <xdr:cNvSpPr/>
      </xdr:nvSpPr>
      <xdr:spPr>
        <a:xfrm>
          <a:off x="8699500" y="960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95576</xdr:rowOff>
    </xdr:from>
    <xdr:ext cx="534377" cy="259045"/>
    <xdr:sp macro="" textlink="">
      <xdr:nvSpPr>
        <xdr:cNvPr id="357" name="テキスト ボックス 356"/>
        <xdr:cNvSpPr txBox="1"/>
      </xdr:nvSpPr>
      <xdr:spPr>
        <a:xfrm>
          <a:off x="8483111" y="969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127181</xdr:rowOff>
    </xdr:from>
    <xdr:to>
      <xdr:col>11</xdr:col>
      <xdr:colOff>307975</xdr:colOff>
      <xdr:row>55</xdr:row>
      <xdr:rowOff>155473</xdr:rowOff>
    </xdr:to>
    <xdr:cxnSp macro="">
      <xdr:nvCxnSpPr>
        <xdr:cNvPr id="358" name="直線コネクタ 357"/>
        <xdr:cNvCxnSpPr/>
      </xdr:nvCxnSpPr>
      <xdr:spPr>
        <a:xfrm flipV="1">
          <a:off x="6972300" y="9556931"/>
          <a:ext cx="889000" cy="2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48797</xdr:rowOff>
    </xdr:from>
    <xdr:to>
      <xdr:col>11</xdr:col>
      <xdr:colOff>358775</xdr:colOff>
      <xdr:row>56</xdr:row>
      <xdr:rowOff>150397</xdr:rowOff>
    </xdr:to>
    <xdr:sp macro="" textlink="">
      <xdr:nvSpPr>
        <xdr:cNvPr id="359" name="フローチャート : 判断 358"/>
        <xdr:cNvSpPr/>
      </xdr:nvSpPr>
      <xdr:spPr>
        <a:xfrm>
          <a:off x="7810500" y="964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141524</xdr:rowOff>
    </xdr:from>
    <xdr:ext cx="534377" cy="259045"/>
    <xdr:sp macro="" textlink="">
      <xdr:nvSpPr>
        <xdr:cNvPr id="360" name="テキスト ボックス 359"/>
        <xdr:cNvSpPr txBox="1"/>
      </xdr:nvSpPr>
      <xdr:spPr>
        <a:xfrm>
          <a:off x="7594111" y="974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47,184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145778</xdr:rowOff>
    </xdr:from>
    <xdr:to>
      <xdr:col>10</xdr:col>
      <xdr:colOff>155575</xdr:colOff>
      <xdr:row>56</xdr:row>
      <xdr:rowOff>75928</xdr:rowOff>
    </xdr:to>
    <xdr:sp macro="" textlink="">
      <xdr:nvSpPr>
        <xdr:cNvPr id="361" name="フローチャート : 判断 360"/>
        <xdr:cNvSpPr/>
      </xdr:nvSpPr>
      <xdr:spPr>
        <a:xfrm>
          <a:off x="6921500" y="95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67055</xdr:rowOff>
    </xdr:from>
    <xdr:ext cx="534377" cy="259045"/>
    <xdr:sp macro="" textlink="">
      <xdr:nvSpPr>
        <xdr:cNvPr id="362" name="テキスト ボックス 361"/>
        <xdr:cNvSpPr txBox="1"/>
      </xdr:nvSpPr>
      <xdr:spPr>
        <a:xfrm>
          <a:off x="6705111" y="96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42658</xdr:rowOff>
    </xdr:from>
    <xdr:to>
      <xdr:col>15</xdr:col>
      <xdr:colOff>231775</xdr:colOff>
      <xdr:row>56</xdr:row>
      <xdr:rowOff>144258</xdr:rowOff>
    </xdr:to>
    <xdr:sp macro="" textlink="">
      <xdr:nvSpPr>
        <xdr:cNvPr id="368" name="円/楕円 367"/>
        <xdr:cNvSpPr/>
      </xdr:nvSpPr>
      <xdr:spPr>
        <a:xfrm>
          <a:off x="10426700" y="964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21085</xdr:rowOff>
    </xdr:from>
    <xdr:ext cx="534377" cy="259045"/>
    <xdr:sp macro="" textlink="">
      <xdr:nvSpPr>
        <xdr:cNvPr id="369" name="農林水産業費該当値テキスト"/>
        <xdr:cNvSpPr txBox="1"/>
      </xdr:nvSpPr>
      <xdr:spPr>
        <a:xfrm>
          <a:off x="10528300" y="962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47,748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57038</xdr:rowOff>
    </xdr:from>
    <xdr:to>
      <xdr:col>14</xdr:col>
      <xdr:colOff>79375</xdr:colOff>
      <xdr:row>56</xdr:row>
      <xdr:rowOff>158638</xdr:rowOff>
    </xdr:to>
    <xdr:sp macro="" textlink="">
      <xdr:nvSpPr>
        <xdr:cNvPr id="370" name="円/楕円 369"/>
        <xdr:cNvSpPr/>
      </xdr:nvSpPr>
      <xdr:spPr>
        <a:xfrm>
          <a:off x="9588500" y="965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3715</xdr:rowOff>
    </xdr:from>
    <xdr:ext cx="534377" cy="259045"/>
    <xdr:sp macro="" textlink="">
      <xdr:nvSpPr>
        <xdr:cNvPr id="371" name="テキスト ボックス 370"/>
        <xdr:cNvSpPr txBox="1"/>
      </xdr:nvSpPr>
      <xdr:spPr>
        <a:xfrm>
          <a:off x="9372111" y="943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47806</xdr:rowOff>
    </xdr:from>
    <xdr:to>
      <xdr:col>12</xdr:col>
      <xdr:colOff>561975</xdr:colOff>
      <xdr:row>55</xdr:row>
      <xdr:rowOff>149406</xdr:rowOff>
    </xdr:to>
    <xdr:sp macro="" textlink="">
      <xdr:nvSpPr>
        <xdr:cNvPr id="372" name="円/楕円 371"/>
        <xdr:cNvSpPr/>
      </xdr:nvSpPr>
      <xdr:spPr>
        <a:xfrm>
          <a:off x="8699500" y="947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165933</xdr:rowOff>
    </xdr:from>
    <xdr:ext cx="534377" cy="259045"/>
    <xdr:sp macro="" textlink="">
      <xdr:nvSpPr>
        <xdr:cNvPr id="373" name="テキスト ボックス 372"/>
        <xdr:cNvSpPr txBox="1"/>
      </xdr:nvSpPr>
      <xdr:spPr>
        <a:xfrm>
          <a:off x="8483111" y="92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63,025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76381</xdr:rowOff>
    </xdr:from>
    <xdr:to>
      <xdr:col>11</xdr:col>
      <xdr:colOff>358775</xdr:colOff>
      <xdr:row>56</xdr:row>
      <xdr:rowOff>6531</xdr:rowOff>
    </xdr:to>
    <xdr:sp macro="" textlink="">
      <xdr:nvSpPr>
        <xdr:cNvPr id="374" name="円/楕円 373"/>
        <xdr:cNvSpPr/>
      </xdr:nvSpPr>
      <xdr:spPr>
        <a:xfrm>
          <a:off x="7810500" y="950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23058</xdr:rowOff>
    </xdr:from>
    <xdr:ext cx="534377" cy="259045"/>
    <xdr:sp macro="" textlink="">
      <xdr:nvSpPr>
        <xdr:cNvPr id="375" name="テキスト ボックス 374"/>
        <xdr:cNvSpPr txBox="1"/>
      </xdr:nvSpPr>
      <xdr:spPr>
        <a:xfrm>
          <a:off x="7594111" y="928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104673</xdr:rowOff>
    </xdr:from>
    <xdr:to>
      <xdr:col>10</xdr:col>
      <xdr:colOff>155575</xdr:colOff>
      <xdr:row>56</xdr:row>
      <xdr:rowOff>34823</xdr:rowOff>
    </xdr:to>
    <xdr:sp macro="" textlink="">
      <xdr:nvSpPr>
        <xdr:cNvPr id="376" name="円/楕円 375"/>
        <xdr:cNvSpPr/>
      </xdr:nvSpPr>
      <xdr:spPr>
        <a:xfrm>
          <a:off x="6921500" y="953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51350</xdr:rowOff>
    </xdr:from>
    <xdr:ext cx="534377" cy="259045"/>
    <xdr:sp macro="" textlink="">
      <xdr:nvSpPr>
        <xdr:cNvPr id="377" name="テキスト ボックス 376"/>
        <xdr:cNvSpPr txBox="1"/>
      </xdr:nvSpPr>
      <xdr:spPr>
        <a:xfrm>
          <a:off x="6705111" y="930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46843</xdr:rowOff>
    </xdr:from>
    <xdr:to>
      <xdr:col>15</xdr:col>
      <xdr:colOff>180340</xdr:colOff>
      <xdr:row>77</xdr:row>
      <xdr:rowOff>114691</xdr:rowOff>
    </xdr:to>
    <xdr:cxnSp macro="">
      <xdr:nvCxnSpPr>
        <xdr:cNvPr id="399" name="直線コネクタ 398"/>
        <xdr:cNvCxnSpPr/>
      </xdr:nvCxnSpPr>
      <xdr:spPr>
        <a:xfrm flipV="1">
          <a:off x="10475595" y="12219793"/>
          <a:ext cx="1270" cy="109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118518</xdr:rowOff>
    </xdr:from>
    <xdr:ext cx="469744" cy="259045"/>
    <xdr:sp macro="" textlink="">
      <xdr:nvSpPr>
        <xdr:cNvPr id="400" name="商工費最小値テキスト"/>
        <xdr:cNvSpPr txBox="1"/>
      </xdr:nvSpPr>
      <xdr:spPr>
        <a:xfrm>
          <a:off x="10528300" y="1332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4,297</a:t>
          </a:r>
          <a:endParaRPr kumimoji="1" lang="ja-JP" altLang="en-US" sz="1000" b="1">
            <a:latin typeface="ＭＳ Ｐゴシック"/>
          </a:endParaRPr>
        </a:p>
      </xdr:txBody>
    </xdr:sp>
    <xdr:clientData/>
  </xdr:oneCellAnchor>
  <xdr:twoCellAnchor>
    <xdr:from>
      <xdr:col>15</xdr:col>
      <xdr:colOff>92075</xdr:colOff>
      <xdr:row>77</xdr:row>
      <xdr:rowOff>114691</xdr:rowOff>
    </xdr:from>
    <xdr:to>
      <xdr:col>15</xdr:col>
      <xdr:colOff>269875</xdr:colOff>
      <xdr:row>77</xdr:row>
      <xdr:rowOff>114691</xdr:rowOff>
    </xdr:to>
    <xdr:cxnSp macro="">
      <xdr:nvCxnSpPr>
        <xdr:cNvPr id="401" name="直線コネクタ 400"/>
        <xdr:cNvCxnSpPr/>
      </xdr:nvCxnSpPr>
      <xdr:spPr>
        <a:xfrm>
          <a:off x="10388600" y="1331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164970</xdr:rowOff>
    </xdr:from>
    <xdr:ext cx="534377" cy="259045"/>
    <xdr:sp macro="" textlink="">
      <xdr:nvSpPr>
        <xdr:cNvPr id="402" name="商工費最大値テキスト"/>
        <xdr:cNvSpPr txBox="1"/>
      </xdr:nvSpPr>
      <xdr:spPr>
        <a:xfrm>
          <a:off x="10528300" y="1199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28,281</a:t>
          </a:r>
          <a:endParaRPr kumimoji="1" lang="ja-JP" altLang="en-US" sz="1000" b="1">
            <a:latin typeface="ＭＳ Ｐゴシック"/>
          </a:endParaRPr>
        </a:p>
      </xdr:txBody>
    </xdr:sp>
    <xdr:clientData/>
  </xdr:oneCellAnchor>
  <xdr:twoCellAnchor>
    <xdr:from>
      <xdr:col>15</xdr:col>
      <xdr:colOff>92075</xdr:colOff>
      <xdr:row>71</xdr:row>
      <xdr:rowOff>46843</xdr:rowOff>
    </xdr:from>
    <xdr:to>
      <xdr:col>15</xdr:col>
      <xdr:colOff>269875</xdr:colOff>
      <xdr:row>71</xdr:row>
      <xdr:rowOff>46843</xdr:rowOff>
    </xdr:to>
    <xdr:cxnSp macro="">
      <xdr:nvCxnSpPr>
        <xdr:cNvPr id="403" name="直線コネクタ 402"/>
        <xdr:cNvCxnSpPr/>
      </xdr:nvCxnSpPr>
      <xdr:spPr>
        <a:xfrm>
          <a:off x="10388600" y="1221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48763</xdr:rowOff>
    </xdr:from>
    <xdr:to>
      <xdr:col>15</xdr:col>
      <xdr:colOff>180975</xdr:colOff>
      <xdr:row>76</xdr:row>
      <xdr:rowOff>144272</xdr:rowOff>
    </xdr:to>
    <xdr:cxnSp macro="">
      <xdr:nvCxnSpPr>
        <xdr:cNvPr id="404" name="直線コネクタ 403"/>
        <xdr:cNvCxnSpPr/>
      </xdr:nvCxnSpPr>
      <xdr:spPr>
        <a:xfrm flipV="1">
          <a:off x="9639300" y="13078963"/>
          <a:ext cx="838200" cy="9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20657</xdr:rowOff>
    </xdr:from>
    <xdr:ext cx="534377" cy="259045"/>
    <xdr:sp macro="" textlink="">
      <xdr:nvSpPr>
        <xdr:cNvPr id="405" name="商工費平均値テキスト"/>
        <xdr:cNvSpPr txBox="1"/>
      </xdr:nvSpPr>
      <xdr:spPr>
        <a:xfrm>
          <a:off x="10528300" y="1270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13,243</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169230</xdr:rowOff>
    </xdr:from>
    <xdr:to>
      <xdr:col>15</xdr:col>
      <xdr:colOff>231775</xdr:colOff>
      <xdr:row>75</xdr:row>
      <xdr:rowOff>99380</xdr:rowOff>
    </xdr:to>
    <xdr:sp macro="" textlink="">
      <xdr:nvSpPr>
        <xdr:cNvPr id="406" name="フローチャート : 判断 405"/>
        <xdr:cNvSpPr/>
      </xdr:nvSpPr>
      <xdr:spPr>
        <a:xfrm>
          <a:off x="10426700" y="1285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53747</xdr:rowOff>
    </xdr:from>
    <xdr:to>
      <xdr:col>14</xdr:col>
      <xdr:colOff>28575</xdr:colOff>
      <xdr:row>76</xdr:row>
      <xdr:rowOff>144272</xdr:rowOff>
    </xdr:to>
    <xdr:cxnSp macro="">
      <xdr:nvCxnSpPr>
        <xdr:cNvPr id="407" name="直線コネクタ 406"/>
        <xdr:cNvCxnSpPr/>
      </xdr:nvCxnSpPr>
      <xdr:spPr>
        <a:xfrm>
          <a:off x="8750300" y="13083947"/>
          <a:ext cx="889000" cy="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164429</xdr:rowOff>
    </xdr:from>
    <xdr:to>
      <xdr:col>14</xdr:col>
      <xdr:colOff>79375</xdr:colOff>
      <xdr:row>76</xdr:row>
      <xdr:rowOff>94579</xdr:rowOff>
    </xdr:to>
    <xdr:sp macro="" textlink="">
      <xdr:nvSpPr>
        <xdr:cNvPr id="408" name="フローチャート : 判断 407"/>
        <xdr:cNvSpPr/>
      </xdr:nvSpPr>
      <xdr:spPr>
        <a:xfrm>
          <a:off x="9588500" y="1302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111106</xdr:rowOff>
    </xdr:from>
    <xdr:ext cx="469744" cy="259045"/>
    <xdr:sp macro="" textlink="">
      <xdr:nvSpPr>
        <xdr:cNvPr id="409" name="テキスト ボックス 408"/>
        <xdr:cNvSpPr txBox="1"/>
      </xdr:nvSpPr>
      <xdr:spPr>
        <a:xfrm>
          <a:off x="9404427" y="1279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53747</xdr:rowOff>
    </xdr:from>
    <xdr:to>
      <xdr:col>12</xdr:col>
      <xdr:colOff>511175</xdr:colOff>
      <xdr:row>76</xdr:row>
      <xdr:rowOff>140202</xdr:rowOff>
    </xdr:to>
    <xdr:cxnSp macro="">
      <xdr:nvCxnSpPr>
        <xdr:cNvPr id="410" name="直線コネクタ 409"/>
        <xdr:cNvCxnSpPr/>
      </xdr:nvCxnSpPr>
      <xdr:spPr>
        <a:xfrm flipV="1">
          <a:off x="7861300" y="13083947"/>
          <a:ext cx="889000" cy="8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137454</xdr:rowOff>
    </xdr:from>
    <xdr:to>
      <xdr:col>12</xdr:col>
      <xdr:colOff>561975</xdr:colOff>
      <xdr:row>76</xdr:row>
      <xdr:rowOff>67605</xdr:rowOff>
    </xdr:to>
    <xdr:sp macro="" textlink="">
      <xdr:nvSpPr>
        <xdr:cNvPr id="411" name="フローチャート : 判断 410"/>
        <xdr:cNvSpPr/>
      </xdr:nvSpPr>
      <xdr:spPr>
        <a:xfrm>
          <a:off x="8699500" y="129962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84131</xdr:rowOff>
    </xdr:from>
    <xdr:ext cx="534377" cy="259045"/>
    <xdr:sp macro="" textlink="">
      <xdr:nvSpPr>
        <xdr:cNvPr id="412" name="テキスト ボックス 411"/>
        <xdr:cNvSpPr txBox="1"/>
      </xdr:nvSpPr>
      <xdr:spPr>
        <a:xfrm>
          <a:off x="8483111" y="1277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10,188</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140202</xdr:rowOff>
    </xdr:from>
    <xdr:to>
      <xdr:col>11</xdr:col>
      <xdr:colOff>307975</xdr:colOff>
      <xdr:row>77</xdr:row>
      <xdr:rowOff>7934</xdr:rowOff>
    </xdr:to>
    <xdr:cxnSp macro="">
      <xdr:nvCxnSpPr>
        <xdr:cNvPr id="413" name="直線コネクタ 412"/>
        <xdr:cNvCxnSpPr/>
      </xdr:nvCxnSpPr>
      <xdr:spPr>
        <a:xfrm flipV="1">
          <a:off x="6972300" y="13170402"/>
          <a:ext cx="889000" cy="3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3815</xdr:rowOff>
    </xdr:from>
    <xdr:to>
      <xdr:col>11</xdr:col>
      <xdr:colOff>358775</xdr:colOff>
      <xdr:row>76</xdr:row>
      <xdr:rowOff>105415</xdr:rowOff>
    </xdr:to>
    <xdr:sp macro="" textlink="">
      <xdr:nvSpPr>
        <xdr:cNvPr id="414" name="フローチャート : 判断 413"/>
        <xdr:cNvSpPr/>
      </xdr:nvSpPr>
      <xdr:spPr>
        <a:xfrm>
          <a:off x="7810500" y="130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121942</xdr:rowOff>
    </xdr:from>
    <xdr:ext cx="469744" cy="259045"/>
    <xdr:sp macro="" textlink="">
      <xdr:nvSpPr>
        <xdr:cNvPr id="415" name="テキスト ボックス 414"/>
        <xdr:cNvSpPr txBox="1"/>
      </xdr:nvSpPr>
      <xdr:spPr>
        <a:xfrm>
          <a:off x="7626427" y="1280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20503</xdr:rowOff>
    </xdr:from>
    <xdr:to>
      <xdr:col>10</xdr:col>
      <xdr:colOff>155575</xdr:colOff>
      <xdr:row>76</xdr:row>
      <xdr:rowOff>122103</xdr:rowOff>
    </xdr:to>
    <xdr:sp macro="" textlink="">
      <xdr:nvSpPr>
        <xdr:cNvPr id="416" name="フローチャート : 判断 415"/>
        <xdr:cNvSpPr/>
      </xdr:nvSpPr>
      <xdr:spPr>
        <a:xfrm>
          <a:off x="6921500" y="130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138630</xdr:rowOff>
    </xdr:from>
    <xdr:ext cx="469744" cy="259045"/>
    <xdr:sp macro="" textlink="">
      <xdr:nvSpPr>
        <xdr:cNvPr id="417" name="テキスト ボックス 416"/>
        <xdr:cNvSpPr txBox="1"/>
      </xdr:nvSpPr>
      <xdr:spPr>
        <a:xfrm>
          <a:off x="6737427" y="1282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169413</xdr:rowOff>
    </xdr:from>
    <xdr:to>
      <xdr:col>15</xdr:col>
      <xdr:colOff>231775</xdr:colOff>
      <xdr:row>76</xdr:row>
      <xdr:rowOff>99563</xdr:rowOff>
    </xdr:to>
    <xdr:sp macro="" textlink="">
      <xdr:nvSpPr>
        <xdr:cNvPr id="423" name="円/楕円 422"/>
        <xdr:cNvSpPr/>
      </xdr:nvSpPr>
      <xdr:spPr>
        <a:xfrm>
          <a:off x="10426700" y="1302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147840</xdr:rowOff>
    </xdr:from>
    <xdr:ext cx="469744" cy="259045"/>
    <xdr:sp macro="" textlink="">
      <xdr:nvSpPr>
        <xdr:cNvPr id="424" name="商工費該当値テキスト"/>
        <xdr:cNvSpPr txBox="1"/>
      </xdr:nvSpPr>
      <xdr:spPr>
        <a:xfrm>
          <a:off x="10528300" y="1300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93472</xdr:rowOff>
    </xdr:from>
    <xdr:to>
      <xdr:col>14</xdr:col>
      <xdr:colOff>79375</xdr:colOff>
      <xdr:row>77</xdr:row>
      <xdr:rowOff>23622</xdr:rowOff>
    </xdr:to>
    <xdr:sp macro="" textlink="">
      <xdr:nvSpPr>
        <xdr:cNvPr id="425" name="円/楕円 424"/>
        <xdr:cNvSpPr/>
      </xdr:nvSpPr>
      <xdr:spPr>
        <a:xfrm>
          <a:off x="9588500" y="131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14749</xdr:rowOff>
    </xdr:from>
    <xdr:ext cx="469744" cy="259045"/>
    <xdr:sp macro="" textlink="">
      <xdr:nvSpPr>
        <xdr:cNvPr id="426" name="テキスト ボックス 425"/>
        <xdr:cNvSpPr txBox="1"/>
      </xdr:nvSpPr>
      <xdr:spPr>
        <a:xfrm>
          <a:off x="9404427" y="1321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2947</xdr:rowOff>
    </xdr:from>
    <xdr:to>
      <xdr:col>12</xdr:col>
      <xdr:colOff>561975</xdr:colOff>
      <xdr:row>76</xdr:row>
      <xdr:rowOff>104547</xdr:rowOff>
    </xdr:to>
    <xdr:sp macro="" textlink="">
      <xdr:nvSpPr>
        <xdr:cNvPr id="427" name="円/楕円 426"/>
        <xdr:cNvSpPr/>
      </xdr:nvSpPr>
      <xdr:spPr>
        <a:xfrm>
          <a:off x="8699500" y="1303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95674</xdr:rowOff>
    </xdr:from>
    <xdr:ext cx="469744" cy="259045"/>
    <xdr:sp macro="" textlink="">
      <xdr:nvSpPr>
        <xdr:cNvPr id="428" name="テキスト ボックス 427"/>
        <xdr:cNvSpPr txBox="1"/>
      </xdr:nvSpPr>
      <xdr:spPr>
        <a:xfrm>
          <a:off x="8515427" y="1312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9,380</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89402</xdr:rowOff>
    </xdr:from>
    <xdr:to>
      <xdr:col>11</xdr:col>
      <xdr:colOff>358775</xdr:colOff>
      <xdr:row>77</xdr:row>
      <xdr:rowOff>19552</xdr:rowOff>
    </xdr:to>
    <xdr:sp macro="" textlink="">
      <xdr:nvSpPr>
        <xdr:cNvPr id="429" name="円/楕円 428"/>
        <xdr:cNvSpPr/>
      </xdr:nvSpPr>
      <xdr:spPr>
        <a:xfrm>
          <a:off x="7810500" y="1311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10679</xdr:rowOff>
    </xdr:from>
    <xdr:ext cx="469744" cy="259045"/>
    <xdr:sp macro="" textlink="">
      <xdr:nvSpPr>
        <xdr:cNvPr id="430" name="テキスト ボックス 429"/>
        <xdr:cNvSpPr txBox="1"/>
      </xdr:nvSpPr>
      <xdr:spPr>
        <a:xfrm>
          <a:off x="7626427" y="1321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128584</xdr:rowOff>
    </xdr:from>
    <xdr:to>
      <xdr:col>10</xdr:col>
      <xdr:colOff>155575</xdr:colOff>
      <xdr:row>77</xdr:row>
      <xdr:rowOff>58734</xdr:rowOff>
    </xdr:to>
    <xdr:sp macro="" textlink="">
      <xdr:nvSpPr>
        <xdr:cNvPr id="431" name="円/楕円 430"/>
        <xdr:cNvSpPr/>
      </xdr:nvSpPr>
      <xdr:spPr>
        <a:xfrm>
          <a:off x="6921500" y="1315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49861</xdr:rowOff>
    </xdr:from>
    <xdr:ext cx="469744" cy="259045"/>
    <xdr:sp macro="" textlink="">
      <xdr:nvSpPr>
        <xdr:cNvPr id="432" name="テキスト ボックス 431"/>
        <xdr:cNvSpPr txBox="1"/>
      </xdr:nvSpPr>
      <xdr:spPr>
        <a:xfrm>
          <a:off x="6737427" y="1325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14565</xdr:rowOff>
    </xdr:from>
    <xdr:to>
      <xdr:col>15</xdr:col>
      <xdr:colOff>180340</xdr:colOff>
      <xdr:row>97</xdr:row>
      <xdr:rowOff>151747</xdr:rowOff>
    </xdr:to>
    <xdr:cxnSp macro="">
      <xdr:nvCxnSpPr>
        <xdr:cNvPr id="455" name="直線コネクタ 454"/>
        <xdr:cNvCxnSpPr/>
      </xdr:nvCxnSpPr>
      <xdr:spPr>
        <a:xfrm flipV="1">
          <a:off x="10475595" y="15445065"/>
          <a:ext cx="1270" cy="1337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155574</xdr:rowOff>
    </xdr:from>
    <xdr:ext cx="534377" cy="259045"/>
    <xdr:sp macro="" textlink="">
      <xdr:nvSpPr>
        <xdr:cNvPr id="456" name="土木費最小値テキスト"/>
        <xdr:cNvSpPr txBox="1"/>
      </xdr:nvSpPr>
      <xdr:spPr>
        <a:xfrm>
          <a:off x="10528300" y="167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26,973</a:t>
          </a:r>
          <a:endParaRPr kumimoji="1" lang="ja-JP" altLang="en-US" sz="1000" b="1">
            <a:latin typeface="ＭＳ Ｐゴシック"/>
          </a:endParaRPr>
        </a:p>
      </xdr:txBody>
    </xdr:sp>
    <xdr:clientData/>
  </xdr:oneCellAnchor>
  <xdr:twoCellAnchor>
    <xdr:from>
      <xdr:col>15</xdr:col>
      <xdr:colOff>92075</xdr:colOff>
      <xdr:row>97</xdr:row>
      <xdr:rowOff>151747</xdr:rowOff>
    </xdr:from>
    <xdr:to>
      <xdr:col>15</xdr:col>
      <xdr:colOff>269875</xdr:colOff>
      <xdr:row>97</xdr:row>
      <xdr:rowOff>151747</xdr:rowOff>
    </xdr:to>
    <xdr:cxnSp macro="">
      <xdr:nvCxnSpPr>
        <xdr:cNvPr id="457" name="直線コネクタ 456"/>
        <xdr:cNvCxnSpPr/>
      </xdr:nvCxnSpPr>
      <xdr:spPr>
        <a:xfrm>
          <a:off x="10388600" y="167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132692</xdr:rowOff>
    </xdr:from>
    <xdr:ext cx="534377" cy="259045"/>
    <xdr:sp macro="" textlink="">
      <xdr:nvSpPr>
        <xdr:cNvPr id="458" name="土木費最大値テキスト"/>
        <xdr:cNvSpPr txBox="1"/>
      </xdr:nvSpPr>
      <xdr:spPr>
        <a:xfrm>
          <a:off x="10528300" y="1522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85,474</a:t>
          </a:r>
          <a:endParaRPr kumimoji="1" lang="ja-JP" altLang="en-US" sz="1000" b="1">
            <a:latin typeface="ＭＳ Ｐゴシック"/>
          </a:endParaRPr>
        </a:p>
      </xdr:txBody>
    </xdr:sp>
    <xdr:clientData/>
  </xdr:oneCellAnchor>
  <xdr:twoCellAnchor>
    <xdr:from>
      <xdr:col>15</xdr:col>
      <xdr:colOff>92075</xdr:colOff>
      <xdr:row>90</xdr:row>
      <xdr:rowOff>14565</xdr:rowOff>
    </xdr:from>
    <xdr:to>
      <xdr:col>15</xdr:col>
      <xdr:colOff>269875</xdr:colOff>
      <xdr:row>90</xdr:row>
      <xdr:rowOff>14565</xdr:rowOff>
    </xdr:to>
    <xdr:cxnSp macro="">
      <xdr:nvCxnSpPr>
        <xdr:cNvPr id="459" name="直線コネクタ 458"/>
        <xdr:cNvCxnSpPr/>
      </xdr:nvCxnSpPr>
      <xdr:spPr>
        <a:xfrm>
          <a:off x="10388600" y="1544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72743</xdr:rowOff>
    </xdr:from>
    <xdr:to>
      <xdr:col>15</xdr:col>
      <xdr:colOff>180975</xdr:colOff>
      <xdr:row>96</xdr:row>
      <xdr:rowOff>163131</xdr:rowOff>
    </xdr:to>
    <xdr:cxnSp macro="">
      <xdr:nvCxnSpPr>
        <xdr:cNvPr id="460" name="直線コネクタ 459"/>
        <xdr:cNvCxnSpPr/>
      </xdr:nvCxnSpPr>
      <xdr:spPr>
        <a:xfrm flipV="1">
          <a:off x="9639300" y="16531943"/>
          <a:ext cx="838200" cy="9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58010</xdr:rowOff>
    </xdr:from>
    <xdr:ext cx="534377" cy="259045"/>
    <xdr:sp macro="" textlink="">
      <xdr:nvSpPr>
        <xdr:cNvPr id="461" name="土木費平均値テキスト"/>
        <xdr:cNvSpPr txBox="1"/>
      </xdr:nvSpPr>
      <xdr:spPr>
        <a:xfrm>
          <a:off x="10528300" y="161743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35133</xdr:rowOff>
    </xdr:from>
    <xdr:to>
      <xdr:col>15</xdr:col>
      <xdr:colOff>231775</xdr:colOff>
      <xdr:row>95</xdr:row>
      <xdr:rowOff>136733</xdr:rowOff>
    </xdr:to>
    <xdr:sp macro="" textlink="">
      <xdr:nvSpPr>
        <xdr:cNvPr id="462" name="フローチャート : 判断 461"/>
        <xdr:cNvSpPr/>
      </xdr:nvSpPr>
      <xdr:spPr>
        <a:xfrm>
          <a:off x="10426700" y="163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88288</xdr:rowOff>
    </xdr:from>
    <xdr:to>
      <xdr:col>14</xdr:col>
      <xdr:colOff>28575</xdr:colOff>
      <xdr:row>96</xdr:row>
      <xdr:rowOff>163131</xdr:rowOff>
    </xdr:to>
    <xdr:cxnSp macro="">
      <xdr:nvCxnSpPr>
        <xdr:cNvPr id="463" name="直線コネクタ 462"/>
        <xdr:cNvCxnSpPr/>
      </xdr:nvCxnSpPr>
      <xdr:spPr>
        <a:xfrm>
          <a:off x="8750300" y="16547488"/>
          <a:ext cx="889000" cy="7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105794</xdr:rowOff>
    </xdr:from>
    <xdr:to>
      <xdr:col>14</xdr:col>
      <xdr:colOff>79375</xdr:colOff>
      <xdr:row>96</xdr:row>
      <xdr:rowOff>35944</xdr:rowOff>
    </xdr:to>
    <xdr:sp macro="" textlink="">
      <xdr:nvSpPr>
        <xdr:cNvPr id="464" name="フローチャート : 判断 463"/>
        <xdr:cNvSpPr/>
      </xdr:nvSpPr>
      <xdr:spPr>
        <a:xfrm>
          <a:off x="9588500" y="163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52471</xdr:rowOff>
    </xdr:from>
    <xdr:ext cx="534377" cy="259045"/>
    <xdr:sp macro="" textlink="">
      <xdr:nvSpPr>
        <xdr:cNvPr id="465" name="テキスト ボックス 464"/>
        <xdr:cNvSpPr txBox="1"/>
      </xdr:nvSpPr>
      <xdr:spPr>
        <a:xfrm>
          <a:off x="9372111" y="1616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88288</xdr:rowOff>
    </xdr:from>
    <xdr:to>
      <xdr:col>12</xdr:col>
      <xdr:colOff>511175</xdr:colOff>
      <xdr:row>97</xdr:row>
      <xdr:rowOff>27663</xdr:rowOff>
    </xdr:to>
    <xdr:cxnSp macro="">
      <xdr:nvCxnSpPr>
        <xdr:cNvPr id="466" name="直線コネクタ 465"/>
        <xdr:cNvCxnSpPr/>
      </xdr:nvCxnSpPr>
      <xdr:spPr>
        <a:xfrm flipV="1">
          <a:off x="7861300" y="16547488"/>
          <a:ext cx="889000" cy="11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62040</xdr:rowOff>
    </xdr:from>
    <xdr:to>
      <xdr:col>12</xdr:col>
      <xdr:colOff>561975</xdr:colOff>
      <xdr:row>95</xdr:row>
      <xdr:rowOff>163640</xdr:rowOff>
    </xdr:to>
    <xdr:sp macro="" textlink="">
      <xdr:nvSpPr>
        <xdr:cNvPr id="467" name="フローチャート : 判断 466"/>
        <xdr:cNvSpPr/>
      </xdr:nvSpPr>
      <xdr:spPr>
        <a:xfrm>
          <a:off x="8699500" y="1634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8717</xdr:rowOff>
    </xdr:from>
    <xdr:ext cx="534377" cy="259045"/>
    <xdr:sp macro="" textlink="">
      <xdr:nvSpPr>
        <xdr:cNvPr id="468" name="テキスト ボックス 467"/>
        <xdr:cNvSpPr txBox="1"/>
      </xdr:nvSpPr>
      <xdr:spPr>
        <a:xfrm>
          <a:off x="8483111" y="1612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27663</xdr:rowOff>
    </xdr:from>
    <xdr:to>
      <xdr:col>11</xdr:col>
      <xdr:colOff>307975</xdr:colOff>
      <xdr:row>97</xdr:row>
      <xdr:rowOff>31001</xdr:rowOff>
    </xdr:to>
    <xdr:cxnSp macro="">
      <xdr:nvCxnSpPr>
        <xdr:cNvPr id="469" name="直線コネクタ 468"/>
        <xdr:cNvCxnSpPr/>
      </xdr:nvCxnSpPr>
      <xdr:spPr>
        <a:xfrm flipV="1">
          <a:off x="6972300" y="16658313"/>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127191</xdr:rowOff>
    </xdr:from>
    <xdr:to>
      <xdr:col>11</xdr:col>
      <xdr:colOff>358775</xdr:colOff>
      <xdr:row>96</xdr:row>
      <xdr:rowOff>57341</xdr:rowOff>
    </xdr:to>
    <xdr:sp macro="" textlink="">
      <xdr:nvSpPr>
        <xdr:cNvPr id="470" name="フローチャート : 判断 469"/>
        <xdr:cNvSpPr/>
      </xdr:nvSpPr>
      <xdr:spPr>
        <a:xfrm>
          <a:off x="7810500" y="164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73868</xdr:rowOff>
    </xdr:from>
    <xdr:ext cx="534377" cy="259045"/>
    <xdr:sp macro="" textlink="">
      <xdr:nvSpPr>
        <xdr:cNvPr id="471" name="テキスト ボックス 470"/>
        <xdr:cNvSpPr txBox="1"/>
      </xdr:nvSpPr>
      <xdr:spPr>
        <a:xfrm>
          <a:off x="7594111" y="161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40,825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20479</xdr:rowOff>
    </xdr:from>
    <xdr:to>
      <xdr:col>10</xdr:col>
      <xdr:colOff>155575</xdr:colOff>
      <xdr:row>96</xdr:row>
      <xdr:rowOff>122079</xdr:rowOff>
    </xdr:to>
    <xdr:sp macro="" textlink="">
      <xdr:nvSpPr>
        <xdr:cNvPr id="472" name="フローチャート : 判断 471"/>
        <xdr:cNvSpPr/>
      </xdr:nvSpPr>
      <xdr:spPr>
        <a:xfrm>
          <a:off x="6921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138606</xdr:rowOff>
    </xdr:from>
    <xdr:ext cx="534377" cy="259045"/>
    <xdr:sp macro="" textlink="">
      <xdr:nvSpPr>
        <xdr:cNvPr id="473" name="テキスト ボックス 472"/>
        <xdr:cNvSpPr txBox="1"/>
      </xdr:nvSpPr>
      <xdr:spPr>
        <a:xfrm>
          <a:off x="6705111" y="1625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21943</xdr:rowOff>
    </xdr:from>
    <xdr:to>
      <xdr:col>15</xdr:col>
      <xdr:colOff>231775</xdr:colOff>
      <xdr:row>96</xdr:row>
      <xdr:rowOff>123543</xdr:rowOff>
    </xdr:to>
    <xdr:sp macro="" textlink="">
      <xdr:nvSpPr>
        <xdr:cNvPr id="479" name="円/楕円 478"/>
        <xdr:cNvSpPr/>
      </xdr:nvSpPr>
      <xdr:spPr>
        <a:xfrm>
          <a:off x="10426700" y="1648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370</xdr:rowOff>
    </xdr:from>
    <xdr:ext cx="534377" cy="259045"/>
    <xdr:sp macro="" textlink="">
      <xdr:nvSpPr>
        <xdr:cNvPr id="480" name="土木費該当値テキスト"/>
        <xdr:cNvSpPr txBox="1"/>
      </xdr:nvSpPr>
      <xdr:spPr>
        <a:xfrm>
          <a:off x="10528300" y="1645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37,929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112331</xdr:rowOff>
    </xdr:from>
    <xdr:to>
      <xdr:col>14</xdr:col>
      <xdr:colOff>79375</xdr:colOff>
      <xdr:row>97</xdr:row>
      <xdr:rowOff>42481</xdr:rowOff>
    </xdr:to>
    <xdr:sp macro="" textlink="">
      <xdr:nvSpPr>
        <xdr:cNvPr id="481" name="円/楕円 480"/>
        <xdr:cNvSpPr/>
      </xdr:nvSpPr>
      <xdr:spPr>
        <a:xfrm>
          <a:off x="9588500" y="165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33608</xdr:rowOff>
    </xdr:from>
    <xdr:ext cx="534377" cy="259045"/>
    <xdr:sp macro="" textlink="">
      <xdr:nvSpPr>
        <xdr:cNvPr id="482" name="テキスト ボックス 481"/>
        <xdr:cNvSpPr txBox="1"/>
      </xdr:nvSpPr>
      <xdr:spPr>
        <a:xfrm>
          <a:off x="9372111" y="1666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33,975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37488</xdr:rowOff>
    </xdr:from>
    <xdr:to>
      <xdr:col>12</xdr:col>
      <xdr:colOff>561975</xdr:colOff>
      <xdr:row>96</xdr:row>
      <xdr:rowOff>139088</xdr:rowOff>
    </xdr:to>
    <xdr:sp macro="" textlink="">
      <xdr:nvSpPr>
        <xdr:cNvPr id="483" name="円/楕円 482"/>
        <xdr:cNvSpPr/>
      </xdr:nvSpPr>
      <xdr:spPr>
        <a:xfrm>
          <a:off x="8699500" y="164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130215</xdr:rowOff>
    </xdr:from>
    <xdr:ext cx="534377" cy="259045"/>
    <xdr:sp macro="" textlink="">
      <xdr:nvSpPr>
        <xdr:cNvPr id="484" name="テキスト ボックス 483"/>
        <xdr:cNvSpPr txBox="1"/>
      </xdr:nvSpPr>
      <xdr:spPr>
        <a:xfrm>
          <a:off x="8483111" y="165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148313</xdr:rowOff>
    </xdr:from>
    <xdr:to>
      <xdr:col>11</xdr:col>
      <xdr:colOff>358775</xdr:colOff>
      <xdr:row>97</xdr:row>
      <xdr:rowOff>78463</xdr:rowOff>
    </xdr:to>
    <xdr:sp macro="" textlink="">
      <xdr:nvSpPr>
        <xdr:cNvPr id="485" name="円/楕円 484"/>
        <xdr:cNvSpPr/>
      </xdr:nvSpPr>
      <xdr:spPr>
        <a:xfrm>
          <a:off x="7810500" y="1660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69590</xdr:rowOff>
    </xdr:from>
    <xdr:ext cx="534377" cy="259045"/>
    <xdr:sp macro="" textlink="">
      <xdr:nvSpPr>
        <xdr:cNvPr id="486" name="テキスト ボックス 485"/>
        <xdr:cNvSpPr txBox="1"/>
      </xdr:nvSpPr>
      <xdr:spPr>
        <a:xfrm>
          <a:off x="7594111" y="1670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151651</xdr:rowOff>
    </xdr:from>
    <xdr:to>
      <xdr:col>10</xdr:col>
      <xdr:colOff>155575</xdr:colOff>
      <xdr:row>97</xdr:row>
      <xdr:rowOff>81801</xdr:rowOff>
    </xdr:to>
    <xdr:sp macro="" textlink="">
      <xdr:nvSpPr>
        <xdr:cNvPr id="487" name="円/楕円 486"/>
        <xdr:cNvSpPr/>
      </xdr:nvSpPr>
      <xdr:spPr>
        <a:xfrm>
          <a:off x="6921500" y="1661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72928</xdr:rowOff>
    </xdr:from>
    <xdr:ext cx="534377" cy="259045"/>
    <xdr:sp macro="" textlink="">
      <xdr:nvSpPr>
        <xdr:cNvPr id="488" name="テキスト ボックス 487"/>
        <xdr:cNvSpPr txBox="1"/>
      </xdr:nvSpPr>
      <xdr:spPr>
        <a:xfrm>
          <a:off x="6705111" y="1670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1" name="テキスト ボックス 500"/>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31768</xdr:rowOff>
    </xdr:from>
    <xdr:to>
      <xdr:col>23</xdr:col>
      <xdr:colOff>516889</xdr:colOff>
      <xdr:row>38</xdr:row>
      <xdr:rowOff>65993</xdr:rowOff>
    </xdr:to>
    <xdr:cxnSp macro="">
      <xdr:nvCxnSpPr>
        <xdr:cNvPr id="515" name="直線コネクタ 514"/>
        <xdr:cNvCxnSpPr/>
      </xdr:nvCxnSpPr>
      <xdr:spPr>
        <a:xfrm flipV="1">
          <a:off x="16317595" y="6032518"/>
          <a:ext cx="1269" cy="54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69820</xdr:rowOff>
    </xdr:from>
    <xdr:ext cx="534377" cy="259045"/>
    <xdr:sp macro="" textlink="">
      <xdr:nvSpPr>
        <xdr:cNvPr id="516" name="消防費最小値テキスト"/>
        <xdr:cNvSpPr txBox="1"/>
      </xdr:nvSpPr>
      <xdr:spPr>
        <a:xfrm>
          <a:off x="16370300" y="658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16,257</a:t>
          </a:r>
          <a:endParaRPr kumimoji="1" lang="ja-JP" altLang="en-US" sz="1000" b="1">
            <a:latin typeface="ＭＳ Ｐゴシック"/>
          </a:endParaRPr>
        </a:p>
      </xdr:txBody>
    </xdr:sp>
    <xdr:clientData/>
  </xdr:oneCellAnchor>
  <xdr:twoCellAnchor>
    <xdr:from>
      <xdr:col>23</xdr:col>
      <xdr:colOff>428625</xdr:colOff>
      <xdr:row>38</xdr:row>
      <xdr:rowOff>65993</xdr:rowOff>
    </xdr:from>
    <xdr:to>
      <xdr:col>23</xdr:col>
      <xdr:colOff>606425</xdr:colOff>
      <xdr:row>38</xdr:row>
      <xdr:rowOff>65993</xdr:rowOff>
    </xdr:to>
    <xdr:cxnSp macro="">
      <xdr:nvCxnSpPr>
        <xdr:cNvPr id="517" name="直線コネクタ 516"/>
        <xdr:cNvCxnSpPr/>
      </xdr:nvCxnSpPr>
      <xdr:spPr>
        <a:xfrm>
          <a:off x="16230600" y="658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149895</xdr:rowOff>
    </xdr:from>
    <xdr:ext cx="534377" cy="259045"/>
    <xdr:sp macro="" textlink="">
      <xdr:nvSpPr>
        <xdr:cNvPr id="518" name="消防費最大値テキスト"/>
        <xdr:cNvSpPr txBox="1"/>
      </xdr:nvSpPr>
      <xdr:spPr>
        <a:xfrm>
          <a:off x="16370300" y="580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33,055</a:t>
          </a:r>
          <a:endParaRPr kumimoji="1" lang="ja-JP" altLang="en-US" sz="1000" b="1">
            <a:latin typeface="ＭＳ Ｐゴシック"/>
          </a:endParaRPr>
        </a:p>
      </xdr:txBody>
    </xdr:sp>
    <xdr:clientData/>
  </xdr:oneCellAnchor>
  <xdr:twoCellAnchor>
    <xdr:from>
      <xdr:col>23</xdr:col>
      <xdr:colOff>428625</xdr:colOff>
      <xdr:row>35</xdr:row>
      <xdr:rowOff>31768</xdr:rowOff>
    </xdr:from>
    <xdr:to>
      <xdr:col>23</xdr:col>
      <xdr:colOff>606425</xdr:colOff>
      <xdr:row>35</xdr:row>
      <xdr:rowOff>31768</xdr:rowOff>
    </xdr:to>
    <xdr:cxnSp macro="">
      <xdr:nvCxnSpPr>
        <xdr:cNvPr id="519" name="直線コネクタ 518"/>
        <xdr:cNvCxnSpPr/>
      </xdr:nvCxnSpPr>
      <xdr:spPr>
        <a:xfrm>
          <a:off x="16230600" y="603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70042</xdr:rowOff>
    </xdr:from>
    <xdr:to>
      <xdr:col>23</xdr:col>
      <xdr:colOff>517525</xdr:colOff>
      <xdr:row>36</xdr:row>
      <xdr:rowOff>37875</xdr:rowOff>
    </xdr:to>
    <xdr:cxnSp macro="">
      <xdr:nvCxnSpPr>
        <xdr:cNvPr id="520" name="直線コネクタ 519"/>
        <xdr:cNvCxnSpPr/>
      </xdr:nvCxnSpPr>
      <xdr:spPr>
        <a:xfrm>
          <a:off x="15481300" y="6070792"/>
          <a:ext cx="838200" cy="13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47765</xdr:rowOff>
    </xdr:from>
    <xdr:ext cx="534377" cy="259045"/>
    <xdr:sp macro="" textlink="">
      <xdr:nvSpPr>
        <xdr:cNvPr id="521" name="消防費平均値テキスト"/>
        <xdr:cNvSpPr txBox="1"/>
      </xdr:nvSpPr>
      <xdr:spPr>
        <a:xfrm>
          <a:off x="16370300" y="6219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69338</xdr:rowOff>
    </xdr:from>
    <xdr:to>
      <xdr:col>23</xdr:col>
      <xdr:colOff>568325</xdr:colOff>
      <xdr:row>36</xdr:row>
      <xdr:rowOff>170938</xdr:rowOff>
    </xdr:to>
    <xdr:sp macro="" textlink="">
      <xdr:nvSpPr>
        <xdr:cNvPr id="522" name="フローチャート : 判断 521"/>
        <xdr:cNvSpPr/>
      </xdr:nvSpPr>
      <xdr:spPr>
        <a:xfrm>
          <a:off x="16268700" y="624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32552</xdr:rowOff>
    </xdr:from>
    <xdr:to>
      <xdr:col>22</xdr:col>
      <xdr:colOff>365125</xdr:colOff>
      <xdr:row>35</xdr:row>
      <xdr:rowOff>70042</xdr:rowOff>
    </xdr:to>
    <xdr:cxnSp macro="">
      <xdr:nvCxnSpPr>
        <xdr:cNvPr id="523" name="直線コネクタ 522"/>
        <xdr:cNvCxnSpPr/>
      </xdr:nvCxnSpPr>
      <xdr:spPr>
        <a:xfrm>
          <a:off x="14592300" y="5176052"/>
          <a:ext cx="889000" cy="89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77731</xdr:rowOff>
    </xdr:from>
    <xdr:to>
      <xdr:col>22</xdr:col>
      <xdr:colOff>415925</xdr:colOff>
      <xdr:row>36</xdr:row>
      <xdr:rowOff>7881</xdr:rowOff>
    </xdr:to>
    <xdr:sp macro="" textlink="">
      <xdr:nvSpPr>
        <xdr:cNvPr id="524" name="フローチャート : 判断 523"/>
        <xdr:cNvSpPr/>
      </xdr:nvSpPr>
      <xdr:spPr>
        <a:xfrm>
          <a:off x="15430500" y="60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170458</xdr:rowOff>
    </xdr:from>
    <xdr:ext cx="534377" cy="259045"/>
    <xdr:sp macro="" textlink="">
      <xdr:nvSpPr>
        <xdr:cNvPr id="525" name="テキスト ボックス 524"/>
        <xdr:cNvSpPr txBox="1"/>
      </xdr:nvSpPr>
      <xdr:spPr>
        <a:xfrm>
          <a:off x="15214111" y="61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30,092</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32552</xdr:rowOff>
    </xdr:from>
    <xdr:to>
      <xdr:col>21</xdr:col>
      <xdr:colOff>161925</xdr:colOff>
      <xdr:row>35</xdr:row>
      <xdr:rowOff>20828</xdr:rowOff>
    </xdr:to>
    <xdr:cxnSp macro="">
      <xdr:nvCxnSpPr>
        <xdr:cNvPr id="526" name="直線コネクタ 525"/>
        <xdr:cNvCxnSpPr/>
      </xdr:nvCxnSpPr>
      <xdr:spPr>
        <a:xfrm flipV="1">
          <a:off x="13703300" y="5176052"/>
          <a:ext cx="889000" cy="84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126358</xdr:rowOff>
    </xdr:from>
    <xdr:to>
      <xdr:col>21</xdr:col>
      <xdr:colOff>212725</xdr:colOff>
      <xdr:row>36</xdr:row>
      <xdr:rowOff>56508</xdr:rowOff>
    </xdr:to>
    <xdr:sp macro="" textlink="">
      <xdr:nvSpPr>
        <xdr:cNvPr id="527" name="フローチャート : 判断 526"/>
        <xdr:cNvSpPr/>
      </xdr:nvSpPr>
      <xdr:spPr>
        <a:xfrm>
          <a:off x="14541500" y="61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47635</xdr:rowOff>
    </xdr:from>
    <xdr:ext cx="534377" cy="259045"/>
    <xdr:sp macro="" textlink="">
      <xdr:nvSpPr>
        <xdr:cNvPr id="528" name="テキスト ボックス 527"/>
        <xdr:cNvSpPr txBox="1"/>
      </xdr:nvSpPr>
      <xdr:spPr>
        <a:xfrm>
          <a:off x="14325111" y="621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28,603</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20828</xdr:rowOff>
    </xdr:from>
    <xdr:to>
      <xdr:col>19</xdr:col>
      <xdr:colOff>644525</xdr:colOff>
      <xdr:row>35</xdr:row>
      <xdr:rowOff>89996</xdr:rowOff>
    </xdr:to>
    <xdr:cxnSp macro="">
      <xdr:nvCxnSpPr>
        <xdr:cNvPr id="529" name="直線コネクタ 528"/>
        <xdr:cNvCxnSpPr/>
      </xdr:nvCxnSpPr>
      <xdr:spPr>
        <a:xfrm flipV="1">
          <a:off x="12814300" y="6021578"/>
          <a:ext cx="889000" cy="6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164142</xdr:rowOff>
    </xdr:from>
    <xdr:to>
      <xdr:col>20</xdr:col>
      <xdr:colOff>9525</xdr:colOff>
      <xdr:row>36</xdr:row>
      <xdr:rowOff>94292</xdr:rowOff>
    </xdr:to>
    <xdr:sp macro="" textlink="">
      <xdr:nvSpPr>
        <xdr:cNvPr id="530" name="フローチャート : 判断 529"/>
        <xdr:cNvSpPr/>
      </xdr:nvSpPr>
      <xdr:spPr>
        <a:xfrm>
          <a:off x="13652500" y="616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85419</xdr:rowOff>
    </xdr:from>
    <xdr:ext cx="534377" cy="259045"/>
    <xdr:sp macro="" textlink="">
      <xdr:nvSpPr>
        <xdr:cNvPr id="531" name="テキスト ボックス 530"/>
        <xdr:cNvSpPr txBox="1"/>
      </xdr:nvSpPr>
      <xdr:spPr>
        <a:xfrm>
          <a:off x="13436111" y="625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147324</xdr:rowOff>
    </xdr:from>
    <xdr:to>
      <xdr:col>18</xdr:col>
      <xdr:colOff>492125</xdr:colOff>
      <xdr:row>37</xdr:row>
      <xdr:rowOff>77474</xdr:rowOff>
    </xdr:to>
    <xdr:sp macro="" textlink="">
      <xdr:nvSpPr>
        <xdr:cNvPr id="532" name="フローチャート : 判断 531"/>
        <xdr:cNvSpPr/>
      </xdr:nvSpPr>
      <xdr:spPr>
        <a:xfrm>
          <a:off x="12763500" y="631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68601</xdr:rowOff>
    </xdr:from>
    <xdr:ext cx="534377" cy="259045"/>
    <xdr:sp macro="" textlink="">
      <xdr:nvSpPr>
        <xdr:cNvPr id="533" name="テキスト ボックス 532"/>
        <xdr:cNvSpPr txBox="1"/>
      </xdr:nvSpPr>
      <xdr:spPr>
        <a:xfrm>
          <a:off x="12547111" y="641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158525</xdr:rowOff>
    </xdr:from>
    <xdr:to>
      <xdr:col>23</xdr:col>
      <xdr:colOff>568325</xdr:colOff>
      <xdr:row>36</xdr:row>
      <xdr:rowOff>88675</xdr:rowOff>
    </xdr:to>
    <xdr:sp macro="" textlink="">
      <xdr:nvSpPr>
        <xdr:cNvPr id="539" name="円/楕円 538"/>
        <xdr:cNvSpPr/>
      </xdr:nvSpPr>
      <xdr:spPr>
        <a:xfrm>
          <a:off x="16268700" y="615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9952</xdr:rowOff>
    </xdr:from>
    <xdr:ext cx="534377" cy="259045"/>
    <xdr:sp macro="" textlink="">
      <xdr:nvSpPr>
        <xdr:cNvPr id="540" name="消防費該当値テキスト"/>
        <xdr:cNvSpPr txBox="1"/>
      </xdr:nvSpPr>
      <xdr:spPr>
        <a:xfrm>
          <a:off x="16370300" y="601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27,618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19242</xdr:rowOff>
    </xdr:from>
    <xdr:to>
      <xdr:col>22</xdr:col>
      <xdr:colOff>415925</xdr:colOff>
      <xdr:row>35</xdr:row>
      <xdr:rowOff>120842</xdr:rowOff>
    </xdr:to>
    <xdr:sp macro="" textlink="">
      <xdr:nvSpPr>
        <xdr:cNvPr id="541" name="円/楕円 540"/>
        <xdr:cNvSpPr/>
      </xdr:nvSpPr>
      <xdr:spPr>
        <a:xfrm>
          <a:off x="15430500" y="601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137369</xdr:rowOff>
    </xdr:from>
    <xdr:ext cx="534377" cy="259045"/>
    <xdr:sp macro="" textlink="">
      <xdr:nvSpPr>
        <xdr:cNvPr id="542" name="テキスト ボックス 541"/>
        <xdr:cNvSpPr txBox="1"/>
      </xdr:nvSpPr>
      <xdr:spPr>
        <a:xfrm>
          <a:off x="15214111" y="579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31,883</a:t>
          </a:r>
          <a:endParaRPr kumimoji="1" lang="ja-JP" altLang="en-US" sz="1000" b="1">
            <a:solidFill>
              <a:srgbClr val="FF0000"/>
            </a:solidFill>
            <a:latin typeface="ＭＳ Ｐゴシック"/>
          </a:endParaRPr>
        </a:p>
      </xdr:txBody>
    </xdr:sp>
    <xdr:clientData/>
  </xdr:oneCellAnchor>
  <xdr:twoCellAnchor>
    <xdr:from>
      <xdr:col>21</xdr:col>
      <xdr:colOff>111125</xdr:colOff>
      <xdr:row>29</xdr:row>
      <xdr:rowOff>153202</xdr:rowOff>
    </xdr:from>
    <xdr:to>
      <xdr:col>21</xdr:col>
      <xdr:colOff>212725</xdr:colOff>
      <xdr:row>30</xdr:row>
      <xdr:rowOff>83352</xdr:rowOff>
    </xdr:to>
    <xdr:sp macro="" textlink="">
      <xdr:nvSpPr>
        <xdr:cNvPr id="543" name="円/楕円 542"/>
        <xdr:cNvSpPr/>
      </xdr:nvSpPr>
      <xdr:spPr>
        <a:xfrm>
          <a:off x="14541500" y="512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28</xdr:row>
      <xdr:rowOff>99879</xdr:rowOff>
    </xdr:from>
    <xdr:ext cx="534377" cy="259045"/>
    <xdr:sp macro="" textlink="">
      <xdr:nvSpPr>
        <xdr:cNvPr id="544" name="テキスト ボックス 543"/>
        <xdr:cNvSpPr txBox="1"/>
      </xdr:nvSpPr>
      <xdr:spPr>
        <a:xfrm>
          <a:off x="14325111" y="490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59,281</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141478</xdr:rowOff>
    </xdr:from>
    <xdr:to>
      <xdr:col>20</xdr:col>
      <xdr:colOff>9525</xdr:colOff>
      <xdr:row>35</xdr:row>
      <xdr:rowOff>71628</xdr:rowOff>
    </xdr:to>
    <xdr:sp macro="" textlink="">
      <xdr:nvSpPr>
        <xdr:cNvPr id="545" name="円/楕円 544"/>
        <xdr:cNvSpPr/>
      </xdr:nvSpPr>
      <xdr:spPr>
        <a:xfrm>
          <a:off x="13652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88155</xdr:rowOff>
    </xdr:from>
    <xdr:ext cx="534377" cy="259045"/>
    <xdr:sp macro="" textlink="">
      <xdr:nvSpPr>
        <xdr:cNvPr id="546" name="テキスト ボックス 545"/>
        <xdr:cNvSpPr txBox="1"/>
      </xdr:nvSpPr>
      <xdr:spPr>
        <a:xfrm>
          <a:off x="13436111" y="574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33,390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39196</xdr:rowOff>
    </xdr:from>
    <xdr:to>
      <xdr:col>18</xdr:col>
      <xdr:colOff>492125</xdr:colOff>
      <xdr:row>35</xdr:row>
      <xdr:rowOff>140796</xdr:rowOff>
    </xdr:to>
    <xdr:sp macro="" textlink="">
      <xdr:nvSpPr>
        <xdr:cNvPr id="547" name="円/楕円 546"/>
        <xdr:cNvSpPr/>
      </xdr:nvSpPr>
      <xdr:spPr>
        <a:xfrm>
          <a:off x="12763500" y="603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157323</xdr:rowOff>
    </xdr:from>
    <xdr:ext cx="534377" cy="259045"/>
    <xdr:sp macro="" textlink="">
      <xdr:nvSpPr>
        <xdr:cNvPr id="548" name="テキスト ボックス 547"/>
        <xdr:cNvSpPr txBox="1"/>
      </xdr:nvSpPr>
      <xdr:spPr>
        <a:xfrm>
          <a:off x="12547111" y="581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56</xdr:row>
      <xdr:rowOff>22352</xdr:rowOff>
    </xdr:from>
    <xdr:to>
      <xdr:col>23</xdr:col>
      <xdr:colOff>516889</xdr:colOff>
      <xdr:row>59</xdr:row>
      <xdr:rowOff>77635</xdr:rowOff>
    </xdr:to>
    <xdr:cxnSp macro="">
      <xdr:nvCxnSpPr>
        <xdr:cNvPr id="573" name="直線コネクタ 572"/>
        <xdr:cNvCxnSpPr/>
      </xdr:nvCxnSpPr>
      <xdr:spPr>
        <a:xfrm flipV="1">
          <a:off x="16317595" y="9623552"/>
          <a:ext cx="1269" cy="56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81462</xdr:rowOff>
    </xdr:from>
    <xdr:ext cx="534377" cy="259045"/>
    <xdr:sp macro="" textlink="">
      <xdr:nvSpPr>
        <xdr:cNvPr id="574" name="教育費最小値テキスト"/>
        <xdr:cNvSpPr txBox="1"/>
      </xdr:nvSpPr>
      <xdr:spPr>
        <a:xfrm>
          <a:off x="16370300" y="1019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38,258</a:t>
          </a:r>
          <a:endParaRPr kumimoji="1" lang="ja-JP" altLang="en-US" sz="1000" b="1">
            <a:latin typeface="ＭＳ Ｐゴシック"/>
          </a:endParaRPr>
        </a:p>
      </xdr:txBody>
    </xdr:sp>
    <xdr:clientData/>
  </xdr:oneCellAnchor>
  <xdr:twoCellAnchor>
    <xdr:from>
      <xdr:col>23</xdr:col>
      <xdr:colOff>428625</xdr:colOff>
      <xdr:row>59</xdr:row>
      <xdr:rowOff>77635</xdr:rowOff>
    </xdr:from>
    <xdr:to>
      <xdr:col>23</xdr:col>
      <xdr:colOff>606425</xdr:colOff>
      <xdr:row>59</xdr:row>
      <xdr:rowOff>77635</xdr:rowOff>
    </xdr:to>
    <xdr:cxnSp macro="">
      <xdr:nvCxnSpPr>
        <xdr:cNvPr id="575" name="直線コネクタ 574"/>
        <xdr:cNvCxnSpPr/>
      </xdr:nvCxnSpPr>
      <xdr:spPr>
        <a:xfrm>
          <a:off x="16230600" y="101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140479</xdr:rowOff>
    </xdr:from>
    <xdr:ext cx="534377" cy="259045"/>
    <xdr:sp macro="" textlink="">
      <xdr:nvSpPr>
        <xdr:cNvPr id="576" name="教育費最大値テキスト"/>
        <xdr:cNvSpPr txBox="1"/>
      </xdr:nvSpPr>
      <xdr:spPr>
        <a:xfrm>
          <a:off x="16370300" y="93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68,160</a:t>
          </a:r>
          <a:endParaRPr kumimoji="1" lang="ja-JP" altLang="en-US" sz="1000" b="1">
            <a:latin typeface="ＭＳ Ｐゴシック"/>
          </a:endParaRPr>
        </a:p>
      </xdr:txBody>
    </xdr:sp>
    <xdr:clientData/>
  </xdr:oneCellAnchor>
  <xdr:twoCellAnchor>
    <xdr:from>
      <xdr:col>23</xdr:col>
      <xdr:colOff>428625</xdr:colOff>
      <xdr:row>56</xdr:row>
      <xdr:rowOff>22352</xdr:rowOff>
    </xdr:from>
    <xdr:to>
      <xdr:col>23</xdr:col>
      <xdr:colOff>606425</xdr:colOff>
      <xdr:row>56</xdr:row>
      <xdr:rowOff>22352</xdr:rowOff>
    </xdr:to>
    <xdr:cxnSp macro="">
      <xdr:nvCxnSpPr>
        <xdr:cNvPr id="577" name="直線コネクタ 576"/>
        <xdr:cNvCxnSpPr/>
      </xdr:nvCxnSpPr>
      <xdr:spPr>
        <a:xfrm>
          <a:off x="16230600" y="96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22143</xdr:rowOff>
    </xdr:from>
    <xdr:to>
      <xdr:col>23</xdr:col>
      <xdr:colOff>517525</xdr:colOff>
      <xdr:row>59</xdr:row>
      <xdr:rowOff>77635</xdr:rowOff>
    </xdr:to>
    <xdr:cxnSp macro="">
      <xdr:nvCxnSpPr>
        <xdr:cNvPr id="578" name="直線コネクタ 577"/>
        <xdr:cNvCxnSpPr/>
      </xdr:nvCxnSpPr>
      <xdr:spPr>
        <a:xfrm>
          <a:off x="15481300" y="10137693"/>
          <a:ext cx="838200" cy="5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132866</xdr:rowOff>
    </xdr:from>
    <xdr:ext cx="534377" cy="259045"/>
    <xdr:sp macro="" textlink="">
      <xdr:nvSpPr>
        <xdr:cNvPr id="579" name="教育費平均値テキスト"/>
        <xdr:cNvSpPr txBox="1"/>
      </xdr:nvSpPr>
      <xdr:spPr>
        <a:xfrm>
          <a:off x="16370300" y="9734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51,893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109989</xdr:rowOff>
    </xdr:from>
    <xdr:to>
      <xdr:col>23</xdr:col>
      <xdr:colOff>568325</xdr:colOff>
      <xdr:row>58</xdr:row>
      <xdr:rowOff>40139</xdr:rowOff>
    </xdr:to>
    <xdr:sp macro="" textlink="">
      <xdr:nvSpPr>
        <xdr:cNvPr id="580" name="フローチャート : 判断 579"/>
        <xdr:cNvSpPr/>
      </xdr:nvSpPr>
      <xdr:spPr>
        <a:xfrm>
          <a:off x="16268700" y="988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141586</xdr:rowOff>
    </xdr:from>
    <xdr:to>
      <xdr:col>22</xdr:col>
      <xdr:colOff>365125</xdr:colOff>
      <xdr:row>59</xdr:row>
      <xdr:rowOff>22143</xdr:rowOff>
    </xdr:to>
    <xdr:cxnSp macro="">
      <xdr:nvCxnSpPr>
        <xdr:cNvPr id="581" name="直線コネクタ 580"/>
        <xdr:cNvCxnSpPr/>
      </xdr:nvCxnSpPr>
      <xdr:spPr>
        <a:xfrm>
          <a:off x="14592300" y="9742786"/>
          <a:ext cx="889000" cy="39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59963</xdr:rowOff>
    </xdr:from>
    <xdr:to>
      <xdr:col>22</xdr:col>
      <xdr:colOff>415925</xdr:colOff>
      <xdr:row>57</xdr:row>
      <xdr:rowOff>161563</xdr:rowOff>
    </xdr:to>
    <xdr:sp macro="" textlink="">
      <xdr:nvSpPr>
        <xdr:cNvPr id="582" name="フローチャート : 判断 581"/>
        <xdr:cNvSpPr/>
      </xdr:nvSpPr>
      <xdr:spPr>
        <a:xfrm>
          <a:off x="15430500" y="983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6640</xdr:rowOff>
    </xdr:from>
    <xdr:ext cx="534377" cy="259045"/>
    <xdr:sp macro="" textlink="">
      <xdr:nvSpPr>
        <xdr:cNvPr id="583" name="テキスト ボックス 582"/>
        <xdr:cNvSpPr txBox="1"/>
      </xdr:nvSpPr>
      <xdr:spPr>
        <a:xfrm>
          <a:off x="15214111" y="96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54,519</a:t>
          </a:r>
          <a:endParaRPr kumimoji="1" lang="ja-JP" altLang="en-US" sz="1000" b="1">
            <a:solidFill>
              <a:srgbClr val="000080"/>
            </a:solidFill>
            <a:latin typeface="ＭＳ Ｐゴシック"/>
          </a:endParaRPr>
        </a:p>
      </xdr:txBody>
    </xdr:sp>
    <xdr:clientData/>
  </xdr:oneCellAnchor>
  <xdr:twoCellAnchor>
    <xdr:from>
      <xdr:col>19</xdr:col>
      <xdr:colOff>644525</xdr:colOff>
      <xdr:row>50</xdr:row>
      <xdr:rowOff>145129</xdr:rowOff>
    </xdr:from>
    <xdr:to>
      <xdr:col>21</xdr:col>
      <xdr:colOff>161925</xdr:colOff>
      <xdr:row>56</xdr:row>
      <xdr:rowOff>141586</xdr:rowOff>
    </xdr:to>
    <xdr:cxnSp macro="">
      <xdr:nvCxnSpPr>
        <xdr:cNvPr id="584" name="直線コネクタ 583"/>
        <xdr:cNvCxnSpPr/>
      </xdr:nvCxnSpPr>
      <xdr:spPr>
        <a:xfrm>
          <a:off x="13703300" y="8717629"/>
          <a:ext cx="889000" cy="102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50571</xdr:rowOff>
    </xdr:from>
    <xdr:to>
      <xdr:col>21</xdr:col>
      <xdr:colOff>212725</xdr:colOff>
      <xdr:row>57</xdr:row>
      <xdr:rowOff>152171</xdr:rowOff>
    </xdr:to>
    <xdr:sp macro="" textlink="">
      <xdr:nvSpPr>
        <xdr:cNvPr id="585" name="フローチャート : 判断 584"/>
        <xdr:cNvSpPr/>
      </xdr:nvSpPr>
      <xdr:spPr>
        <a:xfrm>
          <a:off x="14541500" y="982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143298</xdr:rowOff>
    </xdr:from>
    <xdr:ext cx="534377" cy="259045"/>
    <xdr:sp macro="" textlink="">
      <xdr:nvSpPr>
        <xdr:cNvPr id="586" name="テキスト ボックス 585"/>
        <xdr:cNvSpPr txBox="1"/>
      </xdr:nvSpPr>
      <xdr:spPr>
        <a:xfrm>
          <a:off x="14325111" y="99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55,012</a:t>
          </a:r>
          <a:endParaRPr kumimoji="1" lang="ja-JP" altLang="en-US" sz="1000" b="1">
            <a:solidFill>
              <a:srgbClr val="000080"/>
            </a:solidFill>
            <a:latin typeface="ＭＳ Ｐゴシック"/>
          </a:endParaRPr>
        </a:p>
      </xdr:txBody>
    </xdr:sp>
    <xdr:clientData/>
  </xdr:oneCellAnchor>
  <xdr:twoCellAnchor>
    <xdr:from>
      <xdr:col>18</xdr:col>
      <xdr:colOff>441325</xdr:colOff>
      <xdr:row>50</xdr:row>
      <xdr:rowOff>145129</xdr:rowOff>
    </xdr:from>
    <xdr:to>
      <xdr:col>19</xdr:col>
      <xdr:colOff>644525</xdr:colOff>
      <xdr:row>55</xdr:row>
      <xdr:rowOff>130766</xdr:rowOff>
    </xdr:to>
    <xdr:cxnSp macro="">
      <xdr:nvCxnSpPr>
        <xdr:cNvPr id="587" name="直線コネクタ 586"/>
        <xdr:cNvCxnSpPr/>
      </xdr:nvCxnSpPr>
      <xdr:spPr>
        <a:xfrm flipV="1">
          <a:off x="12814300" y="8717629"/>
          <a:ext cx="889000" cy="84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160585</xdr:rowOff>
    </xdr:from>
    <xdr:to>
      <xdr:col>20</xdr:col>
      <xdr:colOff>9525</xdr:colOff>
      <xdr:row>57</xdr:row>
      <xdr:rowOff>90735</xdr:rowOff>
    </xdr:to>
    <xdr:sp macro="" textlink="">
      <xdr:nvSpPr>
        <xdr:cNvPr id="588" name="フローチャート : 判断 587"/>
        <xdr:cNvSpPr/>
      </xdr:nvSpPr>
      <xdr:spPr>
        <a:xfrm>
          <a:off x="13652500" y="97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81862</xdr:rowOff>
    </xdr:from>
    <xdr:ext cx="534377" cy="259045"/>
    <xdr:sp macro="" textlink="">
      <xdr:nvSpPr>
        <xdr:cNvPr id="589" name="テキスト ボックス 588"/>
        <xdr:cNvSpPr txBox="1"/>
      </xdr:nvSpPr>
      <xdr:spPr>
        <a:xfrm>
          <a:off x="13436111" y="985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145079</xdr:rowOff>
    </xdr:from>
    <xdr:to>
      <xdr:col>18</xdr:col>
      <xdr:colOff>492125</xdr:colOff>
      <xdr:row>58</xdr:row>
      <xdr:rowOff>75229</xdr:rowOff>
    </xdr:to>
    <xdr:sp macro="" textlink="">
      <xdr:nvSpPr>
        <xdr:cNvPr id="590" name="フローチャート : 判断 589"/>
        <xdr:cNvSpPr/>
      </xdr:nvSpPr>
      <xdr:spPr>
        <a:xfrm>
          <a:off x="12763500" y="991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66356</xdr:rowOff>
    </xdr:from>
    <xdr:ext cx="534377" cy="259045"/>
    <xdr:sp macro="" textlink="">
      <xdr:nvSpPr>
        <xdr:cNvPr id="591" name="テキスト ボックス 590"/>
        <xdr:cNvSpPr txBox="1"/>
      </xdr:nvSpPr>
      <xdr:spPr>
        <a:xfrm>
          <a:off x="12547111" y="1001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26835</xdr:rowOff>
    </xdr:from>
    <xdr:to>
      <xdr:col>23</xdr:col>
      <xdr:colOff>568325</xdr:colOff>
      <xdr:row>59</xdr:row>
      <xdr:rowOff>128435</xdr:rowOff>
    </xdr:to>
    <xdr:sp macro="" textlink="">
      <xdr:nvSpPr>
        <xdr:cNvPr id="597" name="円/楕円 596"/>
        <xdr:cNvSpPr/>
      </xdr:nvSpPr>
      <xdr:spPr>
        <a:xfrm>
          <a:off x="16268700" y="101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113212</xdr:rowOff>
    </xdr:from>
    <xdr:ext cx="534377" cy="259045"/>
    <xdr:sp macro="" textlink="">
      <xdr:nvSpPr>
        <xdr:cNvPr id="598" name="教育費該当値テキスト"/>
        <xdr:cNvSpPr txBox="1"/>
      </xdr:nvSpPr>
      <xdr:spPr>
        <a:xfrm>
          <a:off x="16370300" y="1005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38,258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142793</xdr:rowOff>
    </xdr:from>
    <xdr:to>
      <xdr:col>22</xdr:col>
      <xdr:colOff>415925</xdr:colOff>
      <xdr:row>59</xdr:row>
      <xdr:rowOff>72943</xdr:rowOff>
    </xdr:to>
    <xdr:sp macro="" textlink="">
      <xdr:nvSpPr>
        <xdr:cNvPr id="599" name="円/楕円 598"/>
        <xdr:cNvSpPr/>
      </xdr:nvSpPr>
      <xdr:spPr>
        <a:xfrm>
          <a:off x="15430500" y="1008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64070</xdr:rowOff>
    </xdr:from>
    <xdr:ext cx="534377" cy="259045"/>
    <xdr:sp macro="" textlink="">
      <xdr:nvSpPr>
        <xdr:cNvPr id="600" name="テキスト ボックス 599"/>
        <xdr:cNvSpPr txBox="1"/>
      </xdr:nvSpPr>
      <xdr:spPr>
        <a:xfrm>
          <a:off x="15214111" y="1017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90786</xdr:rowOff>
    </xdr:from>
    <xdr:to>
      <xdr:col>21</xdr:col>
      <xdr:colOff>212725</xdr:colOff>
      <xdr:row>57</xdr:row>
      <xdr:rowOff>20936</xdr:rowOff>
    </xdr:to>
    <xdr:sp macro="" textlink="">
      <xdr:nvSpPr>
        <xdr:cNvPr id="601" name="円/楕円 600"/>
        <xdr:cNvSpPr/>
      </xdr:nvSpPr>
      <xdr:spPr>
        <a:xfrm>
          <a:off x="14541500" y="96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37463</xdr:rowOff>
    </xdr:from>
    <xdr:ext cx="534377" cy="259045"/>
    <xdr:sp macro="" textlink="">
      <xdr:nvSpPr>
        <xdr:cNvPr id="602" name="テキスト ボックス 601"/>
        <xdr:cNvSpPr txBox="1"/>
      </xdr:nvSpPr>
      <xdr:spPr>
        <a:xfrm>
          <a:off x="14325111" y="946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61,901</a:t>
          </a:r>
          <a:endParaRPr kumimoji="1" lang="ja-JP" altLang="en-US" sz="1000" b="1">
            <a:solidFill>
              <a:srgbClr val="FF0000"/>
            </a:solidFill>
            <a:latin typeface="ＭＳ Ｐゴシック"/>
          </a:endParaRPr>
        </a:p>
      </xdr:txBody>
    </xdr:sp>
    <xdr:clientData/>
  </xdr:oneCellAnchor>
  <xdr:twoCellAnchor>
    <xdr:from>
      <xdr:col>19</xdr:col>
      <xdr:colOff>593725</xdr:colOff>
      <xdr:row>50</xdr:row>
      <xdr:rowOff>94329</xdr:rowOff>
    </xdr:from>
    <xdr:to>
      <xdr:col>20</xdr:col>
      <xdr:colOff>9525</xdr:colOff>
      <xdr:row>51</xdr:row>
      <xdr:rowOff>24479</xdr:rowOff>
    </xdr:to>
    <xdr:sp macro="" textlink="">
      <xdr:nvSpPr>
        <xdr:cNvPr id="603" name="円/楕円 602"/>
        <xdr:cNvSpPr/>
      </xdr:nvSpPr>
      <xdr:spPr>
        <a:xfrm>
          <a:off x="13652500" y="866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49</xdr:row>
      <xdr:rowOff>41006</xdr:rowOff>
    </xdr:from>
    <xdr:ext cx="599010" cy="259045"/>
    <xdr:sp macro="" textlink="">
      <xdr:nvSpPr>
        <xdr:cNvPr id="604" name="テキスト ボックス 603"/>
        <xdr:cNvSpPr txBox="1"/>
      </xdr:nvSpPr>
      <xdr:spPr>
        <a:xfrm>
          <a:off x="13403794" y="844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115,715</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79966</xdr:rowOff>
    </xdr:from>
    <xdr:to>
      <xdr:col>18</xdr:col>
      <xdr:colOff>492125</xdr:colOff>
      <xdr:row>56</xdr:row>
      <xdr:rowOff>10116</xdr:rowOff>
    </xdr:to>
    <xdr:sp macro="" textlink="">
      <xdr:nvSpPr>
        <xdr:cNvPr id="605" name="円/楕円 604"/>
        <xdr:cNvSpPr/>
      </xdr:nvSpPr>
      <xdr:spPr>
        <a:xfrm>
          <a:off x="12763500" y="950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26643</xdr:rowOff>
    </xdr:from>
    <xdr:ext cx="534377" cy="259045"/>
    <xdr:sp macro="" textlink="">
      <xdr:nvSpPr>
        <xdr:cNvPr id="606" name="テキスト ボックス 605"/>
        <xdr:cNvSpPr txBox="1"/>
      </xdr:nvSpPr>
      <xdr:spPr>
        <a:xfrm>
          <a:off x="12547111" y="928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71,469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7" name="直線コネクタ 61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8" name="テキスト ボックス 61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1" name="直線コネクタ 62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22" name="テキスト ボックス 621"/>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154616</xdr:rowOff>
    </xdr:from>
    <xdr:to>
      <xdr:col>23</xdr:col>
      <xdr:colOff>516889</xdr:colOff>
      <xdr:row>78</xdr:row>
      <xdr:rowOff>25400</xdr:rowOff>
    </xdr:to>
    <xdr:cxnSp macro="">
      <xdr:nvCxnSpPr>
        <xdr:cNvPr id="626" name="直線コネクタ 625"/>
        <xdr:cNvCxnSpPr/>
      </xdr:nvCxnSpPr>
      <xdr:spPr>
        <a:xfrm flipV="1">
          <a:off x="16317595" y="12499016"/>
          <a:ext cx="1269" cy="899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27"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8" name="直線コネクタ 627"/>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101293</xdr:rowOff>
    </xdr:from>
    <xdr:ext cx="534377" cy="259045"/>
    <xdr:sp macro="" textlink="">
      <xdr:nvSpPr>
        <xdr:cNvPr id="629" name="災害復旧費最大値テキスト"/>
        <xdr:cNvSpPr txBox="1"/>
      </xdr:nvSpPr>
      <xdr:spPr>
        <a:xfrm>
          <a:off x="16370300" y="1227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15,739</a:t>
          </a:r>
          <a:endParaRPr kumimoji="1" lang="ja-JP" altLang="en-US" sz="1000" b="1">
            <a:latin typeface="ＭＳ Ｐゴシック"/>
          </a:endParaRPr>
        </a:p>
      </xdr:txBody>
    </xdr:sp>
    <xdr:clientData/>
  </xdr:oneCellAnchor>
  <xdr:twoCellAnchor>
    <xdr:from>
      <xdr:col>23</xdr:col>
      <xdr:colOff>428625</xdr:colOff>
      <xdr:row>72</xdr:row>
      <xdr:rowOff>154616</xdr:rowOff>
    </xdr:from>
    <xdr:to>
      <xdr:col>23</xdr:col>
      <xdr:colOff>606425</xdr:colOff>
      <xdr:row>72</xdr:row>
      <xdr:rowOff>154616</xdr:rowOff>
    </xdr:to>
    <xdr:cxnSp macro="">
      <xdr:nvCxnSpPr>
        <xdr:cNvPr id="630" name="直線コネクタ 629"/>
        <xdr:cNvCxnSpPr/>
      </xdr:nvCxnSpPr>
      <xdr:spPr>
        <a:xfrm>
          <a:off x="16230600" y="124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154616</xdr:rowOff>
    </xdr:from>
    <xdr:to>
      <xdr:col>23</xdr:col>
      <xdr:colOff>517525</xdr:colOff>
      <xdr:row>74</xdr:row>
      <xdr:rowOff>4197</xdr:rowOff>
    </xdr:to>
    <xdr:cxnSp macro="">
      <xdr:nvCxnSpPr>
        <xdr:cNvPr id="631" name="直線コネクタ 630"/>
        <xdr:cNvCxnSpPr/>
      </xdr:nvCxnSpPr>
      <xdr:spPr>
        <a:xfrm flipV="1">
          <a:off x="15481300" y="12499016"/>
          <a:ext cx="838200" cy="19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79100</xdr:rowOff>
    </xdr:from>
    <xdr:ext cx="469744" cy="259045"/>
    <xdr:sp macro="" textlink="">
      <xdr:nvSpPr>
        <xdr:cNvPr id="632" name="災害復旧費平均値テキスト"/>
        <xdr:cNvSpPr txBox="1"/>
      </xdr:nvSpPr>
      <xdr:spPr>
        <a:xfrm>
          <a:off x="16370300" y="13109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100673</xdr:rowOff>
    </xdr:from>
    <xdr:to>
      <xdr:col>23</xdr:col>
      <xdr:colOff>568325</xdr:colOff>
      <xdr:row>77</xdr:row>
      <xdr:rowOff>30823</xdr:rowOff>
    </xdr:to>
    <xdr:sp macro="" textlink="">
      <xdr:nvSpPr>
        <xdr:cNvPr id="633" name="フローチャート : 判断 632"/>
        <xdr:cNvSpPr/>
      </xdr:nvSpPr>
      <xdr:spPr>
        <a:xfrm>
          <a:off x="162687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4197</xdr:rowOff>
    </xdr:from>
    <xdr:to>
      <xdr:col>22</xdr:col>
      <xdr:colOff>365125</xdr:colOff>
      <xdr:row>75</xdr:row>
      <xdr:rowOff>43231</xdr:rowOff>
    </xdr:to>
    <xdr:cxnSp macro="">
      <xdr:nvCxnSpPr>
        <xdr:cNvPr id="634" name="直線コネクタ 633"/>
        <xdr:cNvCxnSpPr/>
      </xdr:nvCxnSpPr>
      <xdr:spPr>
        <a:xfrm flipV="1">
          <a:off x="14592300" y="12691497"/>
          <a:ext cx="889000" cy="21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164967</xdr:rowOff>
    </xdr:from>
    <xdr:to>
      <xdr:col>22</xdr:col>
      <xdr:colOff>415925</xdr:colOff>
      <xdr:row>77</xdr:row>
      <xdr:rowOff>95117</xdr:rowOff>
    </xdr:to>
    <xdr:sp macro="" textlink="">
      <xdr:nvSpPr>
        <xdr:cNvPr id="635" name="フローチャート : 判断 634"/>
        <xdr:cNvSpPr/>
      </xdr:nvSpPr>
      <xdr:spPr>
        <a:xfrm>
          <a:off x="15430500" y="1319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86244</xdr:rowOff>
    </xdr:from>
    <xdr:ext cx="469744" cy="259045"/>
    <xdr:sp macro="" textlink="">
      <xdr:nvSpPr>
        <xdr:cNvPr id="636" name="テキスト ボックス 635"/>
        <xdr:cNvSpPr txBox="1"/>
      </xdr:nvSpPr>
      <xdr:spPr>
        <a:xfrm>
          <a:off x="15246427" y="1328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119755</xdr:rowOff>
    </xdr:from>
    <xdr:to>
      <xdr:col>21</xdr:col>
      <xdr:colOff>161925</xdr:colOff>
      <xdr:row>75</xdr:row>
      <xdr:rowOff>43231</xdr:rowOff>
    </xdr:to>
    <xdr:cxnSp macro="">
      <xdr:nvCxnSpPr>
        <xdr:cNvPr id="637" name="直線コネクタ 636"/>
        <xdr:cNvCxnSpPr/>
      </xdr:nvCxnSpPr>
      <xdr:spPr>
        <a:xfrm>
          <a:off x="13703300" y="12121255"/>
          <a:ext cx="889000" cy="78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3118</xdr:rowOff>
    </xdr:from>
    <xdr:to>
      <xdr:col>21</xdr:col>
      <xdr:colOff>212725</xdr:colOff>
      <xdr:row>77</xdr:row>
      <xdr:rowOff>104718</xdr:rowOff>
    </xdr:to>
    <xdr:sp macro="" textlink="">
      <xdr:nvSpPr>
        <xdr:cNvPr id="638" name="フローチャート : 判断 637"/>
        <xdr:cNvSpPr/>
      </xdr:nvSpPr>
      <xdr:spPr>
        <a:xfrm>
          <a:off x="14541500" y="132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95845</xdr:rowOff>
    </xdr:from>
    <xdr:ext cx="469744" cy="259045"/>
    <xdr:sp macro="" textlink="">
      <xdr:nvSpPr>
        <xdr:cNvPr id="639" name="テキスト ボックス 638"/>
        <xdr:cNvSpPr txBox="1"/>
      </xdr:nvSpPr>
      <xdr:spPr>
        <a:xfrm>
          <a:off x="14357427" y="1329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119755</xdr:rowOff>
    </xdr:from>
    <xdr:to>
      <xdr:col>19</xdr:col>
      <xdr:colOff>644525</xdr:colOff>
      <xdr:row>72</xdr:row>
      <xdr:rowOff>56090</xdr:rowOff>
    </xdr:to>
    <xdr:cxnSp macro="">
      <xdr:nvCxnSpPr>
        <xdr:cNvPr id="640" name="直線コネクタ 639"/>
        <xdr:cNvCxnSpPr/>
      </xdr:nvCxnSpPr>
      <xdr:spPr>
        <a:xfrm flipV="1">
          <a:off x="12814300" y="12121255"/>
          <a:ext cx="889000" cy="27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47523</xdr:rowOff>
    </xdr:from>
    <xdr:to>
      <xdr:col>20</xdr:col>
      <xdr:colOff>9525</xdr:colOff>
      <xdr:row>76</xdr:row>
      <xdr:rowOff>149123</xdr:rowOff>
    </xdr:to>
    <xdr:sp macro="" textlink="">
      <xdr:nvSpPr>
        <xdr:cNvPr id="641" name="フローチャート : 判断 640"/>
        <xdr:cNvSpPr/>
      </xdr:nvSpPr>
      <xdr:spPr>
        <a:xfrm>
          <a:off x="13652500" y="130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140250</xdr:rowOff>
    </xdr:from>
    <xdr:ext cx="469744" cy="259045"/>
    <xdr:sp macro="" textlink="">
      <xdr:nvSpPr>
        <xdr:cNvPr id="642" name="テキスト ボックス 641"/>
        <xdr:cNvSpPr txBox="1"/>
      </xdr:nvSpPr>
      <xdr:spPr>
        <a:xfrm>
          <a:off x="13468427" y="131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47523</xdr:rowOff>
    </xdr:from>
    <xdr:to>
      <xdr:col>18</xdr:col>
      <xdr:colOff>492125</xdr:colOff>
      <xdr:row>76</xdr:row>
      <xdr:rowOff>149123</xdr:rowOff>
    </xdr:to>
    <xdr:sp macro="" textlink="">
      <xdr:nvSpPr>
        <xdr:cNvPr id="643" name="フローチャート : 判断 642"/>
        <xdr:cNvSpPr/>
      </xdr:nvSpPr>
      <xdr:spPr>
        <a:xfrm>
          <a:off x="12763500" y="130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140250</xdr:rowOff>
    </xdr:from>
    <xdr:ext cx="469744" cy="259045"/>
    <xdr:sp macro="" textlink="">
      <xdr:nvSpPr>
        <xdr:cNvPr id="644" name="テキスト ボックス 643"/>
        <xdr:cNvSpPr txBox="1"/>
      </xdr:nvSpPr>
      <xdr:spPr>
        <a:xfrm>
          <a:off x="12579427" y="131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103816</xdr:rowOff>
    </xdr:from>
    <xdr:to>
      <xdr:col>23</xdr:col>
      <xdr:colOff>568325</xdr:colOff>
      <xdr:row>73</xdr:row>
      <xdr:rowOff>33966</xdr:rowOff>
    </xdr:to>
    <xdr:sp macro="" textlink="">
      <xdr:nvSpPr>
        <xdr:cNvPr id="650" name="円/楕円 649"/>
        <xdr:cNvSpPr/>
      </xdr:nvSpPr>
      <xdr:spPr>
        <a:xfrm>
          <a:off x="16268700" y="124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56843</xdr:rowOff>
    </xdr:from>
    <xdr:ext cx="534377" cy="259045"/>
    <xdr:sp macro="" textlink="">
      <xdr:nvSpPr>
        <xdr:cNvPr id="651" name="災害復旧費該当値テキスト"/>
        <xdr:cNvSpPr txBox="1"/>
      </xdr:nvSpPr>
      <xdr:spPr>
        <a:xfrm>
          <a:off x="16370300" y="1240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15,739</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124847</xdr:rowOff>
    </xdr:from>
    <xdr:to>
      <xdr:col>22</xdr:col>
      <xdr:colOff>415925</xdr:colOff>
      <xdr:row>74</xdr:row>
      <xdr:rowOff>54997</xdr:rowOff>
    </xdr:to>
    <xdr:sp macro="" textlink="">
      <xdr:nvSpPr>
        <xdr:cNvPr id="652" name="円/楕円 651"/>
        <xdr:cNvSpPr/>
      </xdr:nvSpPr>
      <xdr:spPr>
        <a:xfrm>
          <a:off x="15430500" y="126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71524</xdr:rowOff>
    </xdr:from>
    <xdr:ext cx="534377" cy="259045"/>
    <xdr:sp macro="" textlink="">
      <xdr:nvSpPr>
        <xdr:cNvPr id="653" name="テキスト ボックス 652"/>
        <xdr:cNvSpPr txBox="1"/>
      </xdr:nvSpPr>
      <xdr:spPr>
        <a:xfrm>
          <a:off x="15214111" y="1241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12,371</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163881</xdr:rowOff>
    </xdr:from>
    <xdr:to>
      <xdr:col>21</xdr:col>
      <xdr:colOff>212725</xdr:colOff>
      <xdr:row>75</xdr:row>
      <xdr:rowOff>94031</xdr:rowOff>
    </xdr:to>
    <xdr:sp macro="" textlink="">
      <xdr:nvSpPr>
        <xdr:cNvPr id="654" name="円/楕円 653"/>
        <xdr:cNvSpPr/>
      </xdr:nvSpPr>
      <xdr:spPr>
        <a:xfrm>
          <a:off x="14541500" y="1285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73</xdr:row>
      <xdr:rowOff>110558</xdr:rowOff>
    </xdr:from>
    <xdr:ext cx="469744" cy="259045"/>
    <xdr:sp macro="" textlink="">
      <xdr:nvSpPr>
        <xdr:cNvPr id="655" name="テキスト ボックス 654"/>
        <xdr:cNvSpPr txBox="1"/>
      </xdr:nvSpPr>
      <xdr:spPr>
        <a:xfrm>
          <a:off x="14357427" y="1262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8,688</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68955</xdr:rowOff>
    </xdr:from>
    <xdr:to>
      <xdr:col>20</xdr:col>
      <xdr:colOff>9525</xdr:colOff>
      <xdr:row>70</xdr:row>
      <xdr:rowOff>170555</xdr:rowOff>
    </xdr:to>
    <xdr:sp macro="" textlink="">
      <xdr:nvSpPr>
        <xdr:cNvPr id="656" name="円/楕円 655"/>
        <xdr:cNvSpPr/>
      </xdr:nvSpPr>
      <xdr:spPr>
        <a:xfrm>
          <a:off x="13652500" y="1207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15632</xdr:rowOff>
    </xdr:from>
    <xdr:ext cx="534377" cy="259045"/>
    <xdr:sp macro="" textlink="">
      <xdr:nvSpPr>
        <xdr:cNvPr id="657" name="テキスト ボックス 656"/>
        <xdr:cNvSpPr txBox="1"/>
      </xdr:nvSpPr>
      <xdr:spPr>
        <a:xfrm>
          <a:off x="13436111" y="1184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22,349</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5290</xdr:rowOff>
    </xdr:from>
    <xdr:to>
      <xdr:col>18</xdr:col>
      <xdr:colOff>492125</xdr:colOff>
      <xdr:row>72</xdr:row>
      <xdr:rowOff>106890</xdr:rowOff>
    </xdr:to>
    <xdr:sp macro="" textlink="">
      <xdr:nvSpPr>
        <xdr:cNvPr id="658" name="円/楕円 657"/>
        <xdr:cNvSpPr/>
      </xdr:nvSpPr>
      <xdr:spPr>
        <a:xfrm>
          <a:off x="12763500" y="1234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123417</xdr:rowOff>
    </xdr:from>
    <xdr:ext cx="534377" cy="259045"/>
    <xdr:sp macro="" textlink="">
      <xdr:nvSpPr>
        <xdr:cNvPr id="659" name="テキスト ボックス 658"/>
        <xdr:cNvSpPr txBox="1"/>
      </xdr:nvSpPr>
      <xdr:spPr>
        <a:xfrm>
          <a:off x="12547111" y="1212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2" name="テキスト ボックス 671"/>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140557</xdr:rowOff>
    </xdr:from>
    <xdr:to>
      <xdr:col>23</xdr:col>
      <xdr:colOff>516889</xdr:colOff>
      <xdr:row>98</xdr:row>
      <xdr:rowOff>97810</xdr:rowOff>
    </xdr:to>
    <xdr:cxnSp macro="">
      <xdr:nvCxnSpPr>
        <xdr:cNvPr id="684" name="直線コネクタ 683"/>
        <xdr:cNvCxnSpPr/>
      </xdr:nvCxnSpPr>
      <xdr:spPr>
        <a:xfrm flipV="1">
          <a:off x="16317595" y="15399607"/>
          <a:ext cx="1269" cy="150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101637</xdr:rowOff>
    </xdr:from>
    <xdr:ext cx="534377" cy="259045"/>
    <xdr:sp macro="" textlink="">
      <xdr:nvSpPr>
        <xdr:cNvPr id="685" name="公債費最小値テキスト"/>
        <xdr:cNvSpPr txBox="1"/>
      </xdr:nvSpPr>
      <xdr:spPr>
        <a:xfrm>
          <a:off x="16370300" y="169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26,199</a:t>
          </a:r>
          <a:endParaRPr kumimoji="1" lang="ja-JP" altLang="en-US" sz="1000" b="1">
            <a:latin typeface="ＭＳ Ｐゴシック"/>
          </a:endParaRPr>
        </a:p>
      </xdr:txBody>
    </xdr:sp>
    <xdr:clientData/>
  </xdr:oneCellAnchor>
  <xdr:twoCellAnchor>
    <xdr:from>
      <xdr:col>23</xdr:col>
      <xdr:colOff>428625</xdr:colOff>
      <xdr:row>98</xdr:row>
      <xdr:rowOff>97810</xdr:rowOff>
    </xdr:from>
    <xdr:to>
      <xdr:col>23</xdr:col>
      <xdr:colOff>606425</xdr:colOff>
      <xdr:row>98</xdr:row>
      <xdr:rowOff>97810</xdr:rowOff>
    </xdr:to>
    <xdr:cxnSp macro="">
      <xdr:nvCxnSpPr>
        <xdr:cNvPr id="686" name="直線コネクタ 685"/>
        <xdr:cNvCxnSpPr/>
      </xdr:nvCxnSpPr>
      <xdr:spPr>
        <a:xfrm>
          <a:off x="16230600" y="1689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87234</xdr:rowOff>
    </xdr:from>
    <xdr:ext cx="599010" cy="259045"/>
    <xdr:sp macro="" textlink="">
      <xdr:nvSpPr>
        <xdr:cNvPr id="687" name="公債費最大値テキスト"/>
        <xdr:cNvSpPr txBox="1"/>
      </xdr:nvSpPr>
      <xdr:spPr>
        <a:xfrm>
          <a:off x="16370300" y="15174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104,955</a:t>
          </a:r>
          <a:endParaRPr kumimoji="1" lang="ja-JP" altLang="en-US" sz="1000" b="1">
            <a:latin typeface="ＭＳ Ｐゴシック"/>
          </a:endParaRPr>
        </a:p>
      </xdr:txBody>
    </xdr:sp>
    <xdr:clientData/>
  </xdr:oneCellAnchor>
  <xdr:twoCellAnchor>
    <xdr:from>
      <xdr:col>23</xdr:col>
      <xdr:colOff>428625</xdr:colOff>
      <xdr:row>89</xdr:row>
      <xdr:rowOff>140557</xdr:rowOff>
    </xdr:from>
    <xdr:to>
      <xdr:col>23</xdr:col>
      <xdr:colOff>606425</xdr:colOff>
      <xdr:row>89</xdr:row>
      <xdr:rowOff>140557</xdr:rowOff>
    </xdr:to>
    <xdr:cxnSp macro="">
      <xdr:nvCxnSpPr>
        <xdr:cNvPr id="688" name="直線コネクタ 687"/>
        <xdr:cNvCxnSpPr/>
      </xdr:nvCxnSpPr>
      <xdr:spPr>
        <a:xfrm>
          <a:off x="16230600" y="1539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167780</xdr:rowOff>
    </xdr:from>
    <xdr:to>
      <xdr:col>23</xdr:col>
      <xdr:colOff>517525</xdr:colOff>
      <xdr:row>91</xdr:row>
      <xdr:rowOff>70225</xdr:rowOff>
    </xdr:to>
    <xdr:cxnSp macro="">
      <xdr:nvCxnSpPr>
        <xdr:cNvPr id="689" name="直線コネクタ 688"/>
        <xdr:cNvCxnSpPr/>
      </xdr:nvCxnSpPr>
      <xdr:spPr>
        <a:xfrm flipV="1">
          <a:off x="15481300" y="15598280"/>
          <a:ext cx="838200" cy="7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80739</xdr:rowOff>
    </xdr:from>
    <xdr:ext cx="534377" cy="259045"/>
    <xdr:sp macro="" textlink="">
      <xdr:nvSpPr>
        <xdr:cNvPr id="690" name="公債費平均値テキスト"/>
        <xdr:cNvSpPr txBox="1"/>
      </xdr:nvSpPr>
      <xdr:spPr>
        <a:xfrm>
          <a:off x="16370300" y="15854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77,296</a:t>
          </a:r>
          <a:endParaRPr kumimoji="1" lang="ja-JP" altLang="en-US" sz="1000" b="1">
            <a:solidFill>
              <a:srgbClr val="000080"/>
            </a:solidFill>
            <a:latin typeface="ＭＳ Ｐゴシック"/>
          </a:endParaRPr>
        </a:p>
      </xdr:txBody>
    </xdr:sp>
    <xdr:clientData/>
  </xdr:oneCellAnchor>
  <xdr:twoCellAnchor>
    <xdr:from>
      <xdr:col>23</xdr:col>
      <xdr:colOff>466725</xdr:colOff>
      <xdr:row>92</xdr:row>
      <xdr:rowOff>102312</xdr:rowOff>
    </xdr:from>
    <xdr:to>
      <xdr:col>23</xdr:col>
      <xdr:colOff>568325</xdr:colOff>
      <xdr:row>93</xdr:row>
      <xdr:rowOff>32462</xdr:rowOff>
    </xdr:to>
    <xdr:sp macro="" textlink="">
      <xdr:nvSpPr>
        <xdr:cNvPr id="691" name="フローチャート : 判断 690"/>
        <xdr:cNvSpPr/>
      </xdr:nvSpPr>
      <xdr:spPr>
        <a:xfrm>
          <a:off x="16268700" y="1587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133299</xdr:rowOff>
    </xdr:from>
    <xdr:to>
      <xdr:col>22</xdr:col>
      <xdr:colOff>365125</xdr:colOff>
      <xdr:row>91</xdr:row>
      <xdr:rowOff>70225</xdr:rowOff>
    </xdr:to>
    <xdr:cxnSp macro="">
      <xdr:nvCxnSpPr>
        <xdr:cNvPr id="692" name="直線コネクタ 691"/>
        <xdr:cNvCxnSpPr/>
      </xdr:nvCxnSpPr>
      <xdr:spPr>
        <a:xfrm>
          <a:off x="14592300" y="15563799"/>
          <a:ext cx="889000" cy="10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35540</xdr:rowOff>
    </xdr:from>
    <xdr:to>
      <xdr:col>22</xdr:col>
      <xdr:colOff>415925</xdr:colOff>
      <xdr:row>93</xdr:row>
      <xdr:rowOff>137140</xdr:rowOff>
    </xdr:to>
    <xdr:sp macro="" textlink="">
      <xdr:nvSpPr>
        <xdr:cNvPr id="693" name="フローチャート : 判断 692"/>
        <xdr:cNvSpPr/>
      </xdr:nvSpPr>
      <xdr:spPr>
        <a:xfrm>
          <a:off x="15430500" y="159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128267</xdr:rowOff>
    </xdr:from>
    <xdr:ext cx="534377" cy="259045"/>
    <xdr:sp macro="" textlink="">
      <xdr:nvSpPr>
        <xdr:cNvPr id="694" name="テキスト ボックス 693"/>
        <xdr:cNvSpPr txBox="1"/>
      </xdr:nvSpPr>
      <xdr:spPr>
        <a:xfrm>
          <a:off x="15214111" y="1607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71,801</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133299</xdr:rowOff>
    </xdr:from>
    <xdr:to>
      <xdr:col>21</xdr:col>
      <xdr:colOff>161925</xdr:colOff>
      <xdr:row>90</xdr:row>
      <xdr:rowOff>163455</xdr:rowOff>
    </xdr:to>
    <xdr:cxnSp macro="">
      <xdr:nvCxnSpPr>
        <xdr:cNvPr id="695" name="直線コネクタ 694"/>
        <xdr:cNvCxnSpPr/>
      </xdr:nvCxnSpPr>
      <xdr:spPr>
        <a:xfrm flipV="1">
          <a:off x="13703300" y="15563799"/>
          <a:ext cx="8890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92</xdr:row>
      <xdr:rowOff>145765</xdr:rowOff>
    </xdr:from>
    <xdr:to>
      <xdr:col>21</xdr:col>
      <xdr:colOff>212725</xdr:colOff>
      <xdr:row>93</xdr:row>
      <xdr:rowOff>75915</xdr:rowOff>
    </xdr:to>
    <xdr:sp macro="" textlink="">
      <xdr:nvSpPr>
        <xdr:cNvPr id="696" name="フローチャート : 判断 695"/>
        <xdr:cNvSpPr/>
      </xdr:nvSpPr>
      <xdr:spPr>
        <a:xfrm>
          <a:off x="14541500" y="1591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67042</xdr:rowOff>
    </xdr:from>
    <xdr:ext cx="534377" cy="259045"/>
    <xdr:sp macro="" textlink="">
      <xdr:nvSpPr>
        <xdr:cNvPr id="697" name="テキスト ボックス 696"/>
        <xdr:cNvSpPr txBox="1"/>
      </xdr:nvSpPr>
      <xdr:spPr>
        <a:xfrm>
          <a:off x="14325111" y="1601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75,015</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83559</xdr:rowOff>
    </xdr:from>
    <xdr:to>
      <xdr:col>19</xdr:col>
      <xdr:colOff>644525</xdr:colOff>
      <xdr:row>90</xdr:row>
      <xdr:rowOff>163455</xdr:rowOff>
    </xdr:to>
    <xdr:cxnSp macro="">
      <xdr:nvCxnSpPr>
        <xdr:cNvPr id="698" name="直線コネクタ 697"/>
        <xdr:cNvCxnSpPr/>
      </xdr:nvCxnSpPr>
      <xdr:spPr>
        <a:xfrm>
          <a:off x="12814300" y="15514059"/>
          <a:ext cx="889000" cy="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92</xdr:row>
      <xdr:rowOff>114560</xdr:rowOff>
    </xdr:from>
    <xdr:to>
      <xdr:col>20</xdr:col>
      <xdr:colOff>9525</xdr:colOff>
      <xdr:row>93</xdr:row>
      <xdr:rowOff>44710</xdr:rowOff>
    </xdr:to>
    <xdr:sp macro="" textlink="">
      <xdr:nvSpPr>
        <xdr:cNvPr id="699" name="フローチャート : 判断 698"/>
        <xdr:cNvSpPr/>
      </xdr:nvSpPr>
      <xdr:spPr>
        <a:xfrm>
          <a:off x="13652500" y="15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35837</xdr:rowOff>
    </xdr:from>
    <xdr:ext cx="534377" cy="259045"/>
    <xdr:sp macro="" textlink="">
      <xdr:nvSpPr>
        <xdr:cNvPr id="700" name="テキスト ボックス 699"/>
        <xdr:cNvSpPr txBox="1"/>
      </xdr:nvSpPr>
      <xdr:spPr>
        <a:xfrm>
          <a:off x="13436111" y="1598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76,653</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49428</xdr:rowOff>
    </xdr:from>
    <xdr:to>
      <xdr:col>18</xdr:col>
      <xdr:colOff>492125</xdr:colOff>
      <xdr:row>92</xdr:row>
      <xdr:rowOff>151028</xdr:rowOff>
    </xdr:to>
    <xdr:sp macro="" textlink="">
      <xdr:nvSpPr>
        <xdr:cNvPr id="701" name="フローチャート : 判断 700"/>
        <xdr:cNvSpPr/>
      </xdr:nvSpPr>
      <xdr:spPr>
        <a:xfrm>
          <a:off x="12763500" y="158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142155</xdr:rowOff>
    </xdr:from>
    <xdr:ext cx="534377" cy="259045"/>
    <xdr:sp macro="" textlink="">
      <xdr:nvSpPr>
        <xdr:cNvPr id="702" name="テキスト ボックス 701"/>
        <xdr:cNvSpPr txBox="1"/>
      </xdr:nvSpPr>
      <xdr:spPr>
        <a:xfrm>
          <a:off x="12547111" y="159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90</xdr:row>
      <xdr:rowOff>116980</xdr:rowOff>
    </xdr:from>
    <xdr:to>
      <xdr:col>23</xdr:col>
      <xdr:colOff>568325</xdr:colOff>
      <xdr:row>91</xdr:row>
      <xdr:rowOff>47130</xdr:rowOff>
    </xdr:to>
    <xdr:sp macro="" textlink="">
      <xdr:nvSpPr>
        <xdr:cNvPr id="708" name="円/楕円 707"/>
        <xdr:cNvSpPr/>
      </xdr:nvSpPr>
      <xdr:spPr>
        <a:xfrm>
          <a:off x="16268700" y="1554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89</xdr:row>
      <xdr:rowOff>139857</xdr:rowOff>
    </xdr:from>
    <xdr:ext cx="534377" cy="259045"/>
    <xdr:sp macro="" textlink="">
      <xdr:nvSpPr>
        <xdr:cNvPr id="709" name="公債費該当値テキスト"/>
        <xdr:cNvSpPr txBox="1"/>
      </xdr:nvSpPr>
      <xdr:spPr>
        <a:xfrm>
          <a:off x="16370300" y="1539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94,526</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19425</xdr:rowOff>
    </xdr:from>
    <xdr:to>
      <xdr:col>22</xdr:col>
      <xdr:colOff>415925</xdr:colOff>
      <xdr:row>91</xdr:row>
      <xdr:rowOff>121025</xdr:rowOff>
    </xdr:to>
    <xdr:sp macro="" textlink="">
      <xdr:nvSpPr>
        <xdr:cNvPr id="710" name="円/楕円 709"/>
        <xdr:cNvSpPr/>
      </xdr:nvSpPr>
      <xdr:spPr>
        <a:xfrm>
          <a:off x="15430500" y="156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89</xdr:row>
      <xdr:rowOff>137552</xdr:rowOff>
    </xdr:from>
    <xdr:ext cx="534377" cy="259045"/>
    <xdr:sp macro="" textlink="">
      <xdr:nvSpPr>
        <xdr:cNvPr id="711" name="テキスト ボックス 710"/>
        <xdr:cNvSpPr txBox="1"/>
      </xdr:nvSpPr>
      <xdr:spPr>
        <a:xfrm>
          <a:off x="15214111" y="1539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90,647</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82499</xdr:rowOff>
    </xdr:from>
    <xdr:to>
      <xdr:col>21</xdr:col>
      <xdr:colOff>212725</xdr:colOff>
      <xdr:row>91</xdr:row>
      <xdr:rowOff>12649</xdr:rowOff>
    </xdr:to>
    <xdr:sp macro="" textlink="">
      <xdr:nvSpPr>
        <xdr:cNvPr id="712" name="円/楕円 711"/>
        <xdr:cNvSpPr/>
      </xdr:nvSpPr>
      <xdr:spPr>
        <a:xfrm>
          <a:off x="14541500" y="1551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29176</xdr:rowOff>
    </xdr:from>
    <xdr:ext cx="534377" cy="259045"/>
    <xdr:sp macro="" textlink="">
      <xdr:nvSpPr>
        <xdr:cNvPr id="713" name="テキスト ボックス 712"/>
        <xdr:cNvSpPr txBox="1"/>
      </xdr:nvSpPr>
      <xdr:spPr>
        <a:xfrm>
          <a:off x="14325111" y="1528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96,336</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112655</xdr:rowOff>
    </xdr:from>
    <xdr:to>
      <xdr:col>20</xdr:col>
      <xdr:colOff>9525</xdr:colOff>
      <xdr:row>91</xdr:row>
      <xdr:rowOff>42805</xdr:rowOff>
    </xdr:to>
    <xdr:sp macro="" textlink="">
      <xdr:nvSpPr>
        <xdr:cNvPr id="714" name="円/楕円 713"/>
        <xdr:cNvSpPr/>
      </xdr:nvSpPr>
      <xdr:spPr>
        <a:xfrm>
          <a:off x="13652500" y="1554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59332</xdr:rowOff>
    </xdr:from>
    <xdr:ext cx="534377" cy="259045"/>
    <xdr:sp macro="" textlink="">
      <xdr:nvSpPr>
        <xdr:cNvPr id="715" name="テキスト ボックス 714"/>
        <xdr:cNvSpPr txBox="1"/>
      </xdr:nvSpPr>
      <xdr:spPr>
        <a:xfrm>
          <a:off x="13436111" y="1531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94,753</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32759</xdr:rowOff>
    </xdr:from>
    <xdr:to>
      <xdr:col>18</xdr:col>
      <xdr:colOff>492125</xdr:colOff>
      <xdr:row>90</xdr:row>
      <xdr:rowOff>134359</xdr:rowOff>
    </xdr:to>
    <xdr:sp macro="" textlink="">
      <xdr:nvSpPr>
        <xdr:cNvPr id="716" name="円/楕円 715"/>
        <xdr:cNvSpPr/>
      </xdr:nvSpPr>
      <xdr:spPr>
        <a:xfrm>
          <a:off x="12763500" y="154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88</xdr:row>
      <xdr:rowOff>150886</xdr:rowOff>
    </xdr:from>
    <xdr:ext cx="534377" cy="259045"/>
    <xdr:sp macro="" textlink="">
      <xdr:nvSpPr>
        <xdr:cNvPr id="717" name="テキスト ボックス 716"/>
        <xdr:cNvSpPr txBox="1"/>
      </xdr:nvSpPr>
      <xdr:spPr>
        <a:xfrm>
          <a:off x="12547111" y="1523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1" name="テキスト ボックス 73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63500</xdr:rowOff>
    </xdr:from>
    <xdr:to>
      <xdr:col>32</xdr:col>
      <xdr:colOff>186689</xdr:colOff>
      <xdr:row>39</xdr:row>
      <xdr:rowOff>44450</xdr:rowOff>
    </xdr:to>
    <xdr:cxnSp macro="">
      <xdr:nvCxnSpPr>
        <xdr:cNvPr id="741" name="直線コネクタ 740"/>
        <xdr:cNvCxnSpPr/>
      </xdr:nvCxnSpPr>
      <xdr:spPr>
        <a:xfrm flipV="1">
          <a:off x="22159595" y="5378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10177</xdr:rowOff>
    </xdr:from>
    <xdr:ext cx="469744" cy="259045"/>
    <xdr:sp macro="" textlink="">
      <xdr:nvSpPr>
        <xdr:cNvPr id="744" name="諸支出金最大値テキスト"/>
        <xdr:cNvSpPr txBox="1"/>
      </xdr:nvSpPr>
      <xdr:spPr>
        <a:xfrm>
          <a:off x="22212300" y="515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a:t>
          </a:r>
          <a:endParaRPr kumimoji="1" lang="ja-JP" altLang="en-US" sz="1000" b="1">
            <a:latin typeface="ＭＳ Ｐゴシック"/>
          </a:endParaRPr>
        </a:p>
      </xdr:txBody>
    </xdr:sp>
    <xdr:clientData/>
  </xdr:oneCellAnchor>
  <xdr:twoCellAnchor>
    <xdr:from>
      <xdr:col>32</xdr:col>
      <xdr:colOff>98425</xdr:colOff>
      <xdr:row>31</xdr:row>
      <xdr:rowOff>63500</xdr:rowOff>
    </xdr:from>
    <xdr:to>
      <xdr:col>32</xdr:col>
      <xdr:colOff>276225</xdr:colOff>
      <xdr:row>31</xdr:row>
      <xdr:rowOff>63500</xdr:rowOff>
    </xdr:to>
    <xdr:cxnSp macro="">
      <xdr:nvCxnSpPr>
        <xdr:cNvPr id="745" name="直線コネクタ 744"/>
        <xdr:cNvCxnSpPr/>
      </xdr:nvCxnSpPr>
      <xdr:spPr>
        <a:xfrm>
          <a:off x="22072600" y="53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1287</xdr:rowOff>
    </xdr:from>
    <xdr:ext cx="378565" cy="259045"/>
    <xdr:sp macro="" textlink="">
      <xdr:nvSpPr>
        <xdr:cNvPr id="747" name="諸支出金平均値テキスト"/>
        <xdr:cNvSpPr txBox="1"/>
      </xdr:nvSpPr>
      <xdr:spPr>
        <a:xfrm>
          <a:off x="22212300" y="6344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149860</xdr:rowOff>
    </xdr:from>
    <xdr:to>
      <xdr:col>32</xdr:col>
      <xdr:colOff>238125</xdr:colOff>
      <xdr:row>38</xdr:row>
      <xdr:rowOff>80010</xdr:rowOff>
    </xdr:to>
    <xdr:sp macro="" textlink="">
      <xdr:nvSpPr>
        <xdr:cNvPr id="748" name="フローチャート : 判断 747"/>
        <xdr:cNvSpPr/>
      </xdr:nvSpPr>
      <xdr:spPr>
        <a:xfrm>
          <a:off x="22110700" y="649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31750</xdr:rowOff>
    </xdr:from>
    <xdr:to>
      <xdr:col>31</xdr:col>
      <xdr:colOff>85725</xdr:colOff>
      <xdr:row>38</xdr:row>
      <xdr:rowOff>133350</xdr:rowOff>
    </xdr:to>
    <xdr:sp macro="" textlink="">
      <xdr:nvSpPr>
        <xdr:cNvPr id="750" name="フローチャート : 判断 749"/>
        <xdr:cNvSpPr/>
      </xdr:nvSpPr>
      <xdr:spPr>
        <a:xfrm>
          <a:off x="21272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149877</xdr:rowOff>
    </xdr:from>
    <xdr:ext cx="378565" cy="259045"/>
    <xdr:sp macro="" textlink="">
      <xdr:nvSpPr>
        <xdr:cNvPr id="751" name="テキスト ボックス 750"/>
        <xdr:cNvSpPr txBox="1"/>
      </xdr:nvSpPr>
      <xdr:spPr>
        <a:xfrm>
          <a:off x="21134017" y="6322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81280</xdr:rowOff>
    </xdr:from>
    <xdr:to>
      <xdr:col>29</xdr:col>
      <xdr:colOff>568325</xdr:colOff>
      <xdr:row>39</xdr:row>
      <xdr:rowOff>11430</xdr:rowOff>
    </xdr:to>
    <xdr:sp macro="" textlink="">
      <xdr:nvSpPr>
        <xdr:cNvPr id="753" name="フローチャート : 判断 752"/>
        <xdr:cNvSpPr/>
      </xdr:nvSpPr>
      <xdr:spPr>
        <a:xfrm>
          <a:off x="20383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27957</xdr:rowOff>
    </xdr:from>
    <xdr:ext cx="313932" cy="259045"/>
    <xdr:sp macro="" textlink="">
      <xdr:nvSpPr>
        <xdr:cNvPr id="754" name="テキスト ボックス 753"/>
        <xdr:cNvSpPr txBox="1"/>
      </xdr:nvSpPr>
      <xdr:spPr>
        <a:xfrm>
          <a:off x="20277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78740</xdr:rowOff>
    </xdr:from>
    <xdr:to>
      <xdr:col>28</xdr:col>
      <xdr:colOff>365125</xdr:colOff>
      <xdr:row>39</xdr:row>
      <xdr:rowOff>8890</xdr:rowOff>
    </xdr:to>
    <xdr:sp macro="" textlink="">
      <xdr:nvSpPr>
        <xdr:cNvPr id="756" name="フローチャート : 判断 755"/>
        <xdr:cNvSpPr/>
      </xdr:nvSpPr>
      <xdr:spPr>
        <a:xfrm>
          <a:off x="19494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25417</xdr:rowOff>
    </xdr:from>
    <xdr:ext cx="313932" cy="259045"/>
    <xdr:sp macro="" textlink="">
      <xdr:nvSpPr>
        <xdr:cNvPr id="757" name="テキスト ボックス 756"/>
        <xdr:cNvSpPr txBox="1"/>
      </xdr:nvSpPr>
      <xdr:spPr>
        <a:xfrm>
          <a:off x="19388333" y="63690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168910</xdr:rowOff>
    </xdr:from>
    <xdr:to>
      <xdr:col>27</xdr:col>
      <xdr:colOff>161925</xdr:colOff>
      <xdr:row>38</xdr:row>
      <xdr:rowOff>99060</xdr:rowOff>
    </xdr:to>
    <xdr:sp macro="" textlink="">
      <xdr:nvSpPr>
        <xdr:cNvPr id="758" name="フローチャート : 判断 757"/>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115587</xdr:rowOff>
    </xdr:from>
    <xdr:ext cx="378565" cy="259045"/>
    <xdr:sp macro="" textlink="">
      <xdr:nvSpPr>
        <xdr:cNvPr id="759" name="テキスト ボックス 758"/>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a:t>
          </a:r>
          <a:r>
            <a:rPr kumimoji="1" lang="ja-JP" altLang="ja-JP" sz="1200">
              <a:solidFill>
                <a:schemeClr val="dk1"/>
              </a:solidFill>
              <a:effectLst/>
              <a:latin typeface="+mn-lt"/>
              <a:ea typeface="+mn-ea"/>
              <a:cs typeface="+mn-cs"/>
            </a:rPr>
            <a:t>歳出決算総額は、住民一人当たり５８３，８２９円となっている。</a:t>
          </a:r>
          <a:r>
            <a:rPr kumimoji="1" lang="ja-JP" altLang="en-US" sz="1200">
              <a:solidFill>
                <a:schemeClr val="dk1"/>
              </a:solidFill>
              <a:effectLst/>
              <a:latin typeface="+mn-lt"/>
              <a:ea typeface="+mn-ea"/>
              <a:cs typeface="+mn-cs"/>
            </a:rPr>
            <a:t>類似団体と比べて高い水準にある項目として民生</a:t>
          </a:r>
          <a:r>
            <a:rPr kumimoji="1" lang="ja-JP" altLang="ja-JP" sz="1200">
              <a:solidFill>
                <a:schemeClr val="dk1"/>
              </a:solidFill>
              <a:effectLst/>
              <a:latin typeface="+mn-lt"/>
              <a:ea typeface="+mn-ea"/>
              <a:cs typeface="+mn-cs"/>
            </a:rPr>
            <a:t>費は</a:t>
          </a:r>
          <a:r>
            <a:rPr kumimoji="1" lang="ja-JP" altLang="en-US" sz="1200">
              <a:solidFill>
                <a:schemeClr val="dk1"/>
              </a:solidFill>
              <a:effectLst/>
              <a:latin typeface="+mn-lt"/>
              <a:ea typeface="+mn-ea"/>
              <a:cs typeface="+mn-cs"/>
            </a:rPr>
            <a:t>、住民一人当たり１６６，５９７円となっており</a:t>
          </a:r>
          <a:r>
            <a:rPr kumimoji="1" lang="ja-JP" altLang="ja-JP" sz="1200">
              <a:solidFill>
                <a:schemeClr val="dk1"/>
              </a:solidFill>
              <a:effectLst/>
              <a:latin typeface="+mn-lt"/>
              <a:ea typeface="+mn-ea"/>
              <a:cs typeface="+mn-cs"/>
            </a:rPr>
            <a:t>、</a:t>
          </a:r>
          <a:r>
            <a:rPr kumimoji="1" lang="ja-JP" altLang="en-US" sz="1200">
              <a:latin typeface="ＭＳ Ｐゴシック"/>
            </a:rPr>
            <a:t>社会福祉費の臨時福祉給付金事業で減、児童福祉費の子育て世帯臨時特例給付事業で減、また前年度に小規模特別養護老人ホームの建設が完了し介護基盤緊急整備等補助金が減少した以上に、大規模建設事業として２つの保育所を統合するための保育所建設に費用を要したことが、全国、県、類似団体平均を上回ることとなった大きな要因である。</a:t>
          </a:r>
          <a:endParaRPr kumimoji="1" lang="en-US" altLang="ja-JP" sz="1200">
            <a:latin typeface="ＭＳ Ｐゴシック"/>
          </a:endParaRPr>
        </a:p>
        <a:p>
          <a:r>
            <a:rPr kumimoji="1" lang="ja-JP" altLang="en-US" sz="1200">
              <a:latin typeface="ＭＳ Ｐゴシック"/>
            </a:rPr>
            <a:t>労働費は住民一人当たり１，８６０円となっており、全国、県、類似団体に比べ高い水準となっているが、雇用創出推進基金を活用し、</a:t>
          </a:r>
          <a:r>
            <a:rPr lang="ja-JP" altLang="en-US" sz="1200">
              <a:effectLst/>
            </a:rPr>
            <a:t>離職した失業者等の雇用機会を創出する取り組みを実施してきたことによるものである。</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公債費は住民一人当たり９４，５２６円となっており、合併特例債等の償還により増加している。</a:t>
          </a:r>
          <a:r>
            <a:rPr lang="ja-JP" altLang="ja-JP" sz="1200" b="0" i="0" baseline="0">
              <a:solidFill>
                <a:schemeClr val="dk1"/>
              </a:solidFill>
              <a:effectLst/>
              <a:latin typeface="+mn-lt"/>
              <a:ea typeface="+mn-ea"/>
              <a:cs typeface="+mn-cs"/>
            </a:rPr>
            <a:t>今後も公債費が増加傾向となるため、起債事業の見直し・取捨選択を図り、極力起債発行額を抑制し地方債残高の縮小を図っていく。</a:t>
          </a:r>
          <a:endParaRPr lang="en-US" altLang="ja-JP" sz="12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200">
            <a:effectLst/>
          </a:endParaRPr>
        </a:p>
        <a:p>
          <a:endParaRPr kumimoji="1" lang="en-US" altLang="ja-JP" sz="12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・実質収支比率については、昨年度より０．</a:t>
          </a:r>
          <a:r>
            <a:rPr lang="ja-JP" altLang="en-US" sz="1100" b="0" i="0" baseline="0">
              <a:solidFill>
                <a:schemeClr val="dk1"/>
              </a:solidFill>
              <a:effectLst/>
              <a:latin typeface="+mn-lt"/>
              <a:ea typeface="+mn-ea"/>
              <a:cs typeface="+mn-cs"/>
            </a:rPr>
            <a:t>８１</a:t>
          </a:r>
          <a:r>
            <a:rPr lang="ja-JP" altLang="ja-JP" sz="1100" b="0" i="0" baseline="0">
              <a:solidFill>
                <a:schemeClr val="dk1"/>
              </a:solidFill>
              <a:effectLst/>
              <a:latin typeface="+mn-lt"/>
              <a:ea typeface="+mn-ea"/>
              <a:cs typeface="+mn-cs"/>
            </a:rPr>
            <a:t>％増となっている。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分母にあたる標準財政規模は前年度と比較して</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しているが、実質収支額そのものが前年度より増加し、単</a:t>
          </a:r>
          <a:r>
            <a:rPr lang="ja-JP" altLang="en-US" sz="1100" b="0" i="0" baseline="0">
              <a:solidFill>
                <a:schemeClr val="dk1"/>
              </a:solidFill>
              <a:effectLst/>
              <a:latin typeface="+mn-lt"/>
              <a:ea typeface="+mn-ea"/>
              <a:cs typeface="+mn-cs"/>
            </a:rPr>
            <a:t>年</a:t>
          </a:r>
          <a:r>
            <a:rPr lang="ja-JP" altLang="ja-JP" sz="1100" b="0" i="0" baseline="0">
              <a:solidFill>
                <a:schemeClr val="dk1"/>
              </a:solidFill>
              <a:effectLst/>
              <a:latin typeface="+mn-lt"/>
              <a:ea typeface="+mn-ea"/>
              <a:cs typeface="+mn-cs"/>
            </a:rPr>
            <a:t>度収支額が増加したことが要因である。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今後も普通交付税合併算定替え終了に伴う財源補てんのために財政調整基金残高を維持する必要がある。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・法適用企業である水道事業会計については、一般会計からの</a:t>
          </a:r>
          <a:r>
            <a:rPr lang="ja-JP" altLang="en-US" sz="1100" b="0" i="0" baseline="0">
              <a:solidFill>
                <a:schemeClr val="dk1"/>
              </a:solidFill>
              <a:effectLst/>
              <a:latin typeface="+mn-lt"/>
              <a:ea typeface="+mn-ea"/>
              <a:cs typeface="+mn-cs"/>
            </a:rPr>
            <a:t>基準外</a:t>
          </a:r>
          <a:r>
            <a:rPr lang="ja-JP" altLang="ja-JP" sz="1100" b="0" i="0" baseline="0">
              <a:solidFill>
                <a:schemeClr val="dk1"/>
              </a:solidFill>
              <a:effectLst/>
              <a:latin typeface="+mn-lt"/>
              <a:ea typeface="+mn-ea"/>
              <a:cs typeface="+mn-cs"/>
            </a:rPr>
            <a:t>繰入はなく独立採算で事業を展開している。</a:t>
          </a:r>
          <a:endParaRPr lang="ja-JP" altLang="ja-JP" sz="1400">
            <a:effectLst/>
          </a:endParaRPr>
        </a:p>
        <a:p>
          <a:pPr rtl="0"/>
          <a:r>
            <a:rPr lang="ja-JP" altLang="ja-JP" sz="1100" b="0" i="0" baseline="0">
              <a:solidFill>
                <a:schemeClr val="dk1"/>
              </a:solidFill>
              <a:effectLst/>
              <a:latin typeface="+mn-lt"/>
              <a:ea typeface="+mn-ea"/>
              <a:cs typeface="+mn-cs"/>
            </a:rPr>
            <a:t>その他の特別会計については、基準内繰入は元より財源不足額（基準外繰入等）に一般会計繰出金を充てて、赤字の発生を抑えている。</a:t>
          </a:r>
          <a:endParaRPr lang="ja-JP" altLang="ja-JP" sz="1400">
            <a:effectLst/>
          </a:endParaRPr>
        </a:p>
        <a:p>
          <a:pPr rtl="0"/>
          <a:r>
            <a:rPr lang="ja-JP" altLang="ja-JP" sz="1100" b="0" i="0" baseline="0">
              <a:solidFill>
                <a:schemeClr val="dk1"/>
              </a:solidFill>
              <a:effectLst/>
              <a:latin typeface="+mn-lt"/>
              <a:ea typeface="+mn-ea"/>
              <a:cs typeface="+mn-cs"/>
            </a:rPr>
            <a:t>赤字補てん額を最小限に抑えれるよう、</a:t>
          </a:r>
          <a:r>
            <a:rPr lang="ja-JP" altLang="en-US" sz="1100" b="0" i="0" baseline="0">
              <a:solidFill>
                <a:schemeClr val="dk1"/>
              </a:solidFill>
              <a:effectLst/>
              <a:latin typeface="+mn-lt"/>
              <a:ea typeface="+mn-ea"/>
              <a:cs typeface="+mn-cs"/>
            </a:rPr>
            <a:t>今後は修繕等を必要最小限のものに抑え、新電力移行も視野にいれながら維持管理費全体の精査を実施し、</a:t>
          </a:r>
          <a:r>
            <a:rPr lang="ja-JP" altLang="ja-JP" sz="1100" b="0" i="0" baseline="0">
              <a:solidFill>
                <a:schemeClr val="dk1"/>
              </a:solidFill>
              <a:effectLst/>
              <a:latin typeface="+mn-lt"/>
              <a:ea typeface="+mn-ea"/>
              <a:cs typeface="+mn-cs"/>
            </a:rPr>
            <a:t>経営の健全化を図っていく。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03666_&#26377;&#30000;&#24029;&#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66.3</v>
          </cell>
          <cell r="L73">
            <v>73.400000000000006</v>
          </cell>
          <cell r="M73">
            <v>65.900000000000006</v>
          </cell>
          <cell r="N73">
            <v>54.6</v>
          </cell>
          <cell r="O73">
            <v>44.2</v>
          </cell>
        </row>
        <row r="75">
          <cell r="K75">
            <v>13.5</v>
          </cell>
          <cell r="L75">
            <v>12.7</v>
          </cell>
          <cell r="M75">
            <v>12.3</v>
          </cell>
          <cell r="N75">
            <v>11.2</v>
          </cell>
          <cell r="O75">
            <v>10.5</v>
          </cell>
        </row>
        <row r="77">
          <cell r="G77" t="str">
            <v>類似団体内平均値</v>
          </cell>
          <cell r="K77">
            <v>67.400000000000006</v>
          </cell>
          <cell r="L77">
            <v>59.7</v>
          </cell>
          <cell r="M77">
            <v>51.9</v>
          </cell>
          <cell r="N77">
            <v>46.9</v>
          </cell>
          <cell r="O77">
            <v>44.6</v>
          </cell>
        </row>
        <row r="79">
          <cell r="K79">
            <v>13.8</v>
          </cell>
          <cell r="L79">
            <v>12.7</v>
          </cell>
          <cell r="M79">
            <v>11.7</v>
          </cell>
          <cell r="N79">
            <v>10.4</v>
          </cell>
          <cell r="O79">
            <v>9.9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16532519</v>
      </c>
      <c r="BO4" s="379"/>
      <c r="BP4" s="379"/>
      <c r="BQ4" s="379"/>
      <c r="BR4" s="379"/>
      <c r="BS4" s="379"/>
      <c r="BT4" s="379"/>
      <c r="BU4" s="380"/>
      <c r="BV4" s="378">
        <v>15201439</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3.9</v>
      </c>
      <c r="CU4" s="556"/>
      <c r="CV4" s="556"/>
      <c r="CW4" s="556"/>
      <c r="CX4" s="556"/>
      <c r="CY4" s="556"/>
      <c r="CZ4" s="556"/>
      <c r="DA4" s="557"/>
      <c r="DB4" s="555">
        <v>3.1</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15930370</v>
      </c>
      <c r="BO5" s="384"/>
      <c r="BP5" s="384"/>
      <c r="BQ5" s="384"/>
      <c r="BR5" s="384"/>
      <c r="BS5" s="384"/>
      <c r="BT5" s="384"/>
      <c r="BU5" s="385"/>
      <c r="BV5" s="383">
        <v>14719818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86.6</v>
      </c>
      <c r="CU5" s="354"/>
      <c r="CV5" s="354"/>
      <c r="CW5" s="354"/>
      <c r="CX5" s="354"/>
      <c r="CY5" s="354"/>
      <c r="CZ5" s="354"/>
      <c r="DA5" s="355"/>
      <c r="DB5" s="353">
        <v>88.6</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602149</v>
      </c>
      <c r="BO6" s="384"/>
      <c r="BP6" s="384"/>
      <c r="BQ6" s="384"/>
      <c r="BR6" s="384"/>
      <c r="BS6" s="384"/>
      <c r="BT6" s="384"/>
      <c r="BU6" s="385"/>
      <c r="BV6" s="383">
        <v>481621</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91.6</v>
      </c>
      <c r="CU6" s="530"/>
      <c r="CV6" s="530"/>
      <c r="CW6" s="530"/>
      <c r="CX6" s="530"/>
      <c r="CY6" s="530"/>
      <c r="CZ6" s="530"/>
      <c r="DA6" s="531"/>
      <c r="DB6" s="529">
        <v>94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206056</v>
      </c>
      <c r="BO7" s="384"/>
      <c r="BP7" s="384"/>
      <c r="BQ7" s="384"/>
      <c r="BR7" s="384"/>
      <c r="BS7" s="384"/>
      <c r="BT7" s="384"/>
      <c r="BU7" s="385"/>
      <c r="BV7" s="383">
        <v>171419</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10129387</v>
      </c>
      <c r="CU7" s="384"/>
      <c r="CV7" s="384"/>
      <c r="CW7" s="384"/>
      <c r="CX7" s="384"/>
      <c r="CY7" s="384"/>
      <c r="CZ7" s="384"/>
      <c r="DA7" s="385"/>
      <c r="DB7" s="383">
        <v>9994278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91</v>
      </c>
      <c r="AV8" s="441"/>
      <c r="AW8" s="441"/>
      <c r="AX8" s="441"/>
      <c r="AY8" s="363" t="s">
        <v>92</v>
      </c>
      <c r="AZ8" s="364"/>
      <c r="BA8" s="364"/>
      <c r="BB8" s="364"/>
      <c r="BC8" s="364"/>
      <c r="BD8" s="364"/>
      <c r="BE8" s="364"/>
      <c r="BF8" s="364"/>
      <c r="BG8" s="364"/>
      <c r="BH8" s="364"/>
      <c r="BI8" s="364"/>
      <c r="BJ8" s="364"/>
      <c r="BK8" s="364"/>
      <c r="BL8" s="364"/>
      <c r="BM8" s="365"/>
      <c r="BN8" s="383">
        <v>396093</v>
      </c>
      <c r="BO8" s="384"/>
      <c r="BP8" s="384"/>
      <c r="BQ8" s="384"/>
      <c r="BR8" s="384"/>
      <c r="BS8" s="384"/>
      <c r="BT8" s="384"/>
      <c r="BU8" s="385"/>
      <c r="BV8" s="383">
        <v>310202</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0.35</v>
      </c>
      <c r="CU8" s="493"/>
      <c r="CV8" s="493"/>
      <c r="CW8" s="493"/>
      <c r="CX8" s="493"/>
      <c r="CY8" s="493"/>
      <c r="CZ8" s="493"/>
      <c r="DA8" s="494"/>
      <c r="DB8" s="492">
        <v>0.34</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26361</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77</v>
      </c>
      <c r="AV9" s="441"/>
      <c r="AW9" s="441"/>
      <c r="AX9" s="441"/>
      <c r="AY9" s="363" t="s">
        <v>98</v>
      </c>
      <c r="AZ9" s="364"/>
      <c r="BA9" s="364"/>
      <c r="BB9" s="364"/>
      <c r="BC9" s="364"/>
      <c r="BD9" s="364"/>
      <c r="BE9" s="364"/>
      <c r="BF9" s="364"/>
      <c r="BG9" s="364"/>
      <c r="BH9" s="364"/>
      <c r="BI9" s="364"/>
      <c r="BJ9" s="364"/>
      <c r="BK9" s="364"/>
      <c r="BL9" s="364"/>
      <c r="BM9" s="365"/>
      <c r="BN9" s="383">
        <v>85891</v>
      </c>
      <c r="BO9" s="384"/>
      <c r="BP9" s="384"/>
      <c r="BQ9" s="384"/>
      <c r="BR9" s="384"/>
      <c r="BS9" s="384"/>
      <c r="BT9" s="384"/>
      <c r="BU9" s="385"/>
      <c r="BV9" s="383">
        <v>70992</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21.8</v>
      </c>
      <c r="CU9" s="354"/>
      <c r="CV9" s="354"/>
      <c r="CW9" s="354"/>
      <c r="CX9" s="354"/>
      <c r="CY9" s="354"/>
      <c r="CZ9" s="354"/>
      <c r="DA9" s="355"/>
      <c r="DB9" s="353">
        <v>21.4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27162</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91</v>
      </c>
      <c r="AV10" s="441"/>
      <c r="AW10" s="441"/>
      <c r="AX10" s="441"/>
      <c r="AY10" s="363" t="s">
        <v>102</v>
      </c>
      <c r="AZ10" s="364"/>
      <c r="BA10" s="364"/>
      <c r="BB10" s="364"/>
      <c r="BC10" s="364"/>
      <c r="BD10" s="364"/>
      <c r="BE10" s="364"/>
      <c r="BF10" s="364"/>
      <c r="BG10" s="364"/>
      <c r="BH10" s="364"/>
      <c r="BI10" s="364"/>
      <c r="BJ10" s="364"/>
      <c r="BK10" s="364"/>
      <c r="BL10" s="364"/>
      <c r="BM10" s="365"/>
      <c r="BN10" s="383">
        <v>7710</v>
      </c>
      <c r="BO10" s="384"/>
      <c r="BP10" s="384"/>
      <c r="BQ10" s="384"/>
      <c r="BR10" s="384"/>
      <c r="BS10" s="384"/>
      <c r="BT10" s="384"/>
      <c r="BU10" s="385"/>
      <c r="BV10" s="383">
        <v>7402</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91</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t="s">
        <v>108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c r="A12" s="138"/>
      <c r="B12" s="495" t="s">
        <v>110</v>
      </c>
      <c r="C12" s="496"/>
      <c r="D12" s="496"/>
      <c r="E12" s="496"/>
      <c r="F12" s="496"/>
      <c r="G12" s="496"/>
      <c r="H12" s="496"/>
      <c r="I12" s="496"/>
      <c r="J12" s="496"/>
      <c r="K12" s="497"/>
      <c r="L12" s="504" t="s">
        <v>111</v>
      </c>
      <c r="M12" s="505"/>
      <c r="N12" s="505"/>
      <c r="O12" s="505"/>
      <c r="P12" s="505"/>
      <c r="Q12" s="506"/>
      <c r="R12" s="507">
        <v>27286</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t="s">
        <v>117</v>
      </c>
      <c r="BO12" s="384"/>
      <c r="BP12" s="384"/>
      <c r="BQ12" s="384"/>
      <c r="BR12" s="384"/>
      <c r="BS12" s="384"/>
      <c r="BT12" s="384"/>
      <c r="BU12" s="385"/>
      <c r="BV12" s="383" t="s">
        <v>117</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119</v>
      </c>
      <c r="N13" s="482"/>
      <c r="O13" s="482"/>
      <c r="P13" s="482"/>
      <c r="Q13" s="483"/>
      <c r="R13" s="484">
        <v>27213</v>
      </c>
      <c r="S13" s="485"/>
      <c r="T13" s="485"/>
      <c r="U13" s="485"/>
      <c r="V13" s="486"/>
      <c r="W13" s="472" t="s">
        <v>120</v>
      </c>
      <c r="X13" s="396"/>
      <c r="Y13" s="396"/>
      <c r="Z13" s="396"/>
      <c r="AA13" s="396"/>
      <c r="AB13" s="397"/>
      <c r="AC13" s="359">
        <v>4059</v>
      </c>
      <c r="AD13" s="360"/>
      <c r="AE13" s="360"/>
      <c r="AF13" s="360"/>
      <c r="AG13" s="361"/>
      <c r="AH13" s="359">
        <v>4644</v>
      </c>
      <c r="AI13" s="360"/>
      <c r="AJ13" s="360"/>
      <c r="AK13" s="360"/>
      <c r="AL13" s="362"/>
      <c r="AM13" s="452" t="s">
        <v>121</v>
      </c>
      <c r="AN13" s="357"/>
      <c r="AO13" s="357"/>
      <c r="AP13" s="357"/>
      <c r="AQ13" s="357"/>
      <c r="AR13" s="357"/>
      <c r="AS13" s="357"/>
      <c r="AT13" s="358"/>
      <c r="AU13" s="440" t="s">
        <v>122</v>
      </c>
      <c r="AV13" s="441"/>
      <c r="AW13" s="441"/>
      <c r="AX13" s="441"/>
      <c r="AY13" s="363" t="s">
        <v>123</v>
      </c>
      <c r="AZ13" s="364"/>
      <c r="BA13" s="364"/>
      <c r="BB13" s="364"/>
      <c r="BC13" s="364"/>
      <c r="BD13" s="364"/>
      <c r="BE13" s="364"/>
      <c r="BF13" s="364"/>
      <c r="BG13" s="364"/>
      <c r="BH13" s="364"/>
      <c r="BI13" s="364"/>
      <c r="BJ13" s="364"/>
      <c r="BK13" s="364"/>
      <c r="BL13" s="364"/>
      <c r="BM13" s="365"/>
      <c r="BN13" s="383">
        <v>93601</v>
      </c>
      <c r="BO13" s="384"/>
      <c r="BP13" s="384"/>
      <c r="BQ13" s="384"/>
      <c r="BR13" s="384"/>
      <c r="BS13" s="384"/>
      <c r="BT13" s="384"/>
      <c r="BU13" s="385"/>
      <c r="BV13" s="383">
        <v>78394</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10.5</v>
      </c>
      <c r="CU13" s="354"/>
      <c r="CV13" s="354"/>
      <c r="CW13" s="354"/>
      <c r="CX13" s="354"/>
      <c r="CY13" s="354"/>
      <c r="CZ13" s="354"/>
      <c r="DA13" s="355"/>
      <c r="DB13" s="353">
        <v>11.2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125</v>
      </c>
      <c r="M14" s="513"/>
      <c r="N14" s="513"/>
      <c r="O14" s="513"/>
      <c r="P14" s="513"/>
      <c r="Q14" s="514"/>
      <c r="R14" s="484">
        <v>27460</v>
      </c>
      <c r="S14" s="485"/>
      <c r="T14" s="485"/>
      <c r="U14" s="485"/>
      <c r="V14" s="486"/>
      <c r="W14" s="487"/>
      <c r="X14" s="399"/>
      <c r="Y14" s="399"/>
      <c r="Z14" s="399"/>
      <c r="AA14" s="399"/>
      <c r="AB14" s="400"/>
      <c r="AC14" s="477">
        <v>30</v>
      </c>
      <c r="AD14" s="478"/>
      <c r="AE14" s="478"/>
      <c r="AF14" s="478"/>
      <c r="AG14" s="479"/>
      <c r="AH14" s="477">
        <v>31.9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v>44.2</v>
      </c>
      <c r="CU14" s="456"/>
      <c r="CV14" s="456"/>
      <c r="CW14" s="456"/>
      <c r="CX14" s="456"/>
      <c r="CY14" s="456"/>
      <c r="CZ14" s="456"/>
      <c r="DA14" s="457"/>
      <c r="DB14" s="488">
        <v>54.6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119</v>
      </c>
      <c r="N15" s="482"/>
      <c r="O15" s="482"/>
      <c r="P15" s="482"/>
      <c r="Q15" s="483"/>
      <c r="R15" s="484">
        <v>27394</v>
      </c>
      <c r="S15" s="485"/>
      <c r="T15" s="485"/>
      <c r="U15" s="485"/>
      <c r="V15" s="486"/>
      <c r="W15" s="472" t="s">
        <v>127</v>
      </c>
      <c r="X15" s="396"/>
      <c r="Y15" s="396"/>
      <c r="Z15" s="396"/>
      <c r="AA15" s="396"/>
      <c r="AB15" s="397"/>
      <c r="AC15" s="359">
        <v>2636</v>
      </c>
      <c r="AD15" s="360"/>
      <c r="AE15" s="360"/>
      <c r="AF15" s="360"/>
      <c r="AG15" s="361"/>
      <c r="AH15" s="359">
        <v>2900</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2782091</v>
      </c>
      <c r="BO15" s="379"/>
      <c r="BP15" s="379"/>
      <c r="BQ15" s="379"/>
      <c r="BR15" s="379"/>
      <c r="BS15" s="379"/>
      <c r="BT15" s="379"/>
      <c r="BU15" s="380"/>
      <c r="BV15" s="378">
        <v>2673216</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399"/>
      <c r="Y16" s="399"/>
      <c r="Z16" s="399"/>
      <c r="AA16" s="399"/>
      <c r="AB16" s="400"/>
      <c r="AC16" s="477">
        <v>19.5</v>
      </c>
      <c r="AD16" s="478"/>
      <c r="AE16" s="478"/>
      <c r="AF16" s="478"/>
      <c r="AG16" s="479"/>
      <c r="AH16" s="477">
        <v>19.899999999999999</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8057702</v>
      </c>
      <c r="BO16" s="384"/>
      <c r="BP16" s="384"/>
      <c r="BQ16" s="384"/>
      <c r="BR16" s="384"/>
      <c r="BS16" s="384"/>
      <c r="BT16" s="384"/>
      <c r="BU16" s="385"/>
      <c r="BV16" s="383">
        <v>7638234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133</v>
      </c>
      <c r="N17" s="467"/>
      <c r="O17" s="467"/>
      <c r="P17" s="467"/>
      <c r="Q17" s="468"/>
      <c r="R17" s="469" t="s">
        <v>134</v>
      </c>
      <c r="S17" s="470"/>
      <c r="T17" s="470"/>
      <c r="U17" s="470"/>
      <c r="V17" s="471"/>
      <c r="W17" s="472" t="s">
        <v>135</v>
      </c>
      <c r="X17" s="396"/>
      <c r="Y17" s="396"/>
      <c r="Z17" s="396"/>
      <c r="AA17" s="396"/>
      <c r="AB17" s="397"/>
      <c r="AC17" s="359">
        <v>6817</v>
      </c>
      <c r="AD17" s="360"/>
      <c r="AE17" s="360"/>
      <c r="AF17" s="360"/>
      <c r="AG17" s="361"/>
      <c r="AH17" s="359">
        <v>6975</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3527624</v>
      </c>
      <c r="BO17" s="384"/>
      <c r="BP17" s="384"/>
      <c r="BQ17" s="384"/>
      <c r="BR17" s="384"/>
      <c r="BS17" s="384"/>
      <c r="BT17" s="384"/>
      <c r="BU17" s="385"/>
      <c r="BV17" s="383">
        <v>3419417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137</v>
      </c>
      <c r="C18" s="446"/>
      <c r="D18" s="446"/>
      <c r="E18" s="447"/>
      <c r="F18" s="447"/>
      <c r="G18" s="447"/>
      <c r="H18" s="447"/>
      <c r="I18" s="447"/>
      <c r="J18" s="447"/>
      <c r="K18" s="447"/>
      <c r="L18" s="448">
        <v>351.84</v>
      </c>
      <c r="M18" s="448"/>
      <c r="N18" s="448"/>
      <c r="O18" s="448"/>
      <c r="P18" s="448"/>
      <c r="Q18" s="448"/>
      <c r="R18" s="449"/>
      <c r="S18" s="449"/>
      <c r="T18" s="449"/>
      <c r="U18" s="449"/>
      <c r="V18" s="450"/>
      <c r="W18" s="464"/>
      <c r="X18" s="465"/>
      <c r="Y18" s="465"/>
      <c r="Z18" s="465"/>
      <c r="AA18" s="465"/>
      <c r="AB18" s="473"/>
      <c r="AC18" s="347">
        <v>50.5</v>
      </c>
      <c r="AD18" s="348"/>
      <c r="AE18" s="348"/>
      <c r="AF18" s="348"/>
      <c r="AG18" s="451"/>
      <c r="AH18" s="347">
        <v>47.9</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8920816</v>
      </c>
      <c r="BO18" s="384"/>
      <c r="BP18" s="384"/>
      <c r="BQ18" s="384"/>
      <c r="BR18" s="384"/>
      <c r="BS18" s="384"/>
      <c r="BT18" s="384"/>
      <c r="BU18" s="385"/>
      <c r="BV18" s="383">
        <v>8949387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139</v>
      </c>
      <c r="C19" s="446"/>
      <c r="D19" s="446"/>
      <c r="E19" s="447"/>
      <c r="F19" s="447"/>
      <c r="G19" s="447"/>
      <c r="H19" s="447"/>
      <c r="I19" s="447"/>
      <c r="J19" s="447"/>
      <c r="K19" s="447"/>
      <c r="L19" s="453">
        <v>75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11742845</v>
      </c>
      <c r="BO19" s="384"/>
      <c r="BP19" s="384"/>
      <c r="BQ19" s="384"/>
      <c r="BR19" s="384"/>
      <c r="BS19" s="384"/>
      <c r="BT19" s="384"/>
      <c r="BU19" s="385"/>
      <c r="BV19" s="383">
        <v>11596574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141</v>
      </c>
      <c r="C20" s="446"/>
      <c r="D20" s="446"/>
      <c r="E20" s="447"/>
      <c r="F20" s="447"/>
      <c r="G20" s="447"/>
      <c r="H20" s="447"/>
      <c r="I20" s="447"/>
      <c r="J20" s="447"/>
      <c r="K20" s="447"/>
      <c r="L20" s="453">
        <v>9426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22949473</v>
      </c>
      <c r="BO23" s="384"/>
      <c r="BP23" s="384"/>
      <c r="BQ23" s="384"/>
      <c r="BR23" s="384"/>
      <c r="BS23" s="384"/>
      <c r="BT23" s="384"/>
      <c r="BU23" s="385"/>
      <c r="BV23" s="383">
        <v>23550399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150</v>
      </c>
      <c r="F24" s="357"/>
      <c r="G24" s="357"/>
      <c r="H24" s="357"/>
      <c r="I24" s="357"/>
      <c r="J24" s="357"/>
      <c r="K24" s="358"/>
      <c r="L24" s="359">
        <v>1</v>
      </c>
      <c r="M24" s="360"/>
      <c r="N24" s="360"/>
      <c r="O24" s="360"/>
      <c r="P24" s="361"/>
      <c r="Q24" s="359">
        <v>7000</v>
      </c>
      <c r="R24" s="360"/>
      <c r="S24" s="360"/>
      <c r="T24" s="360"/>
      <c r="U24" s="360"/>
      <c r="V24" s="361"/>
      <c r="W24" s="425"/>
      <c r="X24" s="416"/>
      <c r="Y24" s="417"/>
      <c r="Z24" s="356" t="s">
        <v>151</v>
      </c>
      <c r="AA24" s="357"/>
      <c r="AB24" s="357"/>
      <c r="AC24" s="357"/>
      <c r="AD24" s="357"/>
      <c r="AE24" s="357"/>
      <c r="AF24" s="357"/>
      <c r="AG24" s="358"/>
      <c r="AH24" s="359">
        <v>318</v>
      </c>
      <c r="AI24" s="360"/>
      <c r="AJ24" s="360"/>
      <c r="AK24" s="360"/>
      <c r="AL24" s="361"/>
      <c r="AM24" s="359">
        <v>977214</v>
      </c>
      <c r="AN24" s="360"/>
      <c r="AO24" s="360"/>
      <c r="AP24" s="360"/>
      <c r="AQ24" s="360"/>
      <c r="AR24" s="361"/>
      <c r="AS24" s="359">
        <v>3073</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16051945</v>
      </c>
      <c r="BO24" s="384"/>
      <c r="BP24" s="384"/>
      <c r="BQ24" s="384"/>
      <c r="BR24" s="384"/>
      <c r="BS24" s="384"/>
      <c r="BT24" s="384"/>
      <c r="BU24" s="385"/>
      <c r="BV24" s="383">
        <v>16849155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153</v>
      </c>
      <c r="F25" s="357"/>
      <c r="G25" s="357"/>
      <c r="H25" s="357"/>
      <c r="I25" s="357"/>
      <c r="J25" s="357"/>
      <c r="K25" s="358"/>
      <c r="L25" s="359">
        <v>1</v>
      </c>
      <c r="M25" s="360"/>
      <c r="N25" s="360"/>
      <c r="O25" s="360"/>
      <c r="P25" s="361"/>
      <c r="Q25" s="359">
        <v>5800</v>
      </c>
      <c r="R25" s="360"/>
      <c r="S25" s="360"/>
      <c r="T25" s="360"/>
      <c r="U25" s="360"/>
      <c r="V25" s="361"/>
      <c r="W25" s="425"/>
      <c r="X25" s="416"/>
      <c r="Y25" s="417"/>
      <c r="Z25" s="356" t="s">
        <v>154</v>
      </c>
      <c r="AA25" s="357"/>
      <c r="AB25" s="357"/>
      <c r="AC25" s="357"/>
      <c r="AD25" s="357"/>
      <c r="AE25" s="357"/>
      <c r="AF25" s="357"/>
      <c r="AG25" s="358"/>
      <c r="AH25" s="359">
        <v>65</v>
      </c>
      <c r="AI25" s="360"/>
      <c r="AJ25" s="360"/>
      <c r="AK25" s="360"/>
      <c r="AL25" s="361"/>
      <c r="AM25" s="359">
        <v>189800</v>
      </c>
      <c r="AN25" s="360"/>
      <c r="AO25" s="360"/>
      <c r="AP25" s="360"/>
      <c r="AQ25" s="360"/>
      <c r="AR25" s="361"/>
      <c r="AS25" s="359">
        <v>2920</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589581</v>
      </c>
      <c r="BO25" s="379"/>
      <c r="BP25" s="379"/>
      <c r="BQ25" s="379"/>
      <c r="BR25" s="379"/>
      <c r="BS25" s="379"/>
      <c r="BT25" s="379"/>
      <c r="BU25" s="380"/>
      <c r="BV25" s="378">
        <v>996243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156</v>
      </c>
      <c r="F26" s="357"/>
      <c r="G26" s="357"/>
      <c r="H26" s="357"/>
      <c r="I26" s="357"/>
      <c r="J26" s="357"/>
      <c r="K26" s="358"/>
      <c r="L26" s="359">
        <v>1</v>
      </c>
      <c r="M26" s="360"/>
      <c r="N26" s="360"/>
      <c r="O26" s="360"/>
      <c r="P26" s="361"/>
      <c r="Q26" s="359">
        <v>5000</v>
      </c>
      <c r="R26" s="360"/>
      <c r="S26" s="360"/>
      <c r="T26" s="360"/>
      <c r="U26" s="360"/>
      <c r="V26" s="361"/>
      <c r="W26" s="425"/>
      <c r="X26" s="416"/>
      <c r="Y26" s="417"/>
      <c r="Z26" s="356" t="s">
        <v>157</v>
      </c>
      <c r="AA26" s="438"/>
      <c r="AB26" s="438"/>
      <c r="AC26" s="438"/>
      <c r="AD26" s="438"/>
      <c r="AE26" s="438"/>
      <c r="AF26" s="438"/>
      <c r="AG26" s="439"/>
      <c r="AH26" s="359">
        <v>24</v>
      </c>
      <c r="AI26" s="360"/>
      <c r="AJ26" s="360"/>
      <c r="AK26" s="360"/>
      <c r="AL26" s="361"/>
      <c r="AM26" s="359">
        <v>82464</v>
      </c>
      <c r="AN26" s="360"/>
      <c r="AO26" s="360"/>
      <c r="AP26" s="360"/>
      <c r="AQ26" s="360"/>
      <c r="AR26" s="361"/>
      <c r="AS26" s="359">
        <v>3436</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159</v>
      </c>
      <c r="F27" s="357"/>
      <c r="G27" s="357"/>
      <c r="H27" s="357"/>
      <c r="I27" s="357"/>
      <c r="J27" s="357"/>
      <c r="K27" s="358"/>
      <c r="L27" s="359">
        <v>1</v>
      </c>
      <c r="M27" s="360"/>
      <c r="N27" s="360"/>
      <c r="O27" s="360"/>
      <c r="P27" s="361"/>
      <c r="Q27" s="359">
        <v>3000</v>
      </c>
      <c r="R27" s="360"/>
      <c r="S27" s="360"/>
      <c r="T27" s="360"/>
      <c r="U27" s="360"/>
      <c r="V27" s="361"/>
      <c r="W27" s="425"/>
      <c r="X27" s="416"/>
      <c r="Y27" s="417"/>
      <c r="Z27" s="356" t="s">
        <v>160</v>
      </c>
      <c r="AA27" s="357"/>
      <c r="AB27" s="357"/>
      <c r="AC27" s="357"/>
      <c r="AD27" s="357"/>
      <c r="AE27" s="357"/>
      <c r="AF27" s="357"/>
      <c r="AG27" s="358"/>
      <c r="AH27" s="359">
        <v>3</v>
      </c>
      <c r="AI27" s="360"/>
      <c r="AJ27" s="360"/>
      <c r="AK27" s="360"/>
      <c r="AL27" s="361"/>
      <c r="AM27" s="359">
        <v>11664</v>
      </c>
      <c r="AN27" s="360"/>
      <c r="AO27" s="360"/>
      <c r="AP27" s="360"/>
      <c r="AQ27" s="360"/>
      <c r="AR27" s="361"/>
      <c r="AS27" s="359">
        <v>3888</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t="s">
        <v>117</v>
      </c>
      <c r="BO27" s="387"/>
      <c r="BP27" s="387"/>
      <c r="BQ27" s="387"/>
      <c r="BR27" s="387"/>
      <c r="BS27" s="387"/>
      <c r="BT27" s="387"/>
      <c r="BU27" s="388"/>
      <c r="BV27" s="386" t="s">
        <v>117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162</v>
      </c>
      <c r="F28" s="357"/>
      <c r="G28" s="357"/>
      <c r="H28" s="357"/>
      <c r="I28" s="357"/>
      <c r="J28" s="357"/>
      <c r="K28" s="358"/>
      <c r="L28" s="359">
        <v>1</v>
      </c>
      <c r="M28" s="360"/>
      <c r="N28" s="360"/>
      <c r="O28" s="360"/>
      <c r="P28" s="361"/>
      <c r="Q28" s="359">
        <v>2500</v>
      </c>
      <c r="R28" s="360"/>
      <c r="S28" s="360"/>
      <c r="T28" s="360"/>
      <c r="U28" s="360"/>
      <c r="V28" s="361"/>
      <c r="W28" s="425"/>
      <c r="X28" s="416"/>
      <c r="Y28" s="417"/>
      <c r="Z28" s="356" t="s">
        <v>163</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4066261</v>
      </c>
      <c r="BO28" s="379"/>
      <c r="BP28" s="379"/>
      <c r="BQ28" s="379"/>
      <c r="BR28" s="379"/>
      <c r="BS28" s="379"/>
      <c r="BT28" s="379"/>
      <c r="BU28" s="380"/>
      <c r="BV28" s="378">
        <v>4058551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166</v>
      </c>
      <c r="F29" s="357"/>
      <c r="G29" s="357"/>
      <c r="H29" s="357"/>
      <c r="I29" s="357"/>
      <c r="J29" s="357"/>
      <c r="K29" s="358"/>
      <c r="L29" s="359">
        <v>14</v>
      </c>
      <c r="M29" s="360"/>
      <c r="N29" s="360"/>
      <c r="O29" s="360"/>
      <c r="P29" s="361"/>
      <c r="Q29" s="359">
        <v>2300</v>
      </c>
      <c r="R29" s="360"/>
      <c r="S29" s="360"/>
      <c r="T29" s="360"/>
      <c r="U29" s="360"/>
      <c r="V29" s="361"/>
      <c r="W29" s="426"/>
      <c r="X29" s="427"/>
      <c r="Y29" s="428"/>
      <c r="Z29" s="356" t="s">
        <v>167</v>
      </c>
      <c r="AA29" s="357"/>
      <c r="AB29" s="357"/>
      <c r="AC29" s="357"/>
      <c r="AD29" s="357"/>
      <c r="AE29" s="357"/>
      <c r="AF29" s="357"/>
      <c r="AG29" s="358"/>
      <c r="AH29" s="359">
        <v>321</v>
      </c>
      <c r="AI29" s="360"/>
      <c r="AJ29" s="360"/>
      <c r="AK29" s="360"/>
      <c r="AL29" s="361"/>
      <c r="AM29" s="359">
        <v>988878</v>
      </c>
      <c r="AN29" s="360"/>
      <c r="AO29" s="360"/>
      <c r="AP29" s="360"/>
      <c r="AQ29" s="360"/>
      <c r="AR29" s="361"/>
      <c r="AS29" s="359">
        <v>3081</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861699</v>
      </c>
      <c r="BO29" s="384"/>
      <c r="BP29" s="384"/>
      <c r="BQ29" s="384"/>
      <c r="BR29" s="384"/>
      <c r="BS29" s="384"/>
      <c r="BT29" s="384"/>
      <c r="BU29" s="385"/>
      <c r="BV29" s="383">
        <v>660980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97.4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6343848</v>
      </c>
      <c r="BO30" s="387"/>
      <c r="BP30" s="387"/>
      <c r="BQ30" s="387"/>
      <c r="BR30" s="387"/>
      <c r="BS30" s="387"/>
      <c r="BT30" s="387"/>
      <c r="BU30" s="388"/>
      <c r="BV30" s="386">
        <v>5574949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有田川町一般会計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有田川町国民健康保険事業特別会計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有田川町水道事業会計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有田川町簡易水道事業特別会計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和歌山県市町村総合事務組合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有田川町ふるさと開発公社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有田川町介護保険事業特別会計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有田川町公共下水道事業特別会計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和歌山地方税回収機構</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有田観光物産センター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有田川町後期高齢者医療特別会計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有田川町農業集落排水事業特別会計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有田周辺広域圏事務組合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有田川町特別養護老人ホーム等事業特別会計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10</v>
      </c>
      <c r="BF37" s="343"/>
      <c r="BG37" s="342" t="str">
        <f>IF('各会計、関係団体の財政状況及び健全化判断比率'!B36="","",'各会計、関係団体の財政状況及び健全化判断比率'!B36)</f>
        <v>有田川町簡易排水事業特別会計</v>
      </c>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有田郡老人福祉施設事務組合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11</v>
      </c>
      <c r="BF38" s="343"/>
      <c r="BG38" s="342" t="str">
        <f>IF('各会計、関係団体の財政状況及び健全化判断比率'!B37="","",'各会計、関係団体の財政状況及び健全化判断比率'!B37)</f>
        <v>有田川町浄化槽事業特別会計</v>
      </c>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有田聖苑事務組合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12</v>
      </c>
      <c r="BF39" s="343"/>
      <c r="BG39" s="342" t="str">
        <f>IF('各会計、関係団体の財政状況及び健全化判断比率'!B38="","",'各会計、関係団体の財政状況及び健全化判断比率'!B38)</f>
        <v>有田川町かなや明恵峡温泉特別会計</v>
      </c>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和歌山県後期高齢者医療広域連合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有田周辺広域圏事務組合（公営企業会計）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和歌山県後期高齢者医療広域連合（特別会計）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1" t="s">
        <v>530</v>
      </c>
      <c r="D34" s="1151"/>
      <c r="E34" s="1152"/>
      <c r="F34" s="32">
        <v>6.3</v>
      </c>
      <c r="G34" s="33">
        <v>6.53</v>
      </c>
      <c r="H34" s="33">
        <v>7.3</v>
      </c>
      <c r="I34" s="33">
        <v>7.7</v>
      </c>
      <c r="J34" s="34">
        <v>7.74</v>
      </c>
      <c r="K34" s="22"/>
      <c r="L34" s="22"/>
      <c r="M34" s="22"/>
      <c r="N34" s="22"/>
      <c r="O34" s="22"/>
      <c r="P34" s="22"/>
    </row>
    <row r="35" spans="1:16" ht="39" customHeight="1">
      <c r="A35" s="22"/>
      <c r="B35" s="35"/>
      <c r="C35" s="1145" t="s">
        <v>531</v>
      </c>
      <c r="D35" s="1146"/>
      <c r="E35" s="1147"/>
      <c r="F35" s="36">
        <v>2.84</v>
      </c>
      <c r="G35" s="37">
        <v>3.67</v>
      </c>
      <c r="H35" s="37">
        <v>2.34</v>
      </c>
      <c r="I35" s="37">
        <v>3.1</v>
      </c>
      <c r="J35" s="38">
        <v>3.91</v>
      </c>
      <c r="K35" s="22"/>
      <c r="L35" s="22"/>
      <c r="M35" s="22"/>
      <c r="N35" s="22"/>
      <c r="O35" s="22"/>
      <c r="P35" s="22"/>
    </row>
    <row r="36" spans="1:16" ht="39" customHeight="1">
      <c r="A36" s="22"/>
      <c r="B36" s="35"/>
      <c r="C36" s="1145" t="s">
        <v>532</v>
      </c>
      <c r="D36" s="1146"/>
      <c r="E36" s="1147"/>
      <c r="F36" s="36">
        <v>0.09</v>
      </c>
      <c r="G36" s="37">
        <v>0.16</v>
      </c>
      <c r="H36" s="37">
        <v>0.12</v>
      </c>
      <c r="I36" s="37">
        <v>0</v>
      </c>
      <c r="J36" s="38">
        <v>0.28999999999999998</v>
      </c>
      <c r="K36" s="22"/>
      <c r="L36" s="22"/>
      <c r="M36" s="22"/>
      <c r="N36" s="22"/>
      <c r="O36" s="22"/>
      <c r="P36" s="22"/>
    </row>
    <row r="37" spans="1:16" ht="39" customHeight="1">
      <c r="A37" s="22"/>
      <c r="B37" s="35"/>
      <c r="C37" s="1145" t="s">
        <v>533</v>
      </c>
      <c r="D37" s="1146"/>
      <c r="E37" s="1147"/>
      <c r="F37" s="36">
        <v>0.04</v>
      </c>
      <c r="G37" s="37">
        <v>0.04</v>
      </c>
      <c r="H37" s="37">
        <v>0.05</v>
      </c>
      <c r="I37" s="37">
        <v>0.05</v>
      </c>
      <c r="J37" s="38">
        <v>0.05</v>
      </c>
      <c r="K37" s="22"/>
      <c r="L37" s="22"/>
      <c r="M37" s="22"/>
      <c r="N37" s="22"/>
      <c r="O37" s="22"/>
      <c r="P37" s="22"/>
    </row>
    <row r="38" spans="1:16" ht="39" customHeight="1">
      <c r="A38" s="22"/>
      <c r="B38" s="35"/>
      <c r="C38" s="1145" t="s">
        <v>534</v>
      </c>
      <c r="D38" s="1146"/>
      <c r="E38" s="1147"/>
      <c r="F38" s="36">
        <v>0.74</v>
      </c>
      <c r="G38" s="37">
        <v>0.83</v>
      </c>
      <c r="H38" s="37">
        <v>0.62</v>
      </c>
      <c r="I38" s="37">
        <v>0.66</v>
      </c>
      <c r="J38" s="38">
        <v>0.03</v>
      </c>
      <c r="K38" s="22"/>
      <c r="L38" s="22"/>
      <c r="M38" s="22"/>
      <c r="N38" s="22"/>
      <c r="O38" s="22"/>
      <c r="P38" s="22"/>
    </row>
    <row r="39" spans="1:16" ht="39" customHeight="1">
      <c r="A39" s="22"/>
      <c r="B39" s="35"/>
      <c r="C39" s="1145" t="s">
        <v>535</v>
      </c>
      <c r="D39" s="1146"/>
      <c r="E39" s="1147"/>
      <c r="F39" s="36">
        <v>0</v>
      </c>
      <c r="G39" s="37">
        <v>0</v>
      </c>
      <c r="H39" s="37">
        <v>0.03</v>
      </c>
      <c r="I39" s="37">
        <v>0</v>
      </c>
      <c r="J39" s="38">
        <v>0</v>
      </c>
      <c r="K39" s="22"/>
      <c r="L39" s="22"/>
      <c r="M39" s="22"/>
      <c r="N39" s="22"/>
      <c r="O39" s="22"/>
      <c r="P39" s="22"/>
    </row>
    <row r="40" spans="1:16" ht="39" customHeight="1">
      <c r="A40" s="22"/>
      <c r="B40" s="35"/>
      <c r="C40" s="1145" t="s">
        <v>536</v>
      </c>
      <c r="D40" s="1146"/>
      <c r="E40" s="1147"/>
      <c r="F40" s="36">
        <v>0</v>
      </c>
      <c r="G40" s="37">
        <v>0</v>
      </c>
      <c r="H40" s="37">
        <v>0</v>
      </c>
      <c r="I40" s="37">
        <v>0</v>
      </c>
      <c r="J40" s="38">
        <v>0</v>
      </c>
      <c r="K40" s="22"/>
      <c r="L40" s="22"/>
      <c r="M40" s="22"/>
      <c r="N40" s="22"/>
      <c r="O40" s="22"/>
      <c r="P40" s="22"/>
    </row>
    <row r="41" spans="1:16" ht="39" customHeight="1">
      <c r="A41" s="22"/>
      <c r="B41" s="35"/>
      <c r="C41" s="1145" t="s">
        <v>537</v>
      </c>
      <c r="D41" s="1146"/>
      <c r="E41" s="1147"/>
      <c r="F41" s="36">
        <v>0</v>
      </c>
      <c r="G41" s="37">
        <v>0</v>
      </c>
      <c r="H41" s="37">
        <v>0</v>
      </c>
      <c r="I41" s="37">
        <v>0</v>
      </c>
      <c r="J41" s="38">
        <v>0</v>
      </c>
      <c r="K41" s="22"/>
      <c r="L41" s="22"/>
      <c r="M41" s="22"/>
      <c r="N41" s="22"/>
      <c r="O41" s="22"/>
      <c r="P41" s="22"/>
    </row>
    <row r="42" spans="1:16" ht="39" customHeight="1">
      <c r="A42" s="22"/>
      <c r="B42" s="39"/>
      <c r="C42" s="1145" t="s">
        <v>538</v>
      </c>
      <c r="D42" s="1146"/>
      <c r="E42" s="1147"/>
      <c r="F42" s="36" t="s">
        <v>484</v>
      </c>
      <c r="G42" s="37" t="s">
        <v>484</v>
      </c>
      <c r="H42" s="37" t="s">
        <v>484</v>
      </c>
      <c r="I42" s="37" t="s">
        <v>484</v>
      </c>
      <c r="J42" s="38" t="s">
        <v>484</v>
      </c>
      <c r="K42" s="22"/>
      <c r="L42" s="22"/>
      <c r="M42" s="22"/>
      <c r="N42" s="22"/>
      <c r="O42" s="22"/>
      <c r="P42" s="22"/>
    </row>
    <row r="43" spans="1:16" ht="39" customHeight="1" thickBot="1">
      <c r="A43" s="22"/>
      <c r="B43" s="40"/>
      <c r="C43" s="1148" t="s">
        <v>539</v>
      </c>
      <c r="D43" s="1149"/>
      <c r="E43" s="115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1" t="s">
        <v>10</v>
      </c>
      <c r="C45" s="1162"/>
      <c r="D45" s="58"/>
      <c r="E45" s="1167" t="s">
        <v>11</v>
      </c>
      <c r="F45" s="1167"/>
      <c r="G45" s="1167"/>
      <c r="H45" s="1167"/>
      <c r="I45" s="1167"/>
      <c r="J45" s="1168"/>
      <c r="K45" s="59">
        <v>2745</v>
      </c>
      <c r="L45" s="60">
        <v>2613</v>
      </c>
      <c r="M45" s="60">
        <v>2656</v>
      </c>
      <c r="N45" s="60">
        <v>2489</v>
      </c>
      <c r="O45" s="61">
        <v>2579</v>
      </c>
      <c r="P45" s="48"/>
      <c r="Q45" s="48"/>
      <c r="R45" s="48"/>
      <c r="S45" s="48"/>
      <c r="T45" s="48"/>
      <c r="U45" s="48"/>
    </row>
    <row r="46" spans="1:21" ht="30.75" customHeight="1">
      <c r="A46" s="48"/>
      <c r="B46" s="1163"/>
      <c r="C46" s="1164"/>
      <c r="D46" s="62"/>
      <c r="E46" s="1155" t="s">
        <v>12</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c r="A47" s="48"/>
      <c r="B47" s="1163"/>
      <c r="C47" s="1164"/>
      <c r="D47" s="62"/>
      <c r="E47" s="1155" t="s">
        <v>13</v>
      </c>
      <c r="F47" s="1155"/>
      <c r="G47" s="1155"/>
      <c r="H47" s="1155"/>
      <c r="I47" s="1155"/>
      <c r="J47" s="1156"/>
      <c r="K47" s="63" t="s">
        <v>484</v>
      </c>
      <c r="L47" s="64" t="s">
        <v>484</v>
      </c>
      <c r="M47" s="64" t="s">
        <v>484</v>
      </c>
      <c r="N47" s="64" t="s">
        <v>484</v>
      </c>
      <c r="O47" s="65" t="s">
        <v>484</v>
      </c>
      <c r="P47" s="48"/>
      <c r="Q47" s="48"/>
      <c r="R47" s="48"/>
      <c r="S47" s="48"/>
      <c r="T47" s="48"/>
      <c r="U47" s="48"/>
    </row>
    <row r="48" spans="1:21" ht="30.75" customHeight="1">
      <c r="A48" s="48"/>
      <c r="B48" s="1163"/>
      <c r="C48" s="1164"/>
      <c r="D48" s="62"/>
      <c r="E48" s="1155" t="s">
        <v>14</v>
      </c>
      <c r="F48" s="1155"/>
      <c r="G48" s="1155"/>
      <c r="H48" s="1155"/>
      <c r="I48" s="1155"/>
      <c r="J48" s="1156"/>
      <c r="K48" s="63">
        <v>442</v>
      </c>
      <c r="L48" s="64">
        <v>461</v>
      </c>
      <c r="M48" s="64">
        <v>476</v>
      </c>
      <c r="N48" s="64">
        <v>525</v>
      </c>
      <c r="O48" s="65">
        <v>555</v>
      </c>
      <c r="P48" s="48"/>
      <c r="Q48" s="48"/>
      <c r="R48" s="48"/>
      <c r="S48" s="48"/>
      <c r="T48" s="48"/>
      <c r="U48" s="48"/>
    </row>
    <row r="49" spans="1:21" ht="30.75" customHeight="1">
      <c r="A49" s="48"/>
      <c r="B49" s="1163"/>
      <c r="C49" s="1164"/>
      <c r="D49" s="62"/>
      <c r="E49" s="1155" t="s">
        <v>15</v>
      </c>
      <c r="F49" s="1155"/>
      <c r="G49" s="1155"/>
      <c r="H49" s="1155"/>
      <c r="I49" s="1155"/>
      <c r="J49" s="1156"/>
      <c r="K49" s="63">
        <v>260</v>
      </c>
      <c r="L49" s="64">
        <v>258</v>
      </c>
      <c r="M49" s="64">
        <v>218</v>
      </c>
      <c r="N49" s="64">
        <v>160</v>
      </c>
      <c r="O49" s="65">
        <v>33</v>
      </c>
      <c r="P49" s="48"/>
      <c r="Q49" s="48"/>
      <c r="R49" s="48"/>
      <c r="S49" s="48"/>
      <c r="T49" s="48"/>
      <c r="U49" s="48"/>
    </row>
    <row r="50" spans="1:21" ht="30.75" customHeight="1">
      <c r="A50" s="48"/>
      <c r="B50" s="1163"/>
      <c r="C50" s="1164"/>
      <c r="D50" s="62"/>
      <c r="E50" s="1155" t="s">
        <v>16</v>
      </c>
      <c r="F50" s="1155"/>
      <c r="G50" s="1155"/>
      <c r="H50" s="1155"/>
      <c r="I50" s="1155"/>
      <c r="J50" s="1156"/>
      <c r="K50" s="63" t="s">
        <v>484</v>
      </c>
      <c r="L50" s="64" t="s">
        <v>484</v>
      </c>
      <c r="M50" s="64" t="s">
        <v>484</v>
      </c>
      <c r="N50" s="64" t="s">
        <v>484</v>
      </c>
      <c r="O50" s="65" t="s">
        <v>484</v>
      </c>
      <c r="P50" s="48"/>
      <c r="Q50" s="48"/>
      <c r="R50" s="48"/>
      <c r="S50" s="48"/>
      <c r="T50" s="48"/>
      <c r="U50" s="48"/>
    </row>
    <row r="51" spans="1:21" ht="30.75" customHeight="1">
      <c r="A51" s="48"/>
      <c r="B51" s="1165"/>
      <c r="C51" s="1166"/>
      <c r="D51" s="66"/>
      <c r="E51" s="1155" t="s">
        <v>17</v>
      </c>
      <c r="F51" s="1155"/>
      <c r="G51" s="1155"/>
      <c r="H51" s="1155"/>
      <c r="I51" s="1155"/>
      <c r="J51" s="1156"/>
      <c r="K51" s="63" t="s">
        <v>484</v>
      </c>
      <c r="L51" s="64" t="s">
        <v>484</v>
      </c>
      <c r="M51" s="64" t="s">
        <v>484</v>
      </c>
      <c r="N51" s="64" t="s">
        <v>484</v>
      </c>
      <c r="O51" s="65" t="s">
        <v>484</v>
      </c>
      <c r="P51" s="48"/>
      <c r="Q51" s="48"/>
      <c r="R51" s="48"/>
      <c r="S51" s="48"/>
      <c r="T51" s="48"/>
      <c r="U51" s="48"/>
    </row>
    <row r="52" spans="1:21" ht="30.75" customHeight="1">
      <c r="A52" s="48"/>
      <c r="B52" s="1153" t="s">
        <v>18</v>
      </c>
      <c r="C52" s="1154"/>
      <c r="D52" s="66"/>
      <c r="E52" s="1155" t="s">
        <v>19</v>
      </c>
      <c r="F52" s="1155"/>
      <c r="G52" s="1155"/>
      <c r="H52" s="1155"/>
      <c r="I52" s="1155"/>
      <c r="J52" s="1156"/>
      <c r="K52" s="63">
        <v>2409</v>
      </c>
      <c r="L52" s="64">
        <v>2375</v>
      </c>
      <c r="M52" s="64">
        <v>2454</v>
      </c>
      <c r="N52" s="64">
        <v>2416</v>
      </c>
      <c r="O52" s="65">
        <v>2381</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1038</v>
      </c>
      <c r="L53" s="69">
        <v>957</v>
      </c>
      <c r="M53" s="69">
        <v>896</v>
      </c>
      <c r="N53" s="69">
        <v>758</v>
      </c>
      <c r="O53" s="70">
        <v>786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524</v>
      </c>
      <c r="J40" s="79" t="s">
        <v>525</v>
      </c>
      <c r="K40" s="79" t="s">
        <v>526</v>
      </c>
      <c r="L40" s="79" t="s">
        <v>527</v>
      </c>
      <c r="M40" s="80" t="s">
        <v>528</v>
      </c>
    </row>
    <row r="41" spans="2:13" ht="27.75" customHeight="1">
      <c r="B41" s="1181" t="s">
        <v>23</v>
      </c>
      <c r="C41" s="1182"/>
      <c r="D41" s="81"/>
      <c r="E41" s="1183" t="s">
        <v>24</v>
      </c>
      <c r="F41" s="1183"/>
      <c r="G41" s="1183"/>
      <c r="H41" s="1184"/>
      <c r="I41" s="82">
        <v>23153</v>
      </c>
      <c r="J41" s="83">
        <v>23942</v>
      </c>
      <c r="K41" s="83">
        <v>24349</v>
      </c>
      <c r="L41" s="83">
        <v>23550</v>
      </c>
      <c r="M41" s="84">
        <v>22949</v>
      </c>
    </row>
    <row r="42" spans="2:13" ht="27.75" customHeight="1">
      <c r="B42" s="1171"/>
      <c r="C42" s="1172"/>
      <c r="D42" s="85"/>
      <c r="E42" s="1175" t="s">
        <v>25</v>
      </c>
      <c r="F42" s="1175"/>
      <c r="G42" s="1175"/>
      <c r="H42" s="1176"/>
      <c r="I42" s="86" t="s">
        <v>484</v>
      </c>
      <c r="J42" s="87" t="s">
        <v>484</v>
      </c>
      <c r="K42" s="87" t="s">
        <v>484</v>
      </c>
      <c r="L42" s="87" t="s">
        <v>484</v>
      </c>
      <c r="M42" s="88" t="s">
        <v>484</v>
      </c>
    </row>
    <row r="43" spans="2:13" ht="27.75" customHeight="1">
      <c r="B43" s="1171"/>
      <c r="C43" s="1172"/>
      <c r="D43" s="85"/>
      <c r="E43" s="1175" t="s">
        <v>26</v>
      </c>
      <c r="F43" s="1175"/>
      <c r="G43" s="1175"/>
      <c r="H43" s="1176"/>
      <c r="I43" s="86">
        <v>8435</v>
      </c>
      <c r="J43" s="87">
        <v>8637</v>
      </c>
      <c r="K43" s="87">
        <v>8826</v>
      </c>
      <c r="L43" s="87">
        <v>9104</v>
      </c>
      <c r="M43" s="88">
        <v>9793</v>
      </c>
    </row>
    <row r="44" spans="2:13" ht="27.75" customHeight="1">
      <c r="B44" s="1171"/>
      <c r="C44" s="1172"/>
      <c r="D44" s="85"/>
      <c r="E44" s="1175" t="s">
        <v>27</v>
      </c>
      <c r="F44" s="1175"/>
      <c r="G44" s="1175"/>
      <c r="H44" s="1176"/>
      <c r="I44" s="86">
        <v>22</v>
      </c>
      <c r="J44" s="87">
        <v>185</v>
      </c>
      <c r="K44" s="87">
        <v>380</v>
      </c>
      <c r="L44" s="87">
        <v>288</v>
      </c>
      <c r="M44" s="88">
        <v>257</v>
      </c>
    </row>
    <row r="45" spans="2:13" ht="27.75" customHeight="1">
      <c r="B45" s="1171"/>
      <c r="C45" s="1172"/>
      <c r="D45" s="85"/>
      <c r="E45" s="1175" t="s">
        <v>28</v>
      </c>
      <c r="F45" s="1175"/>
      <c r="G45" s="1175"/>
      <c r="H45" s="1176"/>
      <c r="I45" s="86">
        <v>3695</v>
      </c>
      <c r="J45" s="87">
        <v>3609</v>
      </c>
      <c r="K45" s="87">
        <v>3628</v>
      </c>
      <c r="L45" s="87">
        <v>3440</v>
      </c>
      <c r="M45" s="88">
        <v>3389</v>
      </c>
    </row>
    <row r="46" spans="2:13" ht="27.75" customHeight="1">
      <c r="B46" s="1171"/>
      <c r="C46" s="1172"/>
      <c r="D46" s="85"/>
      <c r="E46" s="1175" t="s">
        <v>29</v>
      </c>
      <c r="F46" s="1175"/>
      <c r="G46" s="1175"/>
      <c r="H46" s="1176"/>
      <c r="I46" s="86" t="s">
        <v>484</v>
      </c>
      <c r="J46" s="87" t="s">
        <v>484</v>
      </c>
      <c r="K46" s="87" t="s">
        <v>484</v>
      </c>
      <c r="L46" s="87" t="s">
        <v>484</v>
      </c>
      <c r="M46" s="88" t="s">
        <v>484</v>
      </c>
    </row>
    <row r="47" spans="2:13" ht="27.75" customHeight="1">
      <c r="B47" s="1171"/>
      <c r="C47" s="1172"/>
      <c r="D47" s="85"/>
      <c r="E47" s="1175" t="s">
        <v>30</v>
      </c>
      <c r="F47" s="1175"/>
      <c r="G47" s="1175"/>
      <c r="H47" s="1176"/>
      <c r="I47" s="86" t="s">
        <v>484</v>
      </c>
      <c r="J47" s="87" t="s">
        <v>484</v>
      </c>
      <c r="K47" s="87" t="s">
        <v>484</v>
      </c>
      <c r="L47" s="87" t="s">
        <v>484</v>
      </c>
      <c r="M47" s="88" t="s">
        <v>484</v>
      </c>
    </row>
    <row r="48" spans="2:13" ht="27.75" customHeight="1">
      <c r="B48" s="1173"/>
      <c r="C48" s="1174"/>
      <c r="D48" s="85"/>
      <c r="E48" s="1175" t="s">
        <v>31</v>
      </c>
      <c r="F48" s="1175"/>
      <c r="G48" s="1175"/>
      <c r="H48" s="1176"/>
      <c r="I48" s="86" t="s">
        <v>484</v>
      </c>
      <c r="J48" s="87" t="s">
        <v>484</v>
      </c>
      <c r="K48" s="87" t="s">
        <v>484</v>
      </c>
      <c r="L48" s="87" t="s">
        <v>484</v>
      </c>
      <c r="M48" s="88" t="s">
        <v>484</v>
      </c>
    </row>
    <row r="49" spans="2:13" ht="27.75" customHeight="1">
      <c r="B49" s="1169" t="s">
        <v>32</v>
      </c>
      <c r="C49" s="1170"/>
      <c r="D49" s="89"/>
      <c r="E49" s="1175" t="s">
        <v>33</v>
      </c>
      <c r="F49" s="1175"/>
      <c r="G49" s="1175"/>
      <c r="H49" s="1176"/>
      <c r="I49" s="86">
        <v>6588</v>
      </c>
      <c r="J49" s="87">
        <v>7332</v>
      </c>
      <c r="K49" s="87">
        <v>8140</v>
      </c>
      <c r="L49" s="87">
        <v>8999</v>
      </c>
      <c r="M49" s="88">
        <v>9875</v>
      </c>
    </row>
    <row r="50" spans="2:13" ht="27.75" customHeight="1">
      <c r="B50" s="1171"/>
      <c r="C50" s="1172"/>
      <c r="D50" s="85"/>
      <c r="E50" s="1175" t="s">
        <v>34</v>
      </c>
      <c r="F50" s="1175"/>
      <c r="G50" s="1175"/>
      <c r="H50" s="1176"/>
      <c r="I50" s="86">
        <v>96</v>
      </c>
      <c r="J50" s="87">
        <v>115</v>
      </c>
      <c r="K50" s="87">
        <v>76</v>
      </c>
      <c r="L50" s="87">
        <v>51</v>
      </c>
      <c r="M50" s="88">
        <v>38</v>
      </c>
    </row>
    <row r="51" spans="2:13" ht="27.75" customHeight="1">
      <c r="B51" s="1173"/>
      <c r="C51" s="1174"/>
      <c r="D51" s="85"/>
      <c r="E51" s="1175" t="s">
        <v>35</v>
      </c>
      <c r="F51" s="1175"/>
      <c r="G51" s="1175"/>
      <c r="H51" s="1176"/>
      <c r="I51" s="86">
        <v>23364</v>
      </c>
      <c r="J51" s="87">
        <v>23185</v>
      </c>
      <c r="K51" s="87">
        <v>23849</v>
      </c>
      <c r="L51" s="87">
        <v>23185</v>
      </c>
      <c r="M51" s="88">
        <v>23042</v>
      </c>
    </row>
    <row r="52" spans="2:13" ht="27.75" customHeight="1" thickBot="1">
      <c r="B52" s="1177" t="s">
        <v>36</v>
      </c>
      <c r="C52" s="1178"/>
      <c r="D52" s="90"/>
      <c r="E52" s="1179" t="s">
        <v>37</v>
      </c>
      <c r="F52" s="1179"/>
      <c r="G52" s="1179"/>
      <c r="H52" s="1180"/>
      <c r="I52" s="91">
        <v>5256</v>
      </c>
      <c r="J52" s="92">
        <v>5741</v>
      </c>
      <c r="K52" s="92">
        <v>5117</v>
      </c>
      <c r="L52" s="92">
        <v>4147</v>
      </c>
      <c r="M52" s="93">
        <v>3434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556</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556</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557</v>
      </c>
      <c r="C41" s="246"/>
      <c r="D41" s="246"/>
      <c r="E41" s="246"/>
      <c r="F41" s="246"/>
      <c r="G41" s="246"/>
      <c r="H41" s="246"/>
      <c r="I41" s="246"/>
      <c r="J41" s="246"/>
      <c r="K41" s="246"/>
      <c r="L41" s="246"/>
      <c r="M41" s="246"/>
      <c r="N41" s="246"/>
      <c r="O41" s="246"/>
      <c r="P41" s="247"/>
    </row>
    <row r="42" spans="2:17">
      <c r="B42" s="248"/>
      <c r="C42" s="244"/>
      <c r="D42" s="244"/>
      <c r="E42" s="244"/>
      <c r="F42" s="244"/>
      <c r="G42" s="1194" t="s">
        <v>558</v>
      </c>
      <c r="I42" s="1195"/>
      <c r="J42" s="1195"/>
      <c r="K42" s="1195"/>
      <c r="L42" s="244"/>
      <c r="M42" s="244"/>
      <c r="N42" s="244"/>
      <c r="O42" s="244"/>
    </row>
    <row r="43" spans="2:17">
      <c r="B43" s="248"/>
      <c r="C43" s="244"/>
      <c r="D43" s="244"/>
      <c r="E43" s="244"/>
      <c r="F43" s="244"/>
      <c r="G43" s="1196"/>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559</v>
      </c>
    </row>
    <row r="50" spans="1:17">
      <c r="B50" s="248"/>
      <c r="C50" s="244"/>
      <c r="D50" s="244"/>
      <c r="E50" s="244"/>
      <c r="F50" s="244"/>
      <c r="G50" s="1206"/>
      <c r="H50" s="1207"/>
      <c r="I50" s="1207"/>
      <c r="J50" s="1208"/>
      <c r="K50" s="1209" t="s">
        <v>524</v>
      </c>
      <c r="L50" s="1209" t="s">
        <v>525</v>
      </c>
      <c r="M50" s="1209" t="s">
        <v>526</v>
      </c>
      <c r="N50" s="1209" t="s">
        <v>527</v>
      </c>
      <c r="O50" s="1209" t="s">
        <v>528</v>
      </c>
    </row>
    <row r="51" spans="1:17">
      <c r="B51" s="248"/>
      <c r="C51" s="244"/>
      <c r="D51" s="244"/>
      <c r="E51" s="244"/>
      <c r="F51" s="244"/>
      <c r="G51" s="1210" t="s">
        <v>560</v>
      </c>
      <c r="H51" s="1211"/>
      <c r="I51" s="1212" t="s">
        <v>561</v>
      </c>
      <c r="J51" s="1212"/>
      <c r="K51" s="1213"/>
      <c r="L51" s="1213"/>
      <c r="M51" s="1213"/>
      <c r="N51" s="1213"/>
      <c r="O51" s="1213"/>
    </row>
    <row r="52" spans="1:17">
      <c r="B52" s="248"/>
      <c r="C52" s="244"/>
      <c r="D52" s="244"/>
      <c r="E52" s="244"/>
      <c r="F52" s="244"/>
      <c r="G52" s="1214"/>
      <c r="H52" s="1215"/>
      <c r="I52" s="1216"/>
      <c r="J52" s="1216"/>
      <c r="K52" s="1217"/>
      <c r="L52" s="1217"/>
      <c r="M52" s="1217"/>
      <c r="N52" s="1217"/>
      <c r="O52" s="1217"/>
    </row>
    <row r="53" spans="1:17">
      <c r="A53" s="1218"/>
      <c r="B53" s="248"/>
      <c r="C53" s="244"/>
      <c r="D53" s="244"/>
      <c r="E53" s="244"/>
      <c r="F53" s="244"/>
      <c r="G53" s="1214"/>
      <c r="H53" s="1215"/>
      <c r="I53" s="1219" t="s">
        <v>562</v>
      </c>
      <c r="J53" s="1219"/>
      <c r="K53" s="1220"/>
      <c r="L53" s="1220"/>
      <c r="M53" s="1220"/>
      <c r="N53" s="1220"/>
      <c r="O53" s="1220"/>
    </row>
    <row r="54" spans="1:17">
      <c r="A54" s="1218"/>
      <c r="B54" s="248"/>
      <c r="C54" s="244"/>
      <c r="D54" s="244"/>
      <c r="E54" s="244"/>
      <c r="F54" s="244"/>
      <c r="G54" s="1221"/>
      <c r="H54" s="1222"/>
      <c r="I54" s="1219"/>
      <c r="J54" s="1219"/>
      <c r="K54" s="1223"/>
      <c r="L54" s="1223"/>
      <c r="M54" s="1223"/>
      <c r="N54" s="1223"/>
      <c r="O54" s="1223"/>
    </row>
    <row r="55" spans="1:17">
      <c r="A55" s="1218"/>
      <c r="B55" s="248"/>
      <c r="C55" s="244"/>
      <c r="D55" s="244"/>
      <c r="E55" s="244"/>
      <c r="F55" s="244"/>
      <c r="G55" s="1224" t="s">
        <v>563</v>
      </c>
      <c r="H55" s="1225"/>
      <c r="I55" s="1219" t="s">
        <v>561</v>
      </c>
      <c r="J55" s="1219"/>
      <c r="K55" s="1213"/>
      <c r="L55" s="1213"/>
      <c r="M55" s="1213"/>
      <c r="N55" s="1213"/>
      <c r="O55" s="1213"/>
    </row>
    <row r="56" spans="1:17">
      <c r="A56" s="1218"/>
      <c r="B56" s="248"/>
      <c r="C56" s="244"/>
      <c r="D56" s="244"/>
      <c r="E56" s="244"/>
      <c r="F56" s="244"/>
      <c r="G56" s="1226"/>
      <c r="H56" s="1227"/>
      <c r="I56" s="1219"/>
      <c r="J56" s="1219"/>
      <c r="K56" s="1217"/>
      <c r="L56" s="1217"/>
      <c r="M56" s="1217"/>
      <c r="N56" s="1217"/>
      <c r="O56" s="1217"/>
    </row>
    <row r="57" spans="1:17" s="1218" customFormat="1">
      <c r="B57" s="1228"/>
      <c r="C57" s="1195"/>
      <c r="D57" s="1195"/>
      <c r="E57" s="1195"/>
      <c r="F57" s="1195"/>
      <c r="G57" s="1226"/>
      <c r="H57" s="1227"/>
      <c r="I57" s="1229" t="s">
        <v>564</v>
      </c>
      <c r="J57" s="1229"/>
      <c r="K57" s="1220"/>
      <c r="L57" s="1220"/>
      <c r="M57" s="1220"/>
      <c r="N57" s="1220"/>
      <c r="O57" s="1220"/>
      <c r="P57" s="1230"/>
      <c r="Q57" s="1228"/>
    </row>
    <row r="58" spans="1:17" s="1218" customFormat="1">
      <c r="A58" s="243"/>
      <c r="B58" s="1228"/>
      <c r="C58" s="1195"/>
      <c r="D58" s="1195"/>
      <c r="E58" s="1195"/>
      <c r="F58" s="1195"/>
      <c r="G58" s="1231"/>
      <c r="H58" s="1232"/>
      <c r="I58" s="1229"/>
      <c r="J58" s="1229"/>
      <c r="K58" s="1223"/>
      <c r="L58" s="1223"/>
      <c r="M58" s="1223"/>
      <c r="N58" s="1223"/>
      <c r="O58" s="1223"/>
      <c r="P58" s="1230"/>
      <c r="Q58" s="1228"/>
    </row>
    <row r="59" spans="1:17" s="1218" customFormat="1">
      <c r="A59" s="243"/>
      <c r="B59" s="1228"/>
      <c r="C59" s="1195"/>
      <c r="D59" s="1195"/>
      <c r="E59" s="1195"/>
      <c r="F59" s="1195"/>
      <c r="G59" s="1195"/>
      <c r="H59" s="1195"/>
      <c r="I59" s="1195"/>
      <c r="J59" s="1195"/>
      <c r="K59" s="1233"/>
      <c r="L59" s="1233"/>
      <c r="M59" s="1233"/>
      <c r="N59" s="1233"/>
      <c r="O59" s="1233"/>
      <c r="P59" s="1230"/>
      <c r="Q59" s="1228"/>
    </row>
    <row r="60" spans="1:17" s="1218" customFormat="1">
      <c r="A60" s="243"/>
      <c r="B60" s="1228"/>
      <c r="C60" s="1195"/>
      <c r="D60" s="1195"/>
      <c r="E60" s="1195"/>
      <c r="F60" s="1195"/>
      <c r="G60" s="1195"/>
      <c r="H60" s="1195"/>
      <c r="I60" s="1195"/>
      <c r="J60" s="1195"/>
      <c r="K60" s="1233"/>
      <c r="L60" s="1233"/>
      <c r="M60" s="1233"/>
      <c r="N60" s="1233"/>
      <c r="O60" s="1233"/>
      <c r="P60" s="1230"/>
      <c r="Q60" s="1228"/>
    </row>
    <row r="61" spans="1:17" s="1218" customFormat="1">
      <c r="A61" s="243"/>
      <c r="B61" s="1234"/>
      <c r="C61" s="1235"/>
      <c r="D61" s="1235"/>
      <c r="E61" s="1235"/>
      <c r="F61" s="1235"/>
      <c r="G61" s="1235"/>
      <c r="H61" s="1235"/>
      <c r="I61" s="1235"/>
      <c r="J61" s="1235"/>
      <c r="K61" s="1235"/>
      <c r="L61" s="1235"/>
      <c r="M61" s="1236"/>
      <c r="N61" s="1236"/>
      <c r="O61" s="1236"/>
      <c r="P61" s="1237"/>
      <c r="Q61" s="1228"/>
    </row>
    <row r="62" spans="1:17">
      <c r="B62" s="1193"/>
      <c r="C62" s="1193"/>
      <c r="D62" s="1193"/>
      <c r="E62" s="1193"/>
      <c r="F62" s="1193"/>
      <c r="G62" s="1193"/>
      <c r="H62" s="1193"/>
      <c r="I62" s="1193"/>
      <c r="J62" s="1193"/>
      <c r="K62" s="1193"/>
      <c r="L62" s="1193"/>
      <c r="M62" s="1193"/>
      <c r="N62" s="1193"/>
      <c r="O62" s="1193"/>
      <c r="P62" s="1193"/>
      <c r="Q62" s="244"/>
    </row>
    <row r="63" spans="1:17" ht="17.25">
      <c r="B63" s="307" t="s">
        <v>565</v>
      </c>
      <c r="C63" s="244"/>
      <c r="D63" s="244"/>
      <c r="E63" s="244"/>
      <c r="F63" s="244"/>
      <c r="G63" s="244"/>
      <c r="H63" s="244"/>
      <c r="I63" s="244"/>
      <c r="J63" s="244"/>
      <c r="K63" s="244"/>
      <c r="L63" s="244"/>
      <c r="M63" s="244"/>
      <c r="N63" s="244"/>
      <c r="O63" s="244"/>
    </row>
    <row r="64" spans="1:17">
      <c r="B64" s="248"/>
      <c r="C64" s="244"/>
      <c r="D64" s="244"/>
      <c r="E64" s="244"/>
      <c r="F64" s="244"/>
      <c r="G64" s="1194" t="s">
        <v>558</v>
      </c>
      <c r="I64" s="1195"/>
      <c r="J64" s="1195"/>
      <c r="K64" s="1195"/>
      <c r="L64" s="244"/>
      <c r="M64" s="244"/>
      <c r="N64" s="244"/>
      <c r="O64" s="244"/>
    </row>
    <row r="65" spans="2:30">
      <c r="B65" s="248"/>
      <c r="C65" s="244"/>
      <c r="D65" s="244"/>
      <c r="E65" s="244"/>
      <c r="F65" s="244"/>
      <c r="G65" s="1238" t="s">
        <v>566</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9"/>
      <c r="I70" s="1239"/>
      <c r="J70" s="1240"/>
      <c r="K70" s="1240"/>
      <c r="L70" s="1241"/>
      <c r="M70" s="1240"/>
      <c r="N70" s="1241"/>
      <c r="O70" s="1242"/>
    </row>
    <row r="71" spans="2:30">
      <c r="B71" s="248"/>
      <c r="C71" s="244"/>
      <c r="D71" s="244"/>
      <c r="E71" s="244"/>
      <c r="F71" s="244"/>
      <c r="G71" s="1243" t="s">
        <v>567</v>
      </c>
      <c r="I71" s="1244"/>
      <c r="J71" s="1240"/>
      <c r="K71" s="1240"/>
      <c r="L71" s="1241"/>
      <c r="M71" s="1240"/>
      <c r="N71" s="1241"/>
      <c r="O71" s="1242"/>
    </row>
    <row r="72" spans="2:30">
      <c r="B72" s="248"/>
      <c r="C72" s="244"/>
      <c r="D72" s="244"/>
      <c r="E72" s="244"/>
      <c r="F72" s="244"/>
      <c r="G72" s="1206"/>
      <c r="H72" s="1207"/>
      <c r="I72" s="1207"/>
      <c r="J72" s="1208"/>
      <c r="K72" s="1209" t="s">
        <v>524</v>
      </c>
      <c r="L72" s="1209" t="s">
        <v>525</v>
      </c>
      <c r="M72" s="1209" t="s">
        <v>526</v>
      </c>
      <c r="N72" s="1209" t="s">
        <v>527</v>
      </c>
      <c r="O72" s="1209" t="s">
        <v>528</v>
      </c>
    </row>
    <row r="73" spans="2:30">
      <c r="B73" s="248"/>
      <c r="C73" s="244"/>
      <c r="D73" s="244"/>
      <c r="E73" s="244"/>
      <c r="F73" s="244"/>
      <c r="G73" s="1210" t="s">
        <v>560</v>
      </c>
      <c r="H73" s="1211"/>
      <c r="I73" s="1212" t="s">
        <v>561</v>
      </c>
      <c r="J73" s="1212"/>
      <c r="K73" s="1245">
        <v>66.3</v>
      </c>
      <c r="L73" s="1245">
        <v>73.400000000000006</v>
      </c>
      <c r="M73" s="1217">
        <v>65.900000000000006</v>
      </c>
      <c r="N73" s="1217">
        <v>54.6</v>
      </c>
      <c r="O73" s="1217">
        <v>44.2</v>
      </c>
      <c r="S73" s="243">
        <v>9.9</v>
      </c>
    </row>
    <row r="74" spans="2:30">
      <c r="B74" s="248"/>
      <c r="C74" s="244"/>
      <c r="D74" s="244"/>
      <c r="E74" s="244"/>
      <c r="F74" s="244"/>
      <c r="G74" s="1214"/>
      <c r="H74" s="1215"/>
      <c r="I74" s="1216"/>
      <c r="J74" s="1216"/>
      <c r="K74" s="1245"/>
      <c r="L74" s="1245"/>
      <c r="M74" s="1217"/>
      <c r="N74" s="1217"/>
      <c r="O74" s="1217"/>
    </row>
    <row r="75" spans="2:30">
      <c r="B75" s="248"/>
      <c r="C75" s="244"/>
      <c r="D75" s="244"/>
      <c r="E75" s="244"/>
      <c r="F75" s="244"/>
      <c r="G75" s="1214"/>
      <c r="H75" s="1215"/>
      <c r="I75" s="1219" t="s">
        <v>568</v>
      </c>
      <c r="J75" s="1219"/>
      <c r="K75" s="1246">
        <v>13.5</v>
      </c>
      <c r="L75" s="1246">
        <v>12.7</v>
      </c>
      <c r="M75" s="1246">
        <v>12.3</v>
      </c>
      <c r="N75" s="1246">
        <v>11.2</v>
      </c>
      <c r="O75" s="1246">
        <v>10.5</v>
      </c>
      <c r="U75" s="243">
        <v>81.2</v>
      </c>
      <c r="W75" s="243">
        <v>87.2</v>
      </c>
      <c r="Y75" s="243">
        <v>99.8</v>
      </c>
      <c r="AA75" s="243">
        <v>109.5</v>
      </c>
      <c r="AC75" s="243">
        <v>115.2</v>
      </c>
    </row>
    <row r="76" spans="2:30">
      <c r="B76" s="248"/>
      <c r="C76" s="244"/>
      <c r="D76" s="244"/>
      <c r="E76" s="244"/>
      <c r="F76" s="244"/>
      <c r="G76" s="1221"/>
      <c r="H76" s="1222"/>
      <c r="I76" s="1219"/>
      <c r="J76" s="1219"/>
      <c r="K76" s="1223"/>
      <c r="L76" s="1223"/>
      <c r="M76" s="1223"/>
      <c r="N76" s="1223"/>
      <c r="O76" s="1223"/>
    </row>
    <row r="77" spans="2:30">
      <c r="B77" s="248"/>
      <c r="C77" s="244"/>
      <c r="D77" s="244"/>
      <c r="E77" s="244"/>
      <c r="F77" s="244"/>
      <c r="G77" s="1224" t="s">
        <v>563</v>
      </c>
      <c r="H77" s="1225"/>
      <c r="I77" s="1219" t="s">
        <v>561</v>
      </c>
      <c r="J77" s="1219"/>
      <c r="K77" s="1245">
        <v>67.400000000000006</v>
      </c>
      <c r="L77" s="1245">
        <v>59.7</v>
      </c>
      <c r="M77" s="1217">
        <v>51.9</v>
      </c>
      <c r="N77" s="1217">
        <v>46.9</v>
      </c>
      <c r="O77" s="1217">
        <v>44.6</v>
      </c>
      <c r="R77" s="243">
        <v>12.3</v>
      </c>
      <c r="T77" s="243">
        <v>11.1</v>
      </c>
    </row>
    <row r="78" spans="2:30">
      <c r="B78" s="248"/>
      <c r="C78" s="244"/>
      <c r="D78" s="244"/>
      <c r="E78" s="244"/>
      <c r="F78" s="244"/>
      <c r="G78" s="1226"/>
      <c r="H78" s="1227"/>
      <c r="I78" s="1219"/>
      <c r="J78" s="1219"/>
      <c r="K78" s="1245"/>
      <c r="L78" s="1245"/>
      <c r="M78" s="1217"/>
      <c r="N78" s="1217"/>
      <c r="O78" s="1217"/>
    </row>
    <row r="79" spans="2:30">
      <c r="B79" s="248"/>
      <c r="C79" s="244"/>
      <c r="D79" s="244"/>
      <c r="E79" s="244"/>
      <c r="F79" s="244"/>
      <c r="G79" s="1226"/>
      <c r="H79" s="1227"/>
      <c r="I79" s="1247" t="s">
        <v>568</v>
      </c>
      <c r="J79" s="1229"/>
      <c r="K79" s="1248">
        <v>13.8</v>
      </c>
      <c r="L79" s="1248">
        <v>12.7</v>
      </c>
      <c r="M79" s="1248">
        <v>11.7</v>
      </c>
      <c r="N79" s="1248">
        <v>10.4</v>
      </c>
      <c r="O79" s="1248">
        <v>9.9</v>
      </c>
      <c r="V79" s="243">
        <v>53.5</v>
      </c>
      <c r="X79" s="243">
        <v>48.2</v>
      </c>
      <c r="Z79" s="243">
        <v>34.200000000000003</v>
      </c>
      <c r="AB79" s="243">
        <v>30.3</v>
      </c>
      <c r="AD79" s="243">
        <v>28.9</v>
      </c>
    </row>
    <row r="80" spans="2:30">
      <c r="B80" s="248"/>
      <c r="C80" s="244"/>
      <c r="D80" s="244"/>
      <c r="E80" s="244"/>
      <c r="F80" s="244"/>
      <c r="G80" s="1231"/>
      <c r="H80" s="1232"/>
      <c r="I80" s="1229"/>
      <c r="J80" s="1229"/>
      <c r="K80" s="1248"/>
      <c r="L80" s="1248"/>
      <c r="M80" s="1248"/>
      <c r="N80" s="1248"/>
      <c r="O80" s="1248"/>
    </row>
    <row r="81" spans="2:17">
      <c r="B81" s="248"/>
      <c r="C81" s="244"/>
      <c r="D81" s="244"/>
      <c r="E81" s="244"/>
      <c r="F81" s="244"/>
      <c r="G81" s="244"/>
      <c r="H81" s="244"/>
      <c r="I81" s="244"/>
      <c r="J81" s="244"/>
      <c r="K81" s="1249"/>
      <c r="L81" s="244"/>
      <c r="M81" s="244"/>
      <c r="N81" s="244"/>
      <c r="O81" s="244"/>
    </row>
    <row r="82" spans="2:17" ht="17.25">
      <c r="B82" s="248"/>
      <c r="C82" s="244"/>
      <c r="D82" s="244"/>
      <c r="E82" s="244"/>
      <c r="F82" s="244"/>
      <c r="G82" s="244"/>
      <c r="H82" s="244"/>
      <c r="I82" s="244"/>
      <c r="J82" s="244"/>
      <c r="K82" s="1250"/>
      <c r="L82" s="1250"/>
      <c r="M82" s="1250"/>
      <c r="N82" s="1250"/>
      <c r="O82" s="125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523</v>
      </c>
      <c r="G2" s="111"/>
      <c r="H2" s="112"/>
    </row>
    <row r="3" spans="1:8">
      <c r="A3" s="108" t="s">
        <v>516</v>
      </c>
      <c r="B3" s="113"/>
      <c r="C3" s="114"/>
      <c r="D3" s="115">
        <v>108181</v>
      </c>
      <c r="E3" s="116"/>
      <c r="F3" s="117">
        <v>82292</v>
      </c>
      <c r="G3" s="118"/>
      <c r="H3" s="119"/>
    </row>
    <row r="4" spans="1:8">
      <c r="A4" s="120"/>
      <c r="B4" s="121"/>
      <c r="C4" s="122"/>
      <c r="D4" s="123">
        <v>79715</v>
      </c>
      <c r="E4" s="124"/>
      <c r="F4" s="125">
        <v>41490</v>
      </c>
      <c r="G4" s="126"/>
      <c r="H4" s="127"/>
    </row>
    <row r="5" spans="1:8">
      <c r="A5" s="108" t="s">
        <v>518</v>
      </c>
      <c r="B5" s="113"/>
      <c r="C5" s="114"/>
      <c r="D5" s="115">
        <v>137257</v>
      </c>
      <c r="E5" s="116"/>
      <c r="F5" s="117">
        <v>80577</v>
      </c>
      <c r="G5" s="118"/>
      <c r="H5" s="119"/>
    </row>
    <row r="6" spans="1:8">
      <c r="A6" s="120"/>
      <c r="B6" s="121"/>
      <c r="C6" s="122"/>
      <c r="D6" s="123">
        <v>64241</v>
      </c>
      <c r="E6" s="124"/>
      <c r="F6" s="125">
        <v>36629</v>
      </c>
      <c r="G6" s="126"/>
      <c r="H6" s="127"/>
    </row>
    <row r="7" spans="1:8">
      <c r="A7" s="108" t="s">
        <v>519</v>
      </c>
      <c r="B7" s="113"/>
      <c r="C7" s="114"/>
      <c r="D7" s="115">
        <v>121917</v>
      </c>
      <c r="E7" s="116"/>
      <c r="F7" s="117">
        <v>92698</v>
      </c>
      <c r="G7" s="118"/>
      <c r="H7" s="119"/>
    </row>
    <row r="8" spans="1:8">
      <c r="A8" s="120"/>
      <c r="B8" s="121"/>
      <c r="C8" s="122"/>
      <c r="D8" s="123">
        <v>82038</v>
      </c>
      <c r="E8" s="124"/>
      <c r="F8" s="125">
        <v>45144</v>
      </c>
      <c r="G8" s="126"/>
      <c r="H8" s="127"/>
    </row>
    <row r="9" spans="1:8">
      <c r="A9" s="108" t="s">
        <v>520</v>
      </c>
      <c r="B9" s="113"/>
      <c r="C9" s="114"/>
      <c r="D9" s="115">
        <v>44409</v>
      </c>
      <c r="E9" s="116"/>
      <c r="F9" s="117">
        <v>78556</v>
      </c>
      <c r="G9" s="118"/>
      <c r="H9" s="119"/>
    </row>
    <row r="10" spans="1:8">
      <c r="A10" s="120"/>
      <c r="B10" s="121"/>
      <c r="C10" s="122"/>
      <c r="D10" s="123">
        <v>26717</v>
      </c>
      <c r="E10" s="124"/>
      <c r="F10" s="125">
        <v>40810</v>
      </c>
      <c r="G10" s="126"/>
      <c r="H10" s="127"/>
    </row>
    <row r="11" spans="1:8">
      <c r="A11" s="108" t="s">
        <v>521</v>
      </c>
      <c r="B11" s="113"/>
      <c r="C11" s="114"/>
      <c r="D11" s="115">
        <v>70423</v>
      </c>
      <c r="E11" s="116"/>
      <c r="F11" s="117">
        <v>87924</v>
      </c>
      <c r="G11" s="118"/>
      <c r="H11" s="119"/>
    </row>
    <row r="12" spans="1:8">
      <c r="A12" s="120"/>
      <c r="B12" s="121"/>
      <c r="C12" s="128"/>
      <c r="D12" s="123">
        <v>37577</v>
      </c>
      <c r="E12" s="124"/>
      <c r="F12" s="125">
        <v>43482</v>
      </c>
      <c r="G12" s="126"/>
      <c r="H12" s="127"/>
    </row>
    <row r="13" spans="1:8">
      <c r="A13" s="108"/>
      <c r="B13" s="113"/>
      <c r="C13" s="129"/>
      <c r="D13" s="130">
        <v>96437</v>
      </c>
      <c r="E13" s="131"/>
      <c r="F13" s="132">
        <v>84409</v>
      </c>
      <c r="G13" s="133"/>
      <c r="H13" s="119"/>
    </row>
    <row r="14" spans="1:8">
      <c r="A14" s="120"/>
      <c r="B14" s="121"/>
      <c r="C14" s="122"/>
      <c r="D14" s="123">
        <v>58058</v>
      </c>
      <c r="E14" s="124"/>
      <c r="F14" s="125">
        <v>41511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2.84</v>
      </c>
      <c r="C19" s="134">
        <f>ROUND(VALUE(SUBSTITUTE(実質収支比率等に係る経年分析!G$48,"▲","-")),2)</f>
        <v>3.68</v>
      </c>
      <c r="D19" s="134">
        <f>ROUND(VALUE(SUBSTITUTE(実質収支比率等に係る経年分析!H$48,"▲","-")),2)</f>
        <v>2.35</v>
      </c>
      <c r="E19" s="134">
        <f>ROUND(VALUE(SUBSTITUTE(実質収支比率等に係る経年分析!I$48,"▲","-")),2)</f>
        <v>3.1</v>
      </c>
      <c r="F19" s="134">
        <f>ROUND(VALUE(SUBSTITUTE(実質収支比率等に係る経年分析!J$48,"▲","-")),2)</f>
        <v>3.91</v>
      </c>
    </row>
    <row r="20" spans="1:11">
      <c r="A20" s="134" t="s">
        <v>42</v>
      </c>
      <c r="B20" s="134">
        <f>ROUND(VALUE(SUBSTITUTE(実質収支比率等に係る経年分析!F$47,"▲","-")),2)</f>
        <v>39.17</v>
      </c>
      <c r="C20" s="134">
        <f>ROUND(VALUE(SUBSTITUTE(実質収支比率等に係る経年分析!G$47,"▲","-")),2)</f>
        <v>39.78</v>
      </c>
      <c r="D20" s="134">
        <f>ROUND(VALUE(SUBSTITUTE(実質収支比率等に係る経年分析!H$47,"▲","-")),2)</f>
        <v>39.76</v>
      </c>
      <c r="E20" s="134">
        <f>ROUND(VALUE(SUBSTITUTE(実質収支比率等に係る経年分析!I$47,"▲","-")),2)</f>
        <v>40.61</v>
      </c>
      <c r="F20" s="134">
        <f>ROUND(VALUE(SUBSTITUTE(実質収支比率等に係る経年分析!J$47,"▲","-")),2)</f>
        <v>40.14</v>
      </c>
    </row>
    <row r="21" spans="1:11">
      <c r="A21" s="134" t="s">
        <v>43</v>
      </c>
      <c r="B21" s="134">
        <f>IF(ISNUMBER(VALUE(SUBSTITUTE(実質収支比率等に係る経年分析!F$49,"▲","-"))),ROUND(VALUE(SUBSTITUTE(実質収支比率等に係る経年分析!F$49,"▲","-")),2),NA())</f>
        <v>5.96</v>
      </c>
      <c r="C21" s="134">
        <f>IF(ISNUMBER(VALUE(SUBSTITUTE(実質収支比率等に係る経年分析!G$49,"▲","-"))),ROUND(VALUE(SUBSTITUTE(実質収支比率等に係る経年分析!G$49,"▲","-")),2),NA())</f>
        <v>0.86</v>
      </c>
      <c r="D21" s="134">
        <f>IF(ISNUMBER(VALUE(SUBSTITUTE(実質収支比率等に係る経年分析!H$49,"▲","-"))),ROUND(VALUE(SUBSTITUTE(実質収支比率等に係る経年分析!H$49,"▲","-")),2),NA())</f>
        <v>-1.24</v>
      </c>
      <c r="E21" s="134">
        <f>IF(ISNUMBER(VALUE(SUBSTITUTE(実質収支比率等に係る経年分析!I$49,"▲","-"))),ROUND(VALUE(SUBSTITUTE(実質収支比率等に係る経年分析!I$49,"▲","-")),2),NA())</f>
        <v>0.78</v>
      </c>
      <c r="F21" s="134">
        <f>IF(ISNUMBER(VALUE(SUBSTITUTE(実質収支比率等に係る経年分析!J$49,"▲","-"))),ROUND(VALUE(SUBSTITUTE(実質収支比率等に係る経年分析!J$49,"▲","-")),2),NA())</f>
        <v>0.92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有田川町公共下水道事業特別会計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有田川町特別養護老人ホーム等事業特別会計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有田川町簡易水道事業特別会計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有田川町国民健康保険事業特別会計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有田川町後期高齢者医療特別会計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0.05</v>
      </c>
    </row>
    <row r="34" spans="1:16">
      <c r="A34" s="135" t="str">
        <f>IF(連結実質赤字比率に係る赤字・黒字の構成分析!C$36="",NA(),連結実質赤字比率に係る赤字・黒字の構成分析!C$36)</f>
        <v>有田川町介護保険事業特別会計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0.28999999999999998</v>
      </c>
    </row>
    <row r="35" spans="1:16">
      <c r="A35" s="135" t="str">
        <f>IF(連結実質赤字比率に係る赤字・黒字の構成分析!C$35="",NA(),連結実質赤字比率に係る赤字・黒字の構成分析!C$35)</f>
        <v>有田川町一般会計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3.91</v>
      </c>
    </row>
    <row r="36" spans="1:16">
      <c r="A36" s="135" t="str">
        <f>IF(連結実質赤字比率に係る赤字・黒字の構成分析!C$34="",NA(),連結実質赤字比率に係る赤字・黒字の構成分析!C$34)</f>
        <v>有田川町水道事業会計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7.74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2409</v>
      </c>
      <c r="E42" s="136"/>
      <c r="F42" s="136"/>
      <c r="G42" s="136">
        <f>'実質公債費比率（分子）の構造'!L$52</f>
        <v>2375</v>
      </c>
      <c r="H42" s="136"/>
      <c r="I42" s="136"/>
      <c r="J42" s="136">
        <f>'実質公債費比率（分子）の構造'!M$52</f>
        <v>2454</v>
      </c>
      <c r="K42" s="136"/>
      <c r="L42" s="136"/>
      <c r="M42" s="136">
        <f>'実質公債費比率（分子）の構造'!N$52</f>
        <v>2416</v>
      </c>
      <c r="N42" s="136"/>
      <c r="O42" s="136"/>
      <c r="P42" s="136">
        <f>'実質公債費比率（分子）の構造'!O$52</f>
        <v>2381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260</v>
      </c>
      <c r="C45" s="136"/>
      <c r="D45" s="136"/>
      <c r="E45" s="136">
        <f>'実質公債費比率（分子）の構造'!L$49</f>
        <v>258</v>
      </c>
      <c r="F45" s="136"/>
      <c r="G45" s="136"/>
      <c r="H45" s="136">
        <f>'実質公債費比率（分子）の構造'!M$49</f>
        <v>218</v>
      </c>
      <c r="I45" s="136"/>
      <c r="J45" s="136"/>
      <c r="K45" s="136">
        <f>'実質公債費比率（分子）の構造'!N$49</f>
        <v>160</v>
      </c>
      <c r="L45" s="136"/>
      <c r="M45" s="136"/>
      <c r="N45" s="136">
        <f>'実質公債費比率（分子）の構造'!O$49</f>
        <v>33</v>
      </c>
      <c r="O45" s="136"/>
      <c r="P45" s="136"/>
    </row>
    <row r="46" spans="1:16">
      <c r="A46" s="136" t="s">
        <v>54</v>
      </c>
      <c r="B46" s="136">
        <f>'実質公債費比率（分子）の構造'!K$48</f>
        <v>442</v>
      </c>
      <c r="C46" s="136"/>
      <c r="D46" s="136"/>
      <c r="E46" s="136">
        <f>'実質公債費比率（分子）の構造'!L$48</f>
        <v>461</v>
      </c>
      <c r="F46" s="136"/>
      <c r="G46" s="136"/>
      <c r="H46" s="136">
        <f>'実質公債費比率（分子）の構造'!M$48</f>
        <v>476</v>
      </c>
      <c r="I46" s="136"/>
      <c r="J46" s="136"/>
      <c r="K46" s="136">
        <f>'実質公債費比率（分子）の構造'!N$48</f>
        <v>525</v>
      </c>
      <c r="L46" s="136"/>
      <c r="M46" s="136"/>
      <c r="N46" s="136">
        <f>'実質公債費比率（分子）の構造'!O$48</f>
        <v>555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2745</v>
      </c>
      <c r="C49" s="136"/>
      <c r="D49" s="136"/>
      <c r="E49" s="136">
        <f>'実質公債費比率（分子）の構造'!L$45</f>
        <v>2613</v>
      </c>
      <c r="F49" s="136"/>
      <c r="G49" s="136"/>
      <c r="H49" s="136">
        <f>'実質公債費比率（分子）の構造'!M$45</f>
        <v>2656</v>
      </c>
      <c r="I49" s="136"/>
      <c r="J49" s="136"/>
      <c r="K49" s="136">
        <f>'実質公債費比率（分子）の構造'!N$45</f>
        <v>2489</v>
      </c>
      <c r="L49" s="136"/>
      <c r="M49" s="136"/>
      <c r="N49" s="136">
        <f>'実質公債費比率（分子）の構造'!O$45</f>
        <v>2579</v>
      </c>
      <c r="O49" s="136"/>
      <c r="P49" s="136"/>
    </row>
    <row r="50" spans="1:16">
      <c r="A50" s="136" t="s">
        <v>58</v>
      </c>
      <c r="B50" s="136" t="e">
        <f>NA()</f>
        <v>#N/A</v>
      </c>
      <c r="C50" s="136">
        <f>IF(ISNUMBER('実質公債費比率（分子）の構造'!K$53),'実質公債費比率（分子）の構造'!K$53,NA())</f>
        <v>1038</v>
      </c>
      <c r="D50" s="136" t="e">
        <f>NA()</f>
        <v>#N/A</v>
      </c>
      <c r="E50" s="136" t="e">
        <f>NA()</f>
        <v>#N/A</v>
      </c>
      <c r="F50" s="136">
        <f>IF(ISNUMBER('実質公債費比率（分子）の構造'!L$53),'実質公債費比率（分子）の構造'!L$53,NA())</f>
        <v>957</v>
      </c>
      <c r="G50" s="136" t="e">
        <f>NA()</f>
        <v>#N/A</v>
      </c>
      <c r="H50" s="136" t="e">
        <f>NA()</f>
        <v>#N/A</v>
      </c>
      <c r="I50" s="136">
        <f>IF(ISNUMBER('実質公債費比率（分子）の構造'!M$53),'実質公債費比率（分子）の構造'!M$53,NA())</f>
        <v>896</v>
      </c>
      <c r="J50" s="136" t="e">
        <f>NA()</f>
        <v>#N/A</v>
      </c>
      <c r="K50" s="136" t="e">
        <f>NA()</f>
        <v>#N/A</v>
      </c>
      <c r="L50" s="136">
        <f>IF(ISNUMBER('実質公債費比率（分子）の構造'!N$53),'実質公債費比率（分子）の構造'!N$53,NA())</f>
        <v>758</v>
      </c>
      <c r="M50" s="136" t="e">
        <f>NA()</f>
        <v>#N/A</v>
      </c>
      <c r="N50" s="136" t="e">
        <f>NA()</f>
        <v>#N/A</v>
      </c>
      <c r="O50" s="136">
        <f>IF(ISNUMBER('実質公債費比率（分子）の構造'!O$53),'実質公債費比率（分子）の構造'!O$53,NA())</f>
        <v>786</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23364</v>
      </c>
      <c r="E56" s="135"/>
      <c r="F56" s="135"/>
      <c r="G56" s="135">
        <f>'将来負担比率（分子）の構造'!J$51</f>
        <v>23185</v>
      </c>
      <c r="H56" s="135"/>
      <c r="I56" s="135"/>
      <c r="J56" s="135">
        <f>'将来負担比率（分子）の構造'!K$51</f>
        <v>23849</v>
      </c>
      <c r="K56" s="135"/>
      <c r="L56" s="135"/>
      <c r="M56" s="135">
        <f>'将来負担比率（分子）の構造'!L$51</f>
        <v>23185</v>
      </c>
      <c r="N56" s="135"/>
      <c r="O56" s="135"/>
      <c r="P56" s="135">
        <f>'将来負担比率（分子）の構造'!M$51</f>
        <v>23042</v>
      </c>
    </row>
    <row r="57" spans="1:16">
      <c r="A57" s="135" t="s">
        <v>34</v>
      </c>
      <c r="B57" s="135"/>
      <c r="C57" s="135"/>
      <c r="D57" s="135">
        <f>'将来負担比率（分子）の構造'!I$50</f>
        <v>96</v>
      </c>
      <c r="E57" s="135"/>
      <c r="F57" s="135"/>
      <c r="G57" s="135">
        <f>'将来負担比率（分子）の構造'!J$50</f>
        <v>115</v>
      </c>
      <c r="H57" s="135"/>
      <c r="I57" s="135"/>
      <c r="J57" s="135">
        <f>'将来負担比率（分子）の構造'!K$50</f>
        <v>76</v>
      </c>
      <c r="K57" s="135"/>
      <c r="L57" s="135"/>
      <c r="M57" s="135">
        <f>'将来負担比率（分子）の構造'!L$50</f>
        <v>51</v>
      </c>
      <c r="N57" s="135"/>
      <c r="O57" s="135"/>
      <c r="P57" s="135">
        <f>'将来負担比率（分子）の構造'!M$50</f>
        <v>38</v>
      </c>
    </row>
    <row r="58" spans="1:16">
      <c r="A58" s="135" t="s">
        <v>33</v>
      </c>
      <c r="B58" s="135"/>
      <c r="C58" s="135"/>
      <c r="D58" s="135">
        <f>'将来負担比率（分子）の構造'!I$49</f>
        <v>6588</v>
      </c>
      <c r="E58" s="135"/>
      <c r="F58" s="135"/>
      <c r="G58" s="135">
        <f>'将来負担比率（分子）の構造'!J$49</f>
        <v>7332</v>
      </c>
      <c r="H58" s="135"/>
      <c r="I58" s="135"/>
      <c r="J58" s="135">
        <f>'将来負担比率（分子）の構造'!K$49</f>
        <v>8140</v>
      </c>
      <c r="K58" s="135"/>
      <c r="L58" s="135"/>
      <c r="M58" s="135">
        <f>'将来負担比率（分子）の構造'!L$49</f>
        <v>8999</v>
      </c>
      <c r="N58" s="135"/>
      <c r="O58" s="135"/>
      <c r="P58" s="135">
        <f>'将来負担比率（分子）の構造'!M$49</f>
        <v>9875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3695</v>
      </c>
      <c r="C62" s="135"/>
      <c r="D62" s="135"/>
      <c r="E62" s="135">
        <f>'将来負担比率（分子）の構造'!J$45</f>
        <v>3609</v>
      </c>
      <c r="F62" s="135"/>
      <c r="G62" s="135"/>
      <c r="H62" s="135">
        <f>'将来負担比率（分子）の構造'!K$45</f>
        <v>3628</v>
      </c>
      <c r="I62" s="135"/>
      <c r="J62" s="135"/>
      <c r="K62" s="135">
        <f>'将来負担比率（分子）の構造'!L$45</f>
        <v>3440</v>
      </c>
      <c r="L62" s="135"/>
      <c r="M62" s="135"/>
      <c r="N62" s="135">
        <f>'将来負担比率（分子）の構造'!M$45</f>
        <v>3389</v>
      </c>
      <c r="O62" s="135"/>
      <c r="P62" s="135"/>
    </row>
    <row r="63" spans="1:16">
      <c r="A63" s="135" t="s">
        <v>27</v>
      </c>
      <c r="B63" s="135">
        <f>'将来負担比率（分子）の構造'!I$44</f>
        <v>22</v>
      </c>
      <c r="C63" s="135"/>
      <c r="D63" s="135"/>
      <c r="E63" s="135">
        <f>'将来負担比率（分子）の構造'!J$44</f>
        <v>185</v>
      </c>
      <c r="F63" s="135"/>
      <c r="G63" s="135"/>
      <c r="H63" s="135">
        <f>'将来負担比率（分子）の構造'!K$44</f>
        <v>380</v>
      </c>
      <c r="I63" s="135"/>
      <c r="J63" s="135"/>
      <c r="K63" s="135">
        <f>'将来負担比率（分子）の構造'!L$44</f>
        <v>288</v>
      </c>
      <c r="L63" s="135"/>
      <c r="M63" s="135"/>
      <c r="N63" s="135">
        <f>'将来負担比率（分子）の構造'!M$44</f>
        <v>257</v>
      </c>
      <c r="O63" s="135"/>
      <c r="P63" s="135"/>
    </row>
    <row r="64" spans="1:16">
      <c r="A64" s="135" t="s">
        <v>26</v>
      </c>
      <c r="B64" s="135">
        <f>'将来負担比率（分子）の構造'!I$43</f>
        <v>8435</v>
      </c>
      <c r="C64" s="135"/>
      <c r="D64" s="135"/>
      <c r="E64" s="135">
        <f>'将来負担比率（分子）の構造'!J$43</f>
        <v>8637</v>
      </c>
      <c r="F64" s="135"/>
      <c r="G64" s="135"/>
      <c r="H64" s="135">
        <f>'将来負担比率（分子）の構造'!K$43</f>
        <v>8826</v>
      </c>
      <c r="I64" s="135"/>
      <c r="J64" s="135"/>
      <c r="K64" s="135">
        <f>'将来負担比率（分子）の構造'!L$43</f>
        <v>9104</v>
      </c>
      <c r="L64" s="135"/>
      <c r="M64" s="135"/>
      <c r="N64" s="135">
        <f>'将来負担比率（分子）の構造'!M$43</f>
        <v>9793</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23153</v>
      </c>
      <c r="C66" s="135"/>
      <c r="D66" s="135"/>
      <c r="E66" s="135">
        <f>'将来負担比率（分子）の構造'!J$41</f>
        <v>23942</v>
      </c>
      <c r="F66" s="135"/>
      <c r="G66" s="135"/>
      <c r="H66" s="135">
        <f>'将来負担比率（分子）の構造'!K$41</f>
        <v>24349</v>
      </c>
      <c r="I66" s="135"/>
      <c r="J66" s="135"/>
      <c r="K66" s="135">
        <f>'将来負担比率（分子）の構造'!L$41</f>
        <v>23550</v>
      </c>
      <c r="L66" s="135"/>
      <c r="M66" s="135"/>
      <c r="N66" s="135">
        <f>'将来負担比率（分子）の構造'!M$41</f>
        <v>22949</v>
      </c>
      <c r="O66" s="135"/>
      <c r="P66" s="135"/>
    </row>
    <row r="67" spans="1:16">
      <c r="A67" s="135" t="s">
        <v>62</v>
      </c>
      <c r="B67" s="135" t="e">
        <f>NA()</f>
        <v>#N/A</v>
      </c>
      <c r="C67" s="135">
        <f>IF(ISNUMBER('将来負担比率（分子）の構造'!I$52), IF('将来負担比率（分子）の構造'!I$52 &lt; 0, 0, '将来負担比率（分子）の構造'!I$52), NA())</f>
        <v>5256</v>
      </c>
      <c r="D67" s="135" t="e">
        <f>NA()</f>
        <v>#N/A</v>
      </c>
      <c r="E67" s="135" t="e">
        <f>NA()</f>
        <v>#N/A</v>
      </c>
      <c r="F67" s="135">
        <f>IF(ISNUMBER('将来負担比率（分子）の構造'!J$52), IF('将来負担比率（分子）の構造'!J$52 &lt; 0, 0, '将来負担比率（分子）の構造'!J$52), NA())</f>
        <v>5741</v>
      </c>
      <c r="G67" s="135" t="e">
        <f>NA()</f>
        <v>#N/A</v>
      </c>
      <c r="H67" s="135" t="e">
        <f>NA()</f>
        <v>#N/A</v>
      </c>
      <c r="I67" s="135">
        <f>IF(ISNUMBER('将来負担比率（分子）の構造'!K$52), IF('将来負担比率（分子）の構造'!K$52 &lt; 0, 0, '将来負担比率（分子）の構造'!K$52), NA())</f>
        <v>5117</v>
      </c>
      <c r="J67" s="135" t="e">
        <f>NA()</f>
        <v>#N/A</v>
      </c>
      <c r="K67" s="135" t="e">
        <f>NA()</f>
        <v>#N/A</v>
      </c>
      <c r="L67" s="135">
        <f>IF(ISNUMBER('将来負担比率（分子）の構造'!L$52), IF('将来負担比率（分子）の構造'!L$52 &lt; 0, 0, '将来負担比率（分子）の構造'!L$52), NA())</f>
        <v>4147</v>
      </c>
      <c r="M67" s="135" t="e">
        <f>NA()</f>
        <v>#N/A</v>
      </c>
      <c r="N67" s="135" t="e">
        <f>NA()</f>
        <v>#N/A</v>
      </c>
      <c r="O67" s="135">
        <f>IF(ISNUMBER('将来負担比率（分子）の構造'!M$52), IF('将来負担比率（分子）の構造'!M$52 &lt; 0, 0, '将来負担比率（分子）の構造'!M$52), NA())</f>
        <v>3434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2922639</v>
      </c>
      <c r="S5" s="639"/>
      <c r="T5" s="639"/>
      <c r="U5" s="639"/>
      <c r="V5" s="639"/>
      <c r="W5" s="639"/>
      <c r="X5" s="639"/>
      <c r="Y5" s="686"/>
      <c r="Z5" s="699">
        <v>17.7</v>
      </c>
      <c r="AA5" s="699"/>
      <c r="AB5" s="699"/>
      <c r="AC5" s="699"/>
      <c r="AD5" s="700">
        <v>2922639</v>
      </c>
      <c r="AE5" s="700"/>
      <c r="AF5" s="700"/>
      <c r="AG5" s="700"/>
      <c r="AH5" s="700"/>
      <c r="AI5" s="700"/>
      <c r="AJ5" s="700"/>
      <c r="AK5" s="700"/>
      <c r="AL5" s="687">
        <v>30</v>
      </c>
      <c r="AM5" s="656"/>
      <c r="AN5" s="656"/>
      <c r="AO5" s="688"/>
      <c r="AP5" s="675" t="s">
        <v>206</v>
      </c>
      <c r="AQ5" s="676"/>
      <c r="AR5" s="676"/>
      <c r="AS5" s="676"/>
      <c r="AT5" s="676"/>
      <c r="AU5" s="676"/>
      <c r="AV5" s="676"/>
      <c r="AW5" s="676"/>
      <c r="AX5" s="676"/>
      <c r="AY5" s="676"/>
      <c r="AZ5" s="676"/>
      <c r="BA5" s="676"/>
      <c r="BB5" s="676"/>
      <c r="BC5" s="676"/>
      <c r="BD5" s="676"/>
      <c r="BE5" s="676"/>
      <c r="BF5" s="677"/>
      <c r="BG5" s="588">
        <v>2908216</v>
      </c>
      <c r="BH5" s="589"/>
      <c r="BI5" s="589"/>
      <c r="BJ5" s="589"/>
      <c r="BK5" s="589"/>
      <c r="BL5" s="589"/>
      <c r="BM5" s="589"/>
      <c r="BN5" s="590"/>
      <c r="BO5" s="641">
        <v>99.5</v>
      </c>
      <c r="BP5" s="641"/>
      <c r="BQ5" s="641"/>
      <c r="BR5" s="641"/>
      <c r="BS5" s="642" t="s">
        <v>207</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199</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154671</v>
      </c>
      <c r="S6" s="589"/>
      <c r="T6" s="589"/>
      <c r="U6" s="589"/>
      <c r="V6" s="589"/>
      <c r="W6" s="589"/>
      <c r="X6" s="589"/>
      <c r="Y6" s="590"/>
      <c r="Z6" s="641">
        <v>0.9</v>
      </c>
      <c r="AA6" s="641"/>
      <c r="AB6" s="641"/>
      <c r="AC6" s="641"/>
      <c r="AD6" s="642">
        <v>154671</v>
      </c>
      <c r="AE6" s="642"/>
      <c r="AF6" s="642"/>
      <c r="AG6" s="642"/>
      <c r="AH6" s="642"/>
      <c r="AI6" s="642"/>
      <c r="AJ6" s="642"/>
      <c r="AK6" s="642"/>
      <c r="AL6" s="611">
        <v>1.6</v>
      </c>
      <c r="AM6" s="643"/>
      <c r="AN6" s="643"/>
      <c r="AO6" s="644"/>
      <c r="AP6" s="585" t="s">
        <v>212</v>
      </c>
      <c r="AQ6" s="586"/>
      <c r="AR6" s="586"/>
      <c r="AS6" s="586"/>
      <c r="AT6" s="586"/>
      <c r="AU6" s="586"/>
      <c r="AV6" s="586"/>
      <c r="AW6" s="586"/>
      <c r="AX6" s="586"/>
      <c r="AY6" s="586"/>
      <c r="AZ6" s="586"/>
      <c r="BA6" s="586"/>
      <c r="BB6" s="586"/>
      <c r="BC6" s="586"/>
      <c r="BD6" s="586"/>
      <c r="BE6" s="586"/>
      <c r="BF6" s="587"/>
      <c r="BG6" s="588">
        <v>2908216</v>
      </c>
      <c r="BH6" s="589"/>
      <c r="BI6" s="589"/>
      <c r="BJ6" s="589"/>
      <c r="BK6" s="589"/>
      <c r="BL6" s="589"/>
      <c r="BM6" s="589"/>
      <c r="BN6" s="590"/>
      <c r="BO6" s="641">
        <v>99.5</v>
      </c>
      <c r="BP6" s="641"/>
      <c r="BQ6" s="641"/>
      <c r="BR6" s="641"/>
      <c r="BS6" s="642" t="s">
        <v>207</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118383</v>
      </c>
      <c r="CS6" s="589"/>
      <c r="CT6" s="589"/>
      <c r="CU6" s="589"/>
      <c r="CV6" s="589"/>
      <c r="CW6" s="589"/>
      <c r="CX6" s="589"/>
      <c r="CY6" s="590"/>
      <c r="CZ6" s="641">
        <v>0.7</v>
      </c>
      <c r="DA6" s="641"/>
      <c r="DB6" s="641"/>
      <c r="DC6" s="641"/>
      <c r="DD6" s="594" t="s">
        <v>207</v>
      </c>
      <c r="DE6" s="589"/>
      <c r="DF6" s="589"/>
      <c r="DG6" s="589"/>
      <c r="DH6" s="589"/>
      <c r="DI6" s="589"/>
      <c r="DJ6" s="589"/>
      <c r="DK6" s="589"/>
      <c r="DL6" s="589"/>
      <c r="DM6" s="589"/>
      <c r="DN6" s="589"/>
      <c r="DO6" s="589"/>
      <c r="DP6" s="590"/>
      <c r="DQ6" s="594">
        <v>118383</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7906</v>
      </c>
      <c r="S7" s="589"/>
      <c r="T7" s="589"/>
      <c r="U7" s="589"/>
      <c r="V7" s="589"/>
      <c r="W7" s="589"/>
      <c r="X7" s="589"/>
      <c r="Y7" s="590"/>
      <c r="Z7" s="641">
        <v>0</v>
      </c>
      <c r="AA7" s="641"/>
      <c r="AB7" s="641"/>
      <c r="AC7" s="641"/>
      <c r="AD7" s="642">
        <v>7906</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1157673</v>
      </c>
      <c r="BH7" s="589"/>
      <c r="BI7" s="589"/>
      <c r="BJ7" s="589"/>
      <c r="BK7" s="589"/>
      <c r="BL7" s="589"/>
      <c r="BM7" s="589"/>
      <c r="BN7" s="590"/>
      <c r="BO7" s="641">
        <v>39.6</v>
      </c>
      <c r="BP7" s="641"/>
      <c r="BQ7" s="641"/>
      <c r="BR7" s="641"/>
      <c r="BS7" s="642" t="s">
        <v>207</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2565568</v>
      </c>
      <c r="CS7" s="589"/>
      <c r="CT7" s="589"/>
      <c r="CU7" s="589"/>
      <c r="CV7" s="589"/>
      <c r="CW7" s="589"/>
      <c r="CX7" s="589"/>
      <c r="CY7" s="590"/>
      <c r="CZ7" s="641">
        <v>16.100000000000001</v>
      </c>
      <c r="DA7" s="641"/>
      <c r="DB7" s="641"/>
      <c r="DC7" s="641"/>
      <c r="DD7" s="594">
        <v>26707</v>
      </c>
      <c r="DE7" s="589"/>
      <c r="DF7" s="589"/>
      <c r="DG7" s="589"/>
      <c r="DH7" s="589"/>
      <c r="DI7" s="589"/>
      <c r="DJ7" s="589"/>
      <c r="DK7" s="589"/>
      <c r="DL7" s="589"/>
      <c r="DM7" s="589"/>
      <c r="DN7" s="589"/>
      <c r="DO7" s="589"/>
      <c r="DP7" s="590"/>
      <c r="DQ7" s="594">
        <v>1998193</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23905</v>
      </c>
      <c r="S8" s="589"/>
      <c r="T8" s="589"/>
      <c r="U8" s="589"/>
      <c r="V8" s="589"/>
      <c r="W8" s="589"/>
      <c r="X8" s="589"/>
      <c r="Y8" s="590"/>
      <c r="Z8" s="641">
        <v>0.1</v>
      </c>
      <c r="AA8" s="641"/>
      <c r="AB8" s="641"/>
      <c r="AC8" s="641"/>
      <c r="AD8" s="642">
        <v>23905</v>
      </c>
      <c r="AE8" s="642"/>
      <c r="AF8" s="642"/>
      <c r="AG8" s="642"/>
      <c r="AH8" s="642"/>
      <c r="AI8" s="642"/>
      <c r="AJ8" s="642"/>
      <c r="AK8" s="642"/>
      <c r="AL8" s="611">
        <v>0.2</v>
      </c>
      <c r="AM8" s="643"/>
      <c r="AN8" s="643"/>
      <c r="AO8" s="644"/>
      <c r="AP8" s="585" t="s">
        <v>218</v>
      </c>
      <c r="AQ8" s="586"/>
      <c r="AR8" s="586"/>
      <c r="AS8" s="586"/>
      <c r="AT8" s="586"/>
      <c r="AU8" s="586"/>
      <c r="AV8" s="586"/>
      <c r="AW8" s="586"/>
      <c r="AX8" s="586"/>
      <c r="AY8" s="586"/>
      <c r="AZ8" s="586"/>
      <c r="BA8" s="586"/>
      <c r="BB8" s="586"/>
      <c r="BC8" s="586"/>
      <c r="BD8" s="586"/>
      <c r="BE8" s="586"/>
      <c r="BF8" s="587"/>
      <c r="BG8" s="588">
        <v>40879</v>
      </c>
      <c r="BH8" s="589"/>
      <c r="BI8" s="589"/>
      <c r="BJ8" s="589"/>
      <c r="BK8" s="589"/>
      <c r="BL8" s="589"/>
      <c r="BM8" s="589"/>
      <c r="BN8" s="590"/>
      <c r="BO8" s="641">
        <v>1.4</v>
      </c>
      <c r="BP8" s="641"/>
      <c r="BQ8" s="641"/>
      <c r="BR8" s="641"/>
      <c r="BS8" s="594" t="s">
        <v>108</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4545772</v>
      </c>
      <c r="CS8" s="589"/>
      <c r="CT8" s="589"/>
      <c r="CU8" s="589"/>
      <c r="CV8" s="589"/>
      <c r="CW8" s="589"/>
      <c r="CX8" s="589"/>
      <c r="CY8" s="590"/>
      <c r="CZ8" s="641">
        <v>28.5</v>
      </c>
      <c r="DA8" s="641"/>
      <c r="DB8" s="641"/>
      <c r="DC8" s="641"/>
      <c r="DD8" s="594">
        <v>668561</v>
      </c>
      <c r="DE8" s="589"/>
      <c r="DF8" s="589"/>
      <c r="DG8" s="589"/>
      <c r="DH8" s="589"/>
      <c r="DI8" s="589"/>
      <c r="DJ8" s="589"/>
      <c r="DK8" s="589"/>
      <c r="DL8" s="589"/>
      <c r="DM8" s="589"/>
      <c r="DN8" s="589"/>
      <c r="DO8" s="589"/>
      <c r="DP8" s="590"/>
      <c r="DQ8" s="594">
        <v>2413879</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19493</v>
      </c>
      <c r="S9" s="589"/>
      <c r="T9" s="589"/>
      <c r="U9" s="589"/>
      <c r="V9" s="589"/>
      <c r="W9" s="589"/>
      <c r="X9" s="589"/>
      <c r="Y9" s="590"/>
      <c r="Z9" s="641">
        <v>0.1</v>
      </c>
      <c r="AA9" s="641"/>
      <c r="AB9" s="641"/>
      <c r="AC9" s="641"/>
      <c r="AD9" s="642">
        <v>19493</v>
      </c>
      <c r="AE9" s="642"/>
      <c r="AF9" s="642"/>
      <c r="AG9" s="642"/>
      <c r="AH9" s="642"/>
      <c r="AI9" s="642"/>
      <c r="AJ9" s="642"/>
      <c r="AK9" s="642"/>
      <c r="AL9" s="611">
        <v>0.2</v>
      </c>
      <c r="AM9" s="643"/>
      <c r="AN9" s="643"/>
      <c r="AO9" s="644"/>
      <c r="AP9" s="585" t="s">
        <v>221</v>
      </c>
      <c r="AQ9" s="586"/>
      <c r="AR9" s="586"/>
      <c r="AS9" s="586"/>
      <c r="AT9" s="586"/>
      <c r="AU9" s="586"/>
      <c r="AV9" s="586"/>
      <c r="AW9" s="586"/>
      <c r="AX9" s="586"/>
      <c r="AY9" s="586"/>
      <c r="AZ9" s="586"/>
      <c r="BA9" s="586"/>
      <c r="BB9" s="586"/>
      <c r="BC9" s="586"/>
      <c r="BD9" s="586"/>
      <c r="BE9" s="586"/>
      <c r="BF9" s="587"/>
      <c r="BG9" s="588">
        <v>958325</v>
      </c>
      <c r="BH9" s="589"/>
      <c r="BI9" s="589"/>
      <c r="BJ9" s="589"/>
      <c r="BK9" s="589"/>
      <c r="BL9" s="589"/>
      <c r="BM9" s="589"/>
      <c r="BN9" s="590"/>
      <c r="BO9" s="641">
        <v>32.799999999999997</v>
      </c>
      <c r="BP9" s="641"/>
      <c r="BQ9" s="641"/>
      <c r="BR9" s="641"/>
      <c r="BS9" s="594" t="s">
        <v>108</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1247007</v>
      </c>
      <c r="CS9" s="589"/>
      <c r="CT9" s="589"/>
      <c r="CU9" s="589"/>
      <c r="CV9" s="589"/>
      <c r="CW9" s="589"/>
      <c r="CX9" s="589"/>
      <c r="CY9" s="590"/>
      <c r="CZ9" s="641">
        <v>7.8</v>
      </c>
      <c r="DA9" s="641"/>
      <c r="DB9" s="641"/>
      <c r="DC9" s="641"/>
      <c r="DD9" s="594">
        <v>244461</v>
      </c>
      <c r="DE9" s="589"/>
      <c r="DF9" s="589"/>
      <c r="DG9" s="589"/>
      <c r="DH9" s="589"/>
      <c r="DI9" s="589"/>
      <c r="DJ9" s="589"/>
      <c r="DK9" s="589"/>
      <c r="DL9" s="589"/>
      <c r="DM9" s="589"/>
      <c r="DN9" s="589"/>
      <c r="DO9" s="589"/>
      <c r="DP9" s="590"/>
      <c r="DQ9" s="594">
        <v>975752</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461586</v>
      </c>
      <c r="S10" s="589"/>
      <c r="T10" s="589"/>
      <c r="U10" s="589"/>
      <c r="V10" s="589"/>
      <c r="W10" s="589"/>
      <c r="X10" s="589"/>
      <c r="Y10" s="590"/>
      <c r="Z10" s="641">
        <v>2.8</v>
      </c>
      <c r="AA10" s="641"/>
      <c r="AB10" s="641"/>
      <c r="AC10" s="641"/>
      <c r="AD10" s="642">
        <v>461586</v>
      </c>
      <c r="AE10" s="642"/>
      <c r="AF10" s="642"/>
      <c r="AG10" s="642"/>
      <c r="AH10" s="642"/>
      <c r="AI10" s="642"/>
      <c r="AJ10" s="642"/>
      <c r="AK10" s="642"/>
      <c r="AL10" s="611">
        <v>4.7</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49918</v>
      </c>
      <c r="BH10" s="589"/>
      <c r="BI10" s="589"/>
      <c r="BJ10" s="589"/>
      <c r="BK10" s="589"/>
      <c r="BL10" s="589"/>
      <c r="BM10" s="589"/>
      <c r="BN10" s="590"/>
      <c r="BO10" s="641">
        <v>1.7</v>
      </c>
      <c r="BP10" s="641"/>
      <c r="BQ10" s="641"/>
      <c r="BR10" s="641"/>
      <c r="BS10" s="594" t="s">
        <v>108</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50755</v>
      </c>
      <c r="CS10" s="589"/>
      <c r="CT10" s="589"/>
      <c r="CU10" s="589"/>
      <c r="CV10" s="589"/>
      <c r="CW10" s="589"/>
      <c r="CX10" s="589"/>
      <c r="CY10" s="590"/>
      <c r="CZ10" s="641">
        <v>0.3</v>
      </c>
      <c r="DA10" s="641"/>
      <c r="DB10" s="641"/>
      <c r="DC10" s="641"/>
      <c r="DD10" s="594" t="s">
        <v>108</v>
      </c>
      <c r="DE10" s="589"/>
      <c r="DF10" s="589"/>
      <c r="DG10" s="589"/>
      <c r="DH10" s="589"/>
      <c r="DI10" s="589"/>
      <c r="DJ10" s="589"/>
      <c r="DK10" s="589"/>
      <c r="DL10" s="589"/>
      <c r="DM10" s="589"/>
      <c r="DN10" s="589"/>
      <c r="DO10" s="589"/>
      <c r="DP10" s="590"/>
      <c r="DQ10" s="594">
        <v>9</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v>34458</v>
      </c>
      <c r="S11" s="589"/>
      <c r="T11" s="589"/>
      <c r="U11" s="589"/>
      <c r="V11" s="589"/>
      <c r="W11" s="589"/>
      <c r="X11" s="589"/>
      <c r="Y11" s="590"/>
      <c r="Z11" s="641">
        <v>0.2</v>
      </c>
      <c r="AA11" s="641"/>
      <c r="AB11" s="641"/>
      <c r="AC11" s="641"/>
      <c r="AD11" s="642">
        <v>34458</v>
      </c>
      <c r="AE11" s="642"/>
      <c r="AF11" s="642"/>
      <c r="AG11" s="642"/>
      <c r="AH11" s="642"/>
      <c r="AI11" s="642"/>
      <c r="AJ11" s="642"/>
      <c r="AK11" s="642"/>
      <c r="AL11" s="611">
        <v>0.4</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108551</v>
      </c>
      <c r="BH11" s="589"/>
      <c r="BI11" s="589"/>
      <c r="BJ11" s="589"/>
      <c r="BK11" s="589"/>
      <c r="BL11" s="589"/>
      <c r="BM11" s="589"/>
      <c r="BN11" s="590"/>
      <c r="BO11" s="641">
        <v>3.7</v>
      </c>
      <c r="BP11" s="641"/>
      <c r="BQ11" s="641"/>
      <c r="BR11" s="641"/>
      <c r="BS11" s="594" t="s">
        <v>108</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1302860</v>
      </c>
      <c r="CS11" s="589"/>
      <c r="CT11" s="589"/>
      <c r="CU11" s="589"/>
      <c r="CV11" s="589"/>
      <c r="CW11" s="589"/>
      <c r="CX11" s="589"/>
      <c r="CY11" s="590"/>
      <c r="CZ11" s="641">
        <v>8.1999999999999993</v>
      </c>
      <c r="DA11" s="641"/>
      <c r="DB11" s="641"/>
      <c r="DC11" s="641"/>
      <c r="DD11" s="594">
        <v>333891</v>
      </c>
      <c r="DE11" s="589"/>
      <c r="DF11" s="589"/>
      <c r="DG11" s="589"/>
      <c r="DH11" s="589"/>
      <c r="DI11" s="589"/>
      <c r="DJ11" s="589"/>
      <c r="DK11" s="589"/>
      <c r="DL11" s="589"/>
      <c r="DM11" s="589"/>
      <c r="DN11" s="589"/>
      <c r="DO11" s="589"/>
      <c r="DP11" s="590"/>
      <c r="DQ11" s="594">
        <v>671817</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1448523</v>
      </c>
      <c r="BH12" s="589"/>
      <c r="BI12" s="589"/>
      <c r="BJ12" s="589"/>
      <c r="BK12" s="589"/>
      <c r="BL12" s="589"/>
      <c r="BM12" s="589"/>
      <c r="BN12" s="590"/>
      <c r="BO12" s="641">
        <v>49.6</v>
      </c>
      <c r="BP12" s="641"/>
      <c r="BQ12" s="641"/>
      <c r="BR12" s="641"/>
      <c r="BS12" s="594" t="s">
        <v>108</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258918</v>
      </c>
      <c r="CS12" s="589"/>
      <c r="CT12" s="589"/>
      <c r="CU12" s="589"/>
      <c r="CV12" s="589"/>
      <c r="CW12" s="589"/>
      <c r="CX12" s="589"/>
      <c r="CY12" s="590"/>
      <c r="CZ12" s="641">
        <v>1.6</v>
      </c>
      <c r="DA12" s="641"/>
      <c r="DB12" s="641"/>
      <c r="DC12" s="641"/>
      <c r="DD12" s="594">
        <v>4377</v>
      </c>
      <c r="DE12" s="589"/>
      <c r="DF12" s="589"/>
      <c r="DG12" s="589"/>
      <c r="DH12" s="589"/>
      <c r="DI12" s="589"/>
      <c r="DJ12" s="589"/>
      <c r="DK12" s="589"/>
      <c r="DL12" s="589"/>
      <c r="DM12" s="589"/>
      <c r="DN12" s="589"/>
      <c r="DO12" s="589"/>
      <c r="DP12" s="590"/>
      <c r="DQ12" s="594">
        <v>173277</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34038</v>
      </c>
      <c r="S13" s="589"/>
      <c r="T13" s="589"/>
      <c r="U13" s="589"/>
      <c r="V13" s="589"/>
      <c r="W13" s="589"/>
      <c r="X13" s="589"/>
      <c r="Y13" s="590"/>
      <c r="Z13" s="641">
        <v>0.2</v>
      </c>
      <c r="AA13" s="641"/>
      <c r="AB13" s="641"/>
      <c r="AC13" s="641"/>
      <c r="AD13" s="642">
        <v>34038</v>
      </c>
      <c r="AE13" s="642"/>
      <c r="AF13" s="642"/>
      <c r="AG13" s="642"/>
      <c r="AH13" s="642"/>
      <c r="AI13" s="642"/>
      <c r="AJ13" s="642"/>
      <c r="AK13" s="642"/>
      <c r="AL13" s="611">
        <v>0.3</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1445396</v>
      </c>
      <c r="BH13" s="589"/>
      <c r="BI13" s="589"/>
      <c r="BJ13" s="589"/>
      <c r="BK13" s="589"/>
      <c r="BL13" s="589"/>
      <c r="BM13" s="589"/>
      <c r="BN13" s="590"/>
      <c r="BO13" s="641">
        <v>49.5</v>
      </c>
      <c r="BP13" s="641"/>
      <c r="BQ13" s="641"/>
      <c r="BR13" s="641"/>
      <c r="BS13" s="594" t="s">
        <v>108</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1034927</v>
      </c>
      <c r="CS13" s="589"/>
      <c r="CT13" s="589"/>
      <c r="CU13" s="589"/>
      <c r="CV13" s="589"/>
      <c r="CW13" s="589"/>
      <c r="CX13" s="589"/>
      <c r="CY13" s="590"/>
      <c r="CZ13" s="641">
        <v>6.5</v>
      </c>
      <c r="DA13" s="641"/>
      <c r="DB13" s="641"/>
      <c r="DC13" s="641"/>
      <c r="DD13" s="594">
        <v>528326</v>
      </c>
      <c r="DE13" s="589"/>
      <c r="DF13" s="589"/>
      <c r="DG13" s="589"/>
      <c r="DH13" s="589"/>
      <c r="DI13" s="589"/>
      <c r="DJ13" s="589"/>
      <c r="DK13" s="589"/>
      <c r="DL13" s="589"/>
      <c r="DM13" s="589"/>
      <c r="DN13" s="589"/>
      <c r="DO13" s="589"/>
      <c r="DP13" s="590"/>
      <c r="DQ13" s="594">
        <v>551233</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85947</v>
      </c>
      <c r="BH14" s="589"/>
      <c r="BI14" s="589"/>
      <c r="BJ14" s="589"/>
      <c r="BK14" s="589"/>
      <c r="BL14" s="589"/>
      <c r="BM14" s="589"/>
      <c r="BN14" s="590"/>
      <c r="BO14" s="641">
        <v>2.9</v>
      </c>
      <c r="BP14" s="641"/>
      <c r="BQ14" s="641"/>
      <c r="BR14" s="641"/>
      <c r="BS14" s="594" t="s">
        <v>108</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753577</v>
      </c>
      <c r="CS14" s="589"/>
      <c r="CT14" s="589"/>
      <c r="CU14" s="589"/>
      <c r="CV14" s="589"/>
      <c r="CW14" s="589"/>
      <c r="CX14" s="589"/>
      <c r="CY14" s="590"/>
      <c r="CZ14" s="641">
        <v>4.7</v>
      </c>
      <c r="DA14" s="641"/>
      <c r="DB14" s="641"/>
      <c r="DC14" s="641"/>
      <c r="DD14" s="594">
        <v>88007</v>
      </c>
      <c r="DE14" s="589"/>
      <c r="DF14" s="589"/>
      <c r="DG14" s="589"/>
      <c r="DH14" s="589"/>
      <c r="DI14" s="589"/>
      <c r="DJ14" s="589"/>
      <c r="DK14" s="589"/>
      <c r="DL14" s="589"/>
      <c r="DM14" s="589"/>
      <c r="DN14" s="589"/>
      <c r="DO14" s="589"/>
      <c r="DP14" s="590"/>
      <c r="DQ14" s="594">
        <v>688291</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11189</v>
      </c>
      <c r="S15" s="589"/>
      <c r="T15" s="589"/>
      <c r="U15" s="589"/>
      <c r="V15" s="589"/>
      <c r="W15" s="589"/>
      <c r="X15" s="589"/>
      <c r="Y15" s="590"/>
      <c r="Z15" s="641">
        <v>0.1</v>
      </c>
      <c r="AA15" s="641"/>
      <c r="AB15" s="641"/>
      <c r="AC15" s="641"/>
      <c r="AD15" s="642">
        <v>11189</v>
      </c>
      <c r="AE15" s="642"/>
      <c r="AF15" s="642"/>
      <c r="AG15" s="642"/>
      <c r="AH15" s="642"/>
      <c r="AI15" s="642"/>
      <c r="AJ15" s="642"/>
      <c r="AK15" s="642"/>
      <c r="AL15" s="611">
        <v>0.1</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216073</v>
      </c>
      <c r="BH15" s="589"/>
      <c r="BI15" s="589"/>
      <c r="BJ15" s="589"/>
      <c r="BK15" s="589"/>
      <c r="BL15" s="589"/>
      <c r="BM15" s="589"/>
      <c r="BN15" s="590"/>
      <c r="BO15" s="641">
        <v>7.4</v>
      </c>
      <c r="BP15" s="641"/>
      <c r="BQ15" s="641"/>
      <c r="BR15" s="641"/>
      <c r="BS15" s="594" t="s">
        <v>108</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1043908</v>
      </c>
      <c r="CS15" s="589"/>
      <c r="CT15" s="589"/>
      <c r="CU15" s="589"/>
      <c r="CV15" s="589"/>
      <c r="CW15" s="589"/>
      <c r="CX15" s="589"/>
      <c r="CY15" s="590"/>
      <c r="CZ15" s="641">
        <v>6.6</v>
      </c>
      <c r="DA15" s="641"/>
      <c r="DB15" s="641"/>
      <c r="DC15" s="641"/>
      <c r="DD15" s="594">
        <v>27231</v>
      </c>
      <c r="DE15" s="589"/>
      <c r="DF15" s="589"/>
      <c r="DG15" s="589"/>
      <c r="DH15" s="589"/>
      <c r="DI15" s="589"/>
      <c r="DJ15" s="589"/>
      <c r="DK15" s="589"/>
      <c r="DL15" s="589"/>
      <c r="DM15" s="589"/>
      <c r="DN15" s="589"/>
      <c r="DO15" s="589"/>
      <c r="DP15" s="590"/>
      <c r="DQ15" s="594">
        <v>926472</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v>6892367</v>
      </c>
      <c r="S16" s="589"/>
      <c r="T16" s="589"/>
      <c r="U16" s="589"/>
      <c r="V16" s="589"/>
      <c r="W16" s="589"/>
      <c r="X16" s="589"/>
      <c r="Y16" s="590"/>
      <c r="Z16" s="641">
        <v>41.7</v>
      </c>
      <c r="AA16" s="641"/>
      <c r="AB16" s="641"/>
      <c r="AC16" s="641"/>
      <c r="AD16" s="642">
        <v>6044883</v>
      </c>
      <c r="AE16" s="642"/>
      <c r="AF16" s="642"/>
      <c r="AG16" s="642"/>
      <c r="AH16" s="642"/>
      <c r="AI16" s="642"/>
      <c r="AJ16" s="642"/>
      <c r="AK16" s="642"/>
      <c r="AL16" s="611">
        <v>62.1</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429458</v>
      </c>
      <c r="CS16" s="589"/>
      <c r="CT16" s="589"/>
      <c r="CU16" s="589"/>
      <c r="CV16" s="589"/>
      <c r="CW16" s="589"/>
      <c r="CX16" s="589"/>
      <c r="CY16" s="590"/>
      <c r="CZ16" s="641">
        <v>2.7</v>
      </c>
      <c r="DA16" s="641"/>
      <c r="DB16" s="641"/>
      <c r="DC16" s="641"/>
      <c r="DD16" s="594" t="s">
        <v>108</v>
      </c>
      <c r="DE16" s="589"/>
      <c r="DF16" s="589"/>
      <c r="DG16" s="589"/>
      <c r="DH16" s="589"/>
      <c r="DI16" s="589"/>
      <c r="DJ16" s="589"/>
      <c r="DK16" s="589"/>
      <c r="DL16" s="589"/>
      <c r="DM16" s="589"/>
      <c r="DN16" s="589"/>
      <c r="DO16" s="589"/>
      <c r="DP16" s="590"/>
      <c r="DQ16" s="594">
        <v>58551</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v>6044883</v>
      </c>
      <c r="S17" s="589"/>
      <c r="T17" s="589"/>
      <c r="U17" s="589"/>
      <c r="V17" s="589"/>
      <c r="W17" s="589"/>
      <c r="X17" s="589"/>
      <c r="Y17" s="590"/>
      <c r="Z17" s="641">
        <v>36.6</v>
      </c>
      <c r="AA17" s="641"/>
      <c r="AB17" s="641"/>
      <c r="AC17" s="641"/>
      <c r="AD17" s="642">
        <v>6044883</v>
      </c>
      <c r="AE17" s="642"/>
      <c r="AF17" s="642"/>
      <c r="AG17" s="642"/>
      <c r="AH17" s="642"/>
      <c r="AI17" s="642"/>
      <c r="AJ17" s="642"/>
      <c r="AK17" s="642"/>
      <c r="AL17" s="611">
        <v>62.1</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2579237</v>
      </c>
      <c r="CS17" s="589"/>
      <c r="CT17" s="589"/>
      <c r="CU17" s="589"/>
      <c r="CV17" s="589"/>
      <c r="CW17" s="589"/>
      <c r="CX17" s="589"/>
      <c r="CY17" s="590"/>
      <c r="CZ17" s="641">
        <v>16.2</v>
      </c>
      <c r="DA17" s="641"/>
      <c r="DB17" s="641"/>
      <c r="DC17" s="641"/>
      <c r="DD17" s="594" t="s">
        <v>108</v>
      </c>
      <c r="DE17" s="589"/>
      <c r="DF17" s="589"/>
      <c r="DG17" s="589"/>
      <c r="DH17" s="589"/>
      <c r="DI17" s="589"/>
      <c r="DJ17" s="589"/>
      <c r="DK17" s="589"/>
      <c r="DL17" s="589"/>
      <c r="DM17" s="589"/>
      <c r="DN17" s="589"/>
      <c r="DO17" s="589"/>
      <c r="DP17" s="590"/>
      <c r="DQ17" s="594">
        <v>2564839</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v>847484</v>
      </c>
      <c r="S18" s="589"/>
      <c r="T18" s="589"/>
      <c r="U18" s="589"/>
      <c r="V18" s="589"/>
      <c r="W18" s="589"/>
      <c r="X18" s="589"/>
      <c r="Y18" s="590"/>
      <c r="Z18" s="641">
        <v>5.0999999999999996</v>
      </c>
      <c r="AA18" s="641"/>
      <c r="AB18" s="641"/>
      <c r="AC18" s="641"/>
      <c r="AD18" s="642" t="s">
        <v>108</v>
      </c>
      <c r="AE18" s="642"/>
      <c r="AF18" s="642"/>
      <c r="AG18" s="642"/>
      <c r="AH18" s="642"/>
      <c r="AI18" s="642"/>
      <c r="AJ18" s="642"/>
      <c r="AK18" s="642"/>
      <c r="AL18" s="611" t="s">
        <v>108</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t="s">
        <v>108</v>
      </c>
      <c r="S19" s="589"/>
      <c r="T19" s="589"/>
      <c r="U19" s="589"/>
      <c r="V19" s="589"/>
      <c r="W19" s="589"/>
      <c r="X19" s="589"/>
      <c r="Y19" s="590"/>
      <c r="Z19" s="641" t="s">
        <v>108</v>
      </c>
      <c r="AA19" s="641"/>
      <c r="AB19" s="641"/>
      <c r="AC19" s="641"/>
      <c r="AD19" s="642" t="s">
        <v>108</v>
      </c>
      <c r="AE19" s="642"/>
      <c r="AF19" s="642"/>
      <c r="AG19" s="642"/>
      <c r="AH19" s="642"/>
      <c r="AI19" s="642"/>
      <c r="AJ19" s="642"/>
      <c r="AK19" s="642"/>
      <c r="AL19" s="611" t="s">
        <v>108</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14423</v>
      </c>
      <c r="BH19" s="589"/>
      <c r="BI19" s="589"/>
      <c r="BJ19" s="589"/>
      <c r="BK19" s="589"/>
      <c r="BL19" s="589"/>
      <c r="BM19" s="589"/>
      <c r="BN19" s="590"/>
      <c r="BO19" s="641">
        <v>0.5</v>
      </c>
      <c r="BP19" s="641"/>
      <c r="BQ19" s="641"/>
      <c r="BR19" s="641"/>
      <c r="BS19" s="594" t="s">
        <v>108</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10562252</v>
      </c>
      <c r="S20" s="589"/>
      <c r="T20" s="589"/>
      <c r="U20" s="589"/>
      <c r="V20" s="589"/>
      <c r="W20" s="589"/>
      <c r="X20" s="589"/>
      <c r="Y20" s="590"/>
      <c r="Z20" s="641">
        <v>63.9</v>
      </c>
      <c r="AA20" s="641"/>
      <c r="AB20" s="641"/>
      <c r="AC20" s="641"/>
      <c r="AD20" s="642">
        <v>9714768</v>
      </c>
      <c r="AE20" s="642"/>
      <c r="AF20" s="642"/>
      <c r="AG20" s="642"/>
      <c r="AH20" s="642"/>
      <c r="AI20" s="642"/>
      <c r="AJ20" s="642"/>
      <c r="AK20" s="642"/>
      <c r="AL20" s="611">
        <v>99.7</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14423</v>
      </c>
      <c r="BH20" s="589"/>
      <c r="BI20" s="589"/>
      <c r="BJ20" s="589"/>
      <c r="BK20" s="589"/>
      <c r="BL20" s="589"/>
      <c r="BM20" s="589"/>
      <c r="BN20" s="590"/>
      <c r="BO20" s="641">
        <v>0.5</v>
      </c>
      <c r="BP20" s="641"/>
      <c r="BQ20" s="641"/>
      <c r="BR20" s="641"/>
      <c r="BS20" s="594" t="s">
        <v>108</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15930370</v>
      </c>
      <c r="CS20" s="589"/>
      <c r="CT20" s="589"/>
      <c r="CU20" s="589"/>
      <c r="CV20" s="589"/>
      <c r="CW20" s="589"/>
      <c r="CX20" s="589"/>
      <c r="CY20" s="590"/>
      <c r="CZ20" s="641">
        <v>100</v>
      </c>
      <c r="DA20" s="641"/>
      <c r="DB20" s="641"/>
      <c r="DC20" s="641"/>
      <c r="DD20" s="594">
        <v>1921561</v>
      </c>
      <c r="DE20" s="589"/>
      <c r="DF20" s="589"/>
      <c r="DG20" s="589"/>
      <c r="DH20" s="589"/>
      <c r="DI20" s="589"/>
      <c r="DJ20" s="589"/>
      <c r="DK20" s="589"/>
      <c r="DL20" s="589"/>
      <c r="DM20" s="589"/>
      <c r="DN20" s="589"/>
      <c r="DO20" s="589"/>
      <c r="DP20" s="590"/>
      <c r="DQ20" s="594">
        <v>11140696</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3620</v>
      </c>
      <c r="S21" s="589"/>
      <c r="T21" s="589"/>
      <c r="U21" s="589"/>
      <c r="V21" s="589"/>
      <c r="W21" s="589"/>
      <c r="X21" s="589"/>
      <c r="Y21" s="590"/>
      <c r="Z21" s="641">
        <v>0</v>
      </c>
      <c r="AA21" s="641"/>
      <c r="AB21" s="641"/>
      <c r="AC21" s="641"/>
      <c r="AD21" s="642">
        <v>3620</v>
      </c>
      <c r="AE21" s="642"/>
      <c r="AF21" s="642"/>
      <c r="AG21" s="642"/>
      <c r="AH21" s="642"/>
      <c r="AI21" s="642"/>
      <c r="AJ21" s="642"/>
      <c r="AK21" s="642"/>
      <c r="AL21" s="611">
        <v>0</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v>14423</v>
      </c>
      <c r="BH21" s="589"/>
      <c r="BI21" s="589"/>
      <c r="BJ21" s="589"/>
      <c r="BK21" s="589"/>
      <c r="BL21" s="589"/>
      <c r="BM21" s="589"/>
      <c r="BN21" s="590"/>
      <c r="BO21" s="641">
        <v>0.5</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22042</v>
      </c>
      <c r="S22" s="589"/>
      <c r="T22" s="589"/>
      <c r="U22" s="589"/>
      <c r="V22" s="589"/>
      <c r="W22" s="589"/>
      <c r="X22" s="589"/>
      <c r="Y22" s="590"/>
      <c r="Z22" s="641">
        <v>0.1</v>
      </c>
      <c r="AA22" s="641"/>
      <c r="AB22" s="641"/>
      <c r="AC22" s="641"/>
      <c r="AD22" s="642" t="s">
        <v>108</v>
      </c>
      <c r="AE22" s="642"/>
      <c r="AF22" s="642"/>
      <c r="AG22" s="642"/>
      <c r="AH22" s="642"/>
      <c r="AI22" s="642"/>
      <c r="AJ22" s="642"/>
      <c r="AK22" s="642"/>
      <c r="AL22" s="611" t="s">
        <v>108</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240057</v>
      </c>
      <c r="S23" s="589"/>
      <c r="T23" s="589"/>
      <c r="U23" s="589"/>
      <c r="V23" s="589"/>
      <c r="W23" s="589"/>
      <c r="X23" s="589"/>
      <c r="Y23" s="590"/>
      <c r="Z23" s="641">
        <v>1.5</v>
      </c>
      <c r="AA23" s="641"/>
      <c r="AB23" s="641"/>
      <c r="AC23" s="641"/>
      <c r="AD23" s="642">
        <v>19146</v>
      </c>
      <c r="AE23" s="642"/>
      <c r="AF23" s="642"/>
      <c r="AG23" s="642"/>
      <c r="AH23" s="642"/>
      <c r="AI23" s="642"/>
      <c r="AJ23" s="642"/>
      <c r="AK23" s="642"/>
      <c r="AL23" s="611">
        <v>0.2</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t="s">
        <v>108</v>
      </c>
      <c r="BH23" s="589"/>
      <c r="BI23" s="589"/>
      <c r="BJ23" s="589"/>
      <c r="BK23" s="589"/>
      <c r="BL23" s="589"/>
      <c r="BM23" s="589"/>
      <c r="BN23" s="590"/>
      <c r="BO23" s="641" t="s">
        <v>108</v>
      </c>
      <c r="BP23" s="641"/>
      <c r="BQ23" s="641"/>
      <c r="BR23" s="641"/>
      <c r="BS23" s="594" t="s">
        <v>108</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39458</v>
      </c>
      <c r="S24" s="589"/>
      <c r="T24" s="589"/>
      <c r="U24" s="589"/>
      <c r="V24" s="589"/>
      <c r="W24" s="589"/>
      <c r="X24" s="589"/>
      <c r="Y24" s="590"/>
      <c r="Z24" s="641">
        <v>0.2</v>
      </c>
      <c r="AA24" s="641"/>
      <c r="AB24" s="641"/>
      <c r="AC24" s="641"/>
      <c r="AD24" s="642">
        <v>59</v>
      </c>
      <c r="AE24" s="642"/>
      <c r="AF24" s="642"/>
      <c r="AG24" s="642"/>
      <c r="AH24" s="642"/>
      <c r="AI24" s="642"/>
      <c r="AJ24" s="642"/>
      <c r="AK24" s="642"/>
      <c r="AL24" s="611">
        <v>0</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6676339</v>
      </c>
      <c r="CS24" s="639"/>
      <c r="CT24" s="639"/>
      <c r="CU24" s="639"/>
      <c r="CV24" s="639"/>
      <c r="CW24" s="639"/>
      <c r="CX24" s="639"/>
      <c r="CY24" s="686"/>
      <c r="CZ24" s="690">
        <v>41.9</v>
      </c>
      <c r="DA24" s="691"/>
      <c r="DB24" s="691"/>
      <c r="DC24" s="692"/>
      <c r="DD24" s="685">
        <v>5541849</v>
      </c>
      <c r="DE24" s="639"/>
      <c r="DF24" s="639"/>
      <c r="DG24" s="639"/>
      <c r="DH24" s="639"/>
      <c r="DI24" s="639"/>
      <c r="DJ24" s="639"/>
      <c r="DK24" s="686"/>
      <c r="DL24" s="685">
        <v>5489278</v>
      </c>
      <c r="DM24" s="639"/>
      <c r="DN24" s="639"/>
      <c r="DO24" s="639"/>
      <c r="DP24" s="639"/>
      <c r="DQ24" s="639"/>
      <c r="DR24" s="639"/>
      <c r="DS24" s="639"/>
      <c r="DT24" s="639"/>
      <c r="DU24" s="639"/>
      <c r="DV24" s="686"/>
      <c r="DW24" s="687">
        <v>53.3</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1419878</v>
      </c>
      <c r="S25" s="589"/>
      <c r="T25" s="589"/>
      <c r="U25" s="589"/>
      <c r="V25" s="589"/>
      <c r="W25" s="589"/>
      <c r="X25" s="589"/>
      <c r="Y25" s="590"/>
      <c r="Z25" s="641">
        <v>8.6</v>
      </c>
      <c r="AA25" s="641"/>
      <c r="AB25" s="641"/>
      <c r="AC25" s="641"/>
      <c r="AD25" s="642" t="s">
        <v>108</v>
      </c>
      <c r="AE25" s="642"/>
      <c r="AF25" s="642"/>
      <c r="AG25" s="642"/>
      <c r="AH25" s="642"/>
      <c r="AI25" s="642"/>
      <c r="AJ25" s="642"/>
      <c r="AK25" s="642"/>
      <c r="AL25" s="611" t="s">
        <v>108</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2889268</v>
      </c>
      <c r="CS25" s="607"/>
      <c r="CT25" s="607"/>
      <c r="CU25" s="607"/>
      <c r="CV25" s="607"/>
      <c r="CW25" s="607"/>
      <c r="CX25" s="607"/>
      <c r="CY25" s="608"/>
      <c r="CZ25" s="591">
        <v>18.100000000000001</v>
      </c>
      <c r="DA25" s="609"/>
      <c r="DB25" s="609"/>
      <c r="DC25" s="610"/>
      <c r="DD25" s="594">
        <v>2669021</v>
      </c>
      <c r="DE25" s="607"/>
      <c r="DF25" s="607"/>
      <c r="DG25" s="607"/>
      <c r="DH25" s="607"/>
      <c r="DI25" s="607"/>
      <c r="DJ25" s="607"/>
      <c r="DK25" s="608"/>
      <c r="DL25" s="594">
        <v>2617083</v>
      </c>
      <c r="DM25" s="607"/>
      <c r="DN25" s="607"/>
      <c r="DO25" s="607"/>
      <c r="DP25" s="607"/>
      <c r="DQ25" s="607"/>
      <c r="DR25" s="607"/>
      <c r="DS25" s="607"/>
      <c r="DT25" s="607"/>
      <c r="DU25" s="607"/>
      <c r="DV25" s="608"/>
      <c r="DW25" s="611">
        <v>25.4</v>
      </c>
      <c r="DX25" s="612"/>
      <c r="DY25" s="612"/>
      <c r="DZ25" s="612"/>
      <c r="EA25" s="612"/>
      <c r="EB25" s="612"/>
      <c r="EC25" s="613"/>
    </row>
    <row r="26" spans="2:133" ht="11.25" customHeight="1">
      <c r="B26" s="682" t="s">
        <v>274</v>
      </c>
      <c r="C26" s="683"/>
      <c r="D26" s="683"/>
      <c r="E26" s="683"/>
      <c r="F26" s="683"/>
      <c r="G26" s="683"/>
      <c r="H26" s="683"/>
      <c r="I26" s="683"/>
      <c r="J26" s="683"/>
      <c r="K26" s="683"/>
      <c r="L26" s="683"/>
      <c r="M26" s="683"/>
      <c r="N26" s="683"/>
      <c r="O26" s="683"/>
      <c r="P26" s="683"/>
      <c r="Q26" s="684"/>
      <c r="R26" s="588" t="s">
        <v>108</v>
      </c>
      <c r="S26" s="589"/>
      <c r="T26" s="589"/>
      <c r="U26" s="589"/>
      <c r="V26" s="589"/>
      <c r="W26" s="589"/>
      <c r="X26" s="589"/>
      <c r="Y26" s="590"/>
      <c r="Z26" s="641" t="s">
        <v>108</v>
      </c>
      <c r="AA26" s="641"/>
      <c r="AB26" s="641"/>
      <c r="AC26" s="641"/>
      <c r="AD26" s="642" t="s">
        <v>108</v>
      </c>
      <c r="AE26" s="642"/>
      <c r="AF26" s="642"/>
      <c r="AG26" s="642"/>
      <c r="AH26" s="642"/>
      <c r="AI26" s="642"/>
      <c r="AJ26" s="642"/>
      <c r="AK26" s="642"/>
      <c r="AL26" s="611" t="s">
        <v>108</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1850092</v>
      </c>
      <c r="CS26" s="589"/>
      <c r="CT26" s="589"/>
      <c r="CU26" s="589"/>
      <c r="CV26" s="589"/>
      <c r="CW26" s="589"/>
      <c r="CX26" s="589"/>
      <c r="CY26" s="590"/>
      <c r="CZ26" s="591">
        <v>11.6</v>
      </c>
      <c r="DA26" s="609"/>
      <c r="DB26" s="609"/>
      <c r="DC26" s="610"/>
      <c r="DD26" s="594">
        <v>1850092</v>
      </c>
      <c r="DE26" s="589"/>
      <c r="DF26" s="589"/>
      <c r="DG26" s="589"/>
      <c r="DH26" s="589"/>
      <c r="DI26" s="589"/>
      <c r="DJ26" s="589"/>
      <c r="DK26" s="590"/>
      <c r="DL26" s="594" t="s">
        <v>207</v>
      </c>
      <c r="DM26" s="589"/>
      <c r="DN26" s="589"/>
      <c r="DO26" s="589"/>
      <c r="DP26" s="589"/>
      <c r="DQ26" s="589"/>
      <c r="DR26" s="589"/>
      <c r="DS26" s="589"/>
      <c r="DT26" s="589"/>
      <c r="DU26" s="589"/>
      <c r="DV26" s="590"/>
      <c r="DW26" s="611" t="s">
        <v>207</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1256795</v>
      </c>
      <c r="S27" s="589"/>
      <c r="T27" s="589"/>
      <c r="U27" s="589"/>
      <c r="V27" s="589"/>
      <c r="W27" s="589"/>
      <c r="X27" s="589"/>
      <c r="Y27" s="590"/>
      <c r="Z27" s="641">
        <v>7.6</v>
      </c>
      <c r="AA27" s="641"/>
      <c r="AB27" s="641"/>
      <c r="AC27" s="641"/>
      <c r="AD27" s="642" t="s">
        <v>108</v>
      </c>
      <c r="AE27" s="642"/>
      <c r="AF27" s="642"/>
      <c r="AG27" s="642"/>
      <c r="AH27" s="642"/>
      <c r="AI27" s="642"/>
      <c r="AJ27" s="642"/>
      <c r="AK27" s="642"/>
      <c r="AL27" s="611" t="s">
        <v>108</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2922639</v>
      </c>
      <c r="BH27" s="589"/>
      <c r="BI27" s="589"/>
      <c r="BJ27" s="589"/>
      <c r="BK27" s="589"/>
      <c r="BL27" s="589"/>
      <c r="BM27" s="589"/>
      <c r="BN27" s="590"/>
      <c r="BO27" s="641">
        <v>100</v>
      </c>
      <c r="BP27" s="641"/>
      <c r="BQ27" s="641"/>
      <c r="BR27" s="641"/>
      <c r="BS27" s="594" t="s">
        <v>108</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1207834</v>
      </c>
      <c r="CS27" s="607"/>
      <c r="CT27" s="607"/>
      <c r="CU27" s="607"/>
      <c r="CV27" s="607"/>
      <c r="CW27" s="607"/>
      <c r="CX27" s="607"/>
      <c r="CY27" s="608"/>
      <c r="CZ27" s="591">
        <v>7.6</v>
      </c>
      <c r="DA27" s="609"/>
      <c r="DB27" s="609"/>
      <c r="DC27" s="610"/>
      <c r="DD27" s="594">
        <v>307989</v>
      </c>
      <c r="DE27" s="607"/>
      <c r="DF27" s="607"/>
      <c r="DG27" s="607"/>
      <c r="DH27" s="607"/>
      <c r="DI27" s="607"/>
      <c r="DJ27" s="607"/>
      <c r="DK27" s="608"/>
      <c r="DL27" s="594">
        <v>307356</v>
      </c>
      <c r="DM27" s="607"/>
      <c r="DN27" s="607"/>
      <c r="DO27" s="607"/>
      <c r="DP27" s="607"/>
      <c r="DQ27" s="607"/>
      <c r="DR27" s="607"/>
      <c r="DS27" s="607"/>
      <c r="DT27" s="607"/>
      <c r="DU27" s="607"/>
      <c r="DV27" s="608"/>
      <c r="DW27" s="611">
        <v>3</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31209</v>
      </c>
      <c r="S28" s="589"/>
      <c r="T28" s="589"/>
      <c r="U28" s="589"/>
      <c r="V28" s="589"/>
      <c r="W28" s="589"/>
      <c r="X28" s="589"/>
      <c r="Y28" s="590"/>
      <c r="Z28" s="641">
        <v>0.2</v>
      </c>
      <c r="AA28" s="641"/>
      <c r="AB28" s="641"/>
      <c r="AC28" s="641"/>
      <c r="AD28" s="642" t="s">
        <v>108</v>
      </c>
      <c r="AE28" s="642"/>
      <c r="AF28" s="642"/>
      <c r="AG28" s="642"/>
      <c r="AH28" s="642"/>
      <c r="AI28" s="642"/>
      <c r="AJ28" s="642"/>
      <c r="AK28" s="642"/>
      <c r="AL28" s="611" t="s">
        <v>108</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2579237</v>
      </c>
      <c r="CS28" s="589"/>
      <c r="CT28" s="589"/>
      <c r="CU28" s="589"/>
      <c r="CV28" s="589"/>
      <c r="CW28" s="589"/>
      <c r="CX28" s="589"/>
      <c r="CY28" s="590"/>
      <c r="CZ28" s="591">
        <v>16.2</v>
      </c>
      <c r="DA28" s="609"/>
      <c r="DB28" s="609"/>
      <c r="DC28" s="610"/>
      <c r="DD28" s="594">
        <v>2564839</v>
      </c>
      <c r="DE28" s="589"/>
      <c r="DF28" s="589"/>
      <c r="DG28" s="589"/>
      <c r="DH28" s="589"/>
      <c r="DI28" s="589"/>
      <c r="DJ28" s="589"/>
      <c r="DK28" s="590"/>
      <c r="DL28" s="594">
        <v>2564839</v>
      </c>
      <c r="DM28" s="589"/>
      <c r="DN28" s="589"/>
      <c r="DO28" s="589"/>
      <c r="DP28" s="589"/>
      <c r="DQ28" s="589"/>
      <c r="DR28" s="589"/>
      <c r="DS28" s="589"/>
      <c r="DT28" s="589"/>
      <c r="DU28" s="589"/>
      <c r="DV28" s="590"/>
      <c r="DW28" s="611">
        <v>24.9</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232971</v>
      </c>
      <c r="S29" s="589"/>
      <c r="T29" s="589"/>
      <c r="U29" s="589"/>
      <c r="V29" s="589"/>
      <c r="W29" s="589"/>
      <c r="X29" s="589"/>
      <c r="Y29" s="590"/>
      <c r="Z29" s="641">
        <v>1.4</v>
      </c>
      <c r="AA29" s="641"/>
      <c r="AB29" s="641"/>
      <c r="AC29" s="641"/>
      <c r="AD29" s="642" t="s">
        <v>108</v>
      </c>
      <c r="AE29" s="642"/>
      <c r="AF29" s="642"/>
      <c r="AG29" s="642"/>
      <c r="AH29" s="642"/>
      <c r="AI29" s="642"/>
      <c r="AJ29" s="642"/>
      <c r="AK29" s="642"/>
      <c r="AL29" s="611" t="s">
        <v>108</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286</v>
      </c>
      <c r="CG29" s="622"/>
      <c r="CH29" s="622"/>
      <c r="CI29" s="622"/>
      <c r="CJ29" s="622"/>
      <c r="CK29" s="622"/>
      <c r="CL29" s="622"/>
      <c r="CM29" s="622"/>
      <c r="CN29" s="622"/>
      <c r="CO29" s="622"/>
      <c r="CP29" s="622"/>
      <c r="CQ29" s="623"/>
      <c r="CR29" s="588">
        <v>2579142</v>
      </c>
      <c r="CS29" s="607"/>
      <c r="CT29" s="607"/>
      <c r="CU29" s="607"/>
      <c r="CV29" s="607"/>
      <c r="CW29" s="607"/>
      <c r="CX29" s="607"/>
      <c r="CY29" s="608"/>
      <c r="CZ29" s="591">
        <v>16.2</v>
      </c>
      <c r="DA29" s="609"/>
      <c r="DB29" s="609"/>
      <c r="DC29" s="610"/>
      <c r="DD29" s="594">
        <v>2564744</v>
      </c>
      <c r="DE29" s="607"/>
      <c r="DF29" s="607"/>
      <c r="DG29" s="607"/>
      <c r="DH29" s="607"/>
      <c r="DI29" s="607"/>
      <c r="DJ29" s="607"/>
      <c r="DK29" s="608"/>
      <c r="DL29" s="594">
        <v>2564744</v>
      </c>
      <c r="DM29" s="607"/>
      <c r="DN29" s="607"/>
      <c r="DO29" s="607"/>
      <c r="DP29" s="607"/>
      <c r="DQ29" s="607"/>
      <c r="DR29" s="607"/>
      <c r="DS29" s="607"/>
      <c r="DT29" s="607"/>
      <c r="DU29" s="607"/>
      <c r="DV29" s="608"/>
      <c r="DW29" s="611">
        <v>24.9</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347484</v>
      </c>
      <c r="S30" s="589"/>
      <c r="T30" s="589"/>
      <c r="U30" s="589"/>
      <c r="V30" s="589"/>
      <c r="W30" s="589"/>
      <c r="X30" s="589"/>
      <c r="Y30" s="590"/>
      <c r="Z30" s="641">
        <v>2.1</v>
      </c>
      <c r="AA30" s="641"/>
      <c r="AB30" s="641"/>
      <c r="AC30" s="641"/>
      <c r="AD30" s="642" t="s">
        <v>108</v>
      </c>
      <c r="AE30" s="642"/>
      <c r="AF30" s="642"/>
      <c r="AG30" s="642"/>
      <c r="AH30" s="642"/>
      <c r="AI30" s="642"/>
      <c r="AJ30" s="642"/>
      <c r="AK30" s="642"/>
      <c r="AL30" s="611" t="s">
        <v>108</v>
      </c>
      <c r="AM30" s="643"/>
      <c r="AN30" s="643"/>
      <c r="AO30" s="644"/>
      <c r="AP30" s="666" t="s">
        <v>288</v>
      </c>
      <c r="AQ30" s="667"/>
      <c r="AR30" s="667"/>
      <c r="AS30" s="667"/>
      <c r="AT30" s="672" t="s">
        <v>289</v>
      </c>
      <c r="AU30" s="182"/>
      <c r="AV30" s="182"/>
      <c r="AW30" s="182"/>
      <c r="AX30" s="675" t="s">
        <v>167</v>
      </c>
      <c r="AY30" s="676"/>
      <c r="AZ30" s="676"/>
      <c r="BA30" s="676"/>
      <c r="BB30" s="676"/>
      <c r="BC30" s="676"/>
      <c r="BD30" s="676"/>
      <c r="BE30" s="676"/>
      <c r="BF30" s="677"/>
      <c r="BG30" s="654">
        <v>99.4</v>
      </c>
      <c r="BH30" s="655"/>
      <c r="BI30" s="655"/>
      <c r="BJ30" s="655"/>
      <c r="BK30" s="655"/>
      <c r="BL30" s="655"/>
      <c r="BM30" s="656">
        <v>97.8</v>
      </c>
      <c r="BN30" s="655"/>
      <c r="BO30" s="655"/>
      <c r="BP30" s="655"/>
      <c r="BQ30" s="657"/>
      <c r="BR30" s="654">
        <v>99.3</v>
      </c>
      <c r="BS30" s="655"/>
      <c r="BT30" s="655"/>
      <c r="BU30" s="655"/>
      <c r="BV30" s="655"/>
      <c r="BW30" s="655"/>
      <c r="BX30" s="656">
        <v>97.2</v>
      </c>
      <c r="BY30" s="655"/>
      <c r="BZ30" s="655"/>
      <c r="CA30" s="655"/>
      <c r="CB30" s="657"/>
      <c r="CD30" s="660"/>
      <c r="CE30" s="661"/>
      <c r="CF30" s="625" t="s">
        <v>290</v>
      </c>
      <c r="CG30" s="622"/>
      <c r="CH30" s="622"/>
      <c r="CI30" s="622"/>
      <c r="CJ30" s="622"/>
      <c r="CK30" s="622"/>
      <c r="CL30" s="622"/>
      <c r="CM30" s="622"/>
      <c r="CN30" s="622"/>
      <c r="CO30" s="622"/>
      <c r="CP30" s="622"/>
      <c r="CQ30" s="623"/>
      <c r="CR30" s="588">
        <v>2285726</v>
      </c>
      <c r="CS30" s="589"/>
      <c r="CT30" s="589"/>
      <c r="CU30" s="589"/>
      <c r="CV30" s="589"/>
      <c r="CW30" s="589"/>
      <c r="CX30" s="589"/>
      <c r="CY30" s="590"/>
      <c r="CZ30" s="591">
        <v>14.3</v>
      </c>
      <c r="DA30" s="609"/>
      <c r="DB30" s="609"/>
      <c r="DC30" s="610"/>
      <c r="DD30" s="594">
        <v>2271328</v>
      </c>
      <c r="DE30" s="589"/>
      <c r="DF30" s="589"/>
      <c r="DG30" s="589"/>
      <c r="DH30" s="589"/>
      <c r="DI30" s="589"/>
      <c r="DJ30" s="589"/>
      <c r="DK30" s="590"/>
      <c r="DL30" s="594">
        <v>2271328</v>
      </c>
      <c r="DM30" s="589"/>
      <c r="DN30" s="589"/>
      <c r="DO30" s="589"/>
      <c r="DP30" s="589"/>
      <c r="DQ30" s="589"/>
      <c r="DR30" s="589"/>
      <c r="DS30" s="589"/>
      <c r="DT30" s="589"/>
      <c r="DU30" s="589"/>
      <c r="DV30" s="590"/>
      <c r="DW30" s="611">
        <v>22.1</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481621</v>
      </c>
      <c r="S31" s="589"/>
      <c r="T31" s="589"/>
      <c r="U31" s="589"/>
      <c r="V31" s="589"/>
      <c r="W31" s="589"/>
      <c r="X31" s="589"/>
      <c r="Y31" s="590"/>
      <c r="Z31" s="641">
        <v>2.9</v>
      </c>
      <c r="AA31" s="641"/>
      <c r="AB31" s="641"/>
      <c r="AC31" s="641"/>
      <c r="AD31" s="642" t="s">
        <v>108</v>
      </c>
      <c r="AE31" s="642"/>
      <c r="AF31" s="642"/>
      <c r="AG31" s="642"/>
      <c r="AH31" s="642"/>
      <c r="AI31" s="642"/>
      <c r="AJ31" s="642"/>
      <c r="AK31" s="642"/>
      <c r="AL31" s="611" t="s">
        <v>108</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99.5</v>
      </c>
      <c r="BH31" s="607"/>
      <c r="BI31" s="607"/>
      <c r="BJ31" s="607"/>
      <c r="BK31" s="607"/>
      <c r="BL31" s="607"/>
      <c r="BM31" s="643">
        <v>98.5</v>
      </c>
      <c r="BN31" s="653"/>
      <c r="BO31" s="653"/>
      <c r="BP31" s="653"/>
      <c r="BQ31" s="617"/>
      <c r="BR31" s="652">
        <v>99.5</v>
      </c>
      <c r="BS31" s="607"/>
      <c r="BT31" s="607"/>
      <c r="BU31" s="607"/>
      <c r="BV31" s="607"/>
      <c r="BW31" s="607"/>
      <c r="BX31" s="643">
        <v>98</v>
      </c>
      <c r="BY31" s="653"/>
      <c r="BZ31" s="653"/>
      <c r="CA31" s="653"/>
      <c r="CB31" s="617"/>
      <c r="CD31" s="660"/>
      <c r="CE31" s="661"/>
      <c r="CF31" s="625" t="s">
        <v>294</v>
      </c>
      <c r="CG31" s="622"/>
      <c r="CH31" s="622"/>
      <c r="CI31" s="622"/>
      <c r="CJ31" s="622"/>
      <c r="CK31" s="622"/>
      <c r="CL31" s="622"/>
      <c r="CM31" s="622"/>
      <c r="CN31" s="622"/>
      <c r="CO31" s="622"/>
      <c r="CP31" s="622"/>
      <c r="CQ31" s="623"/>
      <c r="CR31" s="588">
        <v>293416</v>
      </c>
      <c r="CS31" s="607"/>
      <c r="CT31" s="607"/>
      <c r="CU31" s="607"/>
      <c r="CV31" s="607"/>
      <c r="CW31" s="607"/>
      <c r="CX31" s="607"/>
      <c r="CY31" s="608"/>
      <c r="CZ31" s="591">
        <v>1.8</v>
      </c>
      <c r="DA31" s="609"/>
      <c r="DB31" s="609"/>
      <c r="DC31" s="610"/>
      <c r="DD31" s="594">
        <v>293416</v>
      </c>
      <c r="DE31" s="607"/>
      <c r="DF31" s="607"/>
      <c r="DG31" s="607"/>
      <c r="DH31" s="607"/>
      <c r="DI31" s="607"/>
      <c r="DJ31" s="607"/>
      <c r="DK31" s="608"/>
      <c r="DL31" s="594">
        <v>293416</v>
      </c>
      <c r="DM31" s="607"/>
      <c r="DN31" s="607"/>
      <c r="DO31" s="607"/>
      <c r="DP31" s="607"/>
      <c r="DQ31" s="607"/>
      <c r="DR31" s="607"/>
      <c r="DS31" s="607"/>
      <c r="DT31" s="607"/>
      <c r="DU31" s="607"/>
      <c r="DV31" s="608"/>
      <c r="DW31" s="611">
        <v>2.8</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210332</v>
      </c>
      <c r="S32" s="589"/>
      <c r="T32" s="589"/>
      <c r="U32" s="589"/>
      <c r="V32" s="589"/>
      <c r="W32" s="589"/>
      <c r="X32" s="589"/>
      <c r="Y32" s="590"/>
      <c r="Z32" s="641">
        <v>1.3</v>
      </c>
      <c r="AA32" s="641"/>
      <c r="AB32" s="641"/>
      <c r="AC32" s="641"/>
      <c r="AD32" s="642">
        <v>3277</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99.2</v>
      </c>
      <c r="BH32" s="573"/>
      <c r="BI32" s="573"/>
      <c r="BJ32" s="573"/>
      <c r="BK32" s="573"/>
      <c r="BL32" s="573"/>
      <c r="BM32" s="636">
        <v>97</v>
      </c>
      <c r="BN32" s="573"/>
      <c r="BO32" s="573"/>
      <c r="BP32" s="573"/>
      <c r="BQ32" s="630"/>
      <c r="BR32" s="651">
        <v>99</v>
      </c>
      <c r="BS32" s="573"/>
      <c r="BT32" s="573"/>
      <c r="BU32" s="573"/>
      <c r="BV32" s="573"/>
      <c r="BW32" s="573"/>
      <c r="BX32" s="636">
        <v>96.3</v>
      </c>
      <c r="BY32" s="573"/>
      <c r="BZ32" s="573"/>
      <c r="CA32" s="573"/>
      <c r="CB32" s="630"/>
      <c r="CD32" s="662"/>
      <c r="CE32" s="663"/>
      <c r="CF32" s="625" t="s">
        <v>297</v>
      </c>
      <c r="CG32" s="622"/>
      <c r="CH32" s="622"/>
      <c r="CI32" s="622"/>
      <c r="CJ32" s="622"/>
      <c r="CK32" s="622"/>
      <c r="CL32" s="622"/>
      <c r="CM32" s="622"/>
      <c r="CN32" s="622"/>
      <c r="CO32" s="622"/>
      <c r="CP32" s="622"/>
      <c r="CQ32" s="623"/>
      <c r="CR32" s="588">
        <v>95</v>
      </c>
      <c r="CS32" s="589"/>
      <c r="CT32" s="589"/>
      <c r="CU32" s="589"/>
      <c r="CV32" s="589"/>
      <c r="CW32" s="589"/>
      <c r="CX32" s="589"/>
      <c r="CY32" s="590"/>
      <c r="CZ32" s="591">
        <v>0</v>
      </c>
      <c r="DA32" s="609"/>
      <c r="DB32" s="609"/>
      <c r="DC32" s="610"/>
      <c r="DD32" s="594">
        <v>95</v>
      </c>
      <c r="DE32" s="589"/>
      <c r="DF32" s="589"/>
      <c r="DG32" s="589"/>
      <c r="DH32" s="589"/>
      <c r="DI32" s="589"/>
      <c r="DJ32" s="589"/>
      <c r="DK32" s="590"/>
      <c r="DL32" s="594">
        <v>95</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1684800</v>
      </c>
      <c r="S33" s="589"/>
      <c r="T33" s="589"/>
      <c r="U33" s="589"/>
      <c r="V33" s="589"/>
      <c r="W33" s="589"/>
      <c r="X33" s="589"/>
      <c r="Y33" s="590"/>
      <c r="Z33" s="641">
        <v>10.199999999999999</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6903012</v>
      </c>
      <c r="CS33" s="607"/>
      <c r="CT33" s="607"/>
      <c r="CU33" s="607"/>
      <c r="CV33" s="607"/>
      <c r="CW33" s="607"/>
      <c r="CX33" s="607"/>
      <c r="CY33" s="608"/>
      <c r="CZ33" s="591">
        <v>43.3</v>
      </c>
      <c r="DA33" s="609"/>
      <c r="DB33" s="609"/>
      <c r="DC33" s="610"/>
      <c r="DD33" s="594">
        <v>5235056</v>
      </c>
      <c r="DE33" s="607"/>
      <c r="DF33" s="607"/>
      <c r="DG33" s="607"/>
      <c r="DH33" s="607"/>
      <c r="DI33" s="607"/>
      <c r="DJ33" s="607"/>
      <c r="DK33" s="608"/>
      <c r="DL33" s="594">
        <v>3431538</v>
      </c>
      <c r="DM33" s="607"/>
      <c r="DN33" s="607"/>
      <c r="DO33" s="607"/>
      <c r="DP33" s="607"/>
      <c r="DQ33" s="607"/>
      <c r="DR33" s="607"/>
      <c r="DS33" s="607"/>
      <c r="DT33" s="607"/>
      <c r="DU33" s="607"/>
      <c r="DV33" s="608"/>
      <c r="DW33" s="611">
        <v>33.299999999999997</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2124835</v>
      </c>
      <c r="CS34" s="589"/>
      <c r="CT34" s="589"/>
      <c r="CU34" s="589"/>
      <c r="CV34" s="589"/>
      <c r="CW34" s="589"/>
      <c r="CX34" s="589"/>
      <c r="CY34" s="590"/>
      <c r="CZ34" s="591">
        <v>13.3</v>
      </c>
      <c r="DA34" s="609"/>
      <c r="DB34" s="609"/>
      <c r="DC34" s="610"/>
      <c r="DD34" s="594">
        <v>1386669</v>
      </c>
      <c r="DE34" s="589"/>
      <c r="DF34" s="589"/>
      <c r="DG34" s="589"/>
      <c r="DH34" s="589"/>
      <c r="DI34" s="589"/>
      <c r="DJ34" s="589"/>
      <c r="DK34" s="590"/>
      <c r="DL34" s="594">
        <v>1115762</v>
      </c>
      <c r="DM34" s="589"/>
      <c r="DN34" s="589"/>
      <c r="DO34" s="589"/>
      <c r="DP34" s="589"/>
      <c r="DQ34" s="589"/>
      <c r="DR34" s="589"/>
      <c r="DS34" s="589"/>
      <c r="DT34" s="589"/>
      <c r="DU34" s="589"/>
      <c r="DV34" s="590"/>
      <c r="DW34" s="611">
        <v>10.8</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556800</v>
      </c>
      <c r="S35" s="589"/>
      <c r="T35" s="589"/>
      <c r="U35" s="589"/>
      <c r="V35" s="589"/>
      <c r="W35" s="589"/>
      <c r="X35" s="589"/>
      <c r="Y35" s="590"/>
      <c r="Z35" s="641">
        <v>3.4</v>
      </c>
      <c r="AA35" s="641"/>
      <c r="AB35" s="641"/>
      <c r="AC35" s="641"/>
      <c r="AD35" s="642" t="s">
        <v>108</v>
      </c>
      <c r="AE35" s="642"/>
      <c r="AF35" s="642"/>
      <c r="AG35" s="642"/>
      <c r="AH35" s="642"/>
      <c r="AI35" s="642"/>
      <c r="AJ35" s="642"/>
      <c r="AK35" s="642"/>
      <c r="AL35" s="611" t="s">
        <v>108</v>
      </c>
      <c r="AM35" s="643"/>
      <c r="AN35" s="643"/>
      <c r="AO35" s="644"/>
      <c r="AP35" s="186"/>
      <c r="AQ35" s="645" t="s">
        <v>305</v>
      </c>
      <c r="AR35" s="646"/>
      <c r="AS35" s="646"/>
      <c r="AT35" s="646"/>
      <c r="AU35" s="646"/>
      <c r="AV35" s="646"/>
      <c r="AW35" s="646"/>
      <c r="AX35" s="646"/>
      <c r="AY35" s="647"/>
      <c r="AZ35" s="638">
        <v>2050099</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3666</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188367</v>
      </c>
      <c r="CS35" s="607"/>
      <c r="CT35" s="607"/>
      <c r="CU35" s="607"/>
      <c r="CV35" s="607"/>
      <c r="CW35" s="607"/>
      <c r="CX35" s="607"/>
      <c r="CY35" s="608"/>
      <c r="CZ35" s="591">
        <v>1.2</v>
      </c>
      <c r="DA35" s="609"/>
      <c r="DB35" s="609"/>
      <c r="DC35" s="610"/>
      <c r="DD35" s="594">
        <v>180683</v>
      </c>
      <c r="DE35" s="607"/>
      <c r="DF35" s="607"/>
      <c r="DG35" s="607"/>
      <c r="DH35" s="607"/>
      <c r="DI35" s="607"/>
      <c r="DJ35" s="607"/>
      <c r="DK35" s="608"/>
      <c r="DL35" s="594">
        <v>180512</v>
      </c>
      <c r="DM35" s="607"/>
      <c r="DN35" s="607"/>
      <c r="DO35" s="607"/>
      <c r="DP35" s="607"/>
      <c r="DQ35" s="607"/>
      <c r="DR35" s="607"/>
      <c r="DS35" s="607"/>
      <c r="DT35" s="607"/>
      <c r="DU35" s="607"/>
      <c r="DV35" s="608"/>
      <c r="DW35" s="611">
        <v>1.8</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16532519</v>
      </c>
      <c r="S36" s="629"/>
      <c r="T36" s="629"/>
      <c r="U36" s="629"/>
      <c r="V36" s="629"/>
      <c r="W36" s="629"/>
      <c r="X36" s="629"/>
      <c r="Y36" s="632"/>
      <c r="Z36" s="633">
        <v>100</v>
      </c>
      <c r="AA36" s="633"/>
      <c r="AB36" s="633"/>
      <c r="AC36" s="633"/>
      <c r="AD36" s="634">
        <v>9740870</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499941</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-239999</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1244230</v>
      </c>
      <c r="CS36" s="589"/>
      <c r="CT36" s="589"/>
      <c r="CU36" s="589"/>
      <c r="CV36" s="589"/>
      <c r="CW36" s="589"/>
      <c r="CX36" s="589"/>
      <c r="CY36" s="590"/>
      <c r="CZ36" s="591">
        <v>7.8</v>
      </c>
      <c r="DA36" s="609"/>
      <c r="DB36" s="609"/>
      <c r="DC36" s="610"/>
      <c r="DD36" s="594">
        <v>935555</v>
      </c>
      <c r="DE36" s="589"/>
      <c r="DF36" s="589"/>
      <c r="DG36" s="589"/>
      <c r="DH36" s="589"/>
      <c r="DI36" s="589"/>
      <c r="DJ36" s="589"/>
      <c r="DK36" s="590"/>
      <c r="DL36" s="594">
        <v>728574</v>
      </c>
      <c r="DM36" s="589"/>
      <c r="DN36" s="589"/>
      <c r="DO36" s="589"/>
      <c r="DP36" s="589"/>
      <c r="DQ36" s="589"/>
      <c r="DR36" s="589"/>
      <c r="DS36" s="589"/>
      <c r="DT36" s="589"/>
      <c r="DU36" s="589"/>
      <c r="DV36" s="590"/>
      <c r="DW36" s="611">
        <v>7.1</v>
      </c>
      <c r="DX36" s="612"/>
      <c r="DY36" s="612"/>
      <c r="DZ36" s="612"/>
      <c r="EA36" s="612"/>
      <c r="EB36" s="612"/>
      <c r="EC36" s="613"/>
    </row>
    <row r="37" spans="2:133" ht="11.25" customHeight="1">
      <c r="AQ37" s="614" t="s">
        <v>312</v>
      </c>
      <c r="AR37" s="615"/>
      <c r="AS37" s="615"/>
      <c r="AT37" s="615"/>
      <c r="AU37" s="615"/>
      <c r="AV37" s="615"/>
      <c r="AW37" s="615"/>
      <c r="AX37" s="615"/>
      <c r="AY37" s="616"/>
      <c r="AZ37" s="588">
        <v>229500</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4420</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429857</v>
      </c>
      <c r="CS37" s="607"/>
      <c r="CT37" s="607"/>
      <c r="CU37" s="607"/>
      <c r="CV37" s="607"/>
      <c r="CW37" s="607"/>
      <c r="CX37" s="607"/>
      <c r="CY37" s="608"/>
      <c r="CZ37" s="591">
        <v>2.7</v>
      </c>
      <c r="DA37" s="609"/>
      <c r="DB37" s="609"/>
      <c r="DC37" s="610"/>
      <c r="DD37" s="594">
        <v>429857</v>
      </c>
      <c r="DE37" s="607"/>
      <c r="DF37" s="607"/>
      <c r="DG37" s="607"/>
      <c r="DH37" s="607"/>
      <c r="DI37" s="607"/>
      <c r="DJ37" s="607"/>
      <c r="DK37" s="608"/>
      <c r="DL37" s="594">
        <v>406145</v>
      </c>
      <c r="DM37" s="607"/>
      <c r="DN37" s="607"/>
      <c r="DO37" s="607"/>
      <c r="DP37" s="607"/>
      <c r="DQ37" s="607"/>
      <c r="DR37" s="607"/>
      <c r="DS37" s="607"/>
      <c r="DT37" s="607"/>
      <c r="DU37" s="607"/>
      <c r="DV37" s="608"/>
      <c r="DW37" s="611">
        <v>3.9</v>
      </c>
      <c r="DX37" s="612"/>
      <c r="DY37" s="612"/>
      <c r="DZ37" s="612"/>
      <c r="EA37" s="612"/>
      <c r="EB37" s="612"/>
      <c r="EC37" s="613"/>
    </row>
    <row r="38" spans="2:133" ht="11.25" customHeight="1">
      <c r="AQ38" s="614" t="s">
        <v>315</v>
      </c>
      <c r="AR38" s="615"/>
      <c r="AS38" s="615"/>
      <c r="AT38" s="615"/>
      <c r="AU38" s="615"/>
      <c r="AV38" s="615"/>
      <c r="AW38" s="615"/>
      <c r="AX38" s="615"/>
      <c r="AY38" s="616"/>
      <c r="AZ38" s="588">
        <v>30990</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8817</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2048720</v>
      </c>
      <c r="CS38" s="589"/>
      <c r="CT38" s="589"/>
      <c r="CU38" s="589"/>
      <c r="CV38" s="589"/>
      <c r="CW38" s="589"/>
      <c r="CX38" s="589"/>
      <c r="CY38" s="590"/>
      <c r="CZ38" s="591">
        <v>12.9</v>
      </c>
      <c r="DA38" s="609"/>
      <c r="DB38" s="609"/>
      <c r="DC38" s="610"/>
      <c r="DD38" s="594">
        <v>1782727</v>
      </c>
      <c r="DE38" s="589"/>
      <c r="DF38" s="589"/>
      <c r="DG38" s="589"/>
      <c r="DH38" s="589"/>
      <c r="DI38" s="589"/>
      <c r="DJ38" s="589"/>
      <c r="DK38" s="590"/>
      <c r="DL38" s="594">
        <v>1406690</v>
      </c>
      <c r="DM38" s="589"/>
      <c r="DN38" s="589"/>
      <c r="DO38" s="589"/>
      <c r="DP38" s="589"/>
      <c r="DQ38" s="589"/>
      <c r="DR38" s="589"/>
      <c r="DS38" s="589"/>
      <c r="DT38" s="589"/>
      <c r="DU38" s="589"/>
      <c r="DV38" s="590"/>
      <c r="DW38" s="611">
        <v>13.7</v>
      </c>
      <c r="DX38" s="612"/>
      <c r="DY38" s="612"/>
      <c r="DZ38" s="612"/>
      <c r="EA38" s="612"/>
      <c r="EB38" s="612"/>
      <c r="EC38" s="613"/>
    </row>
    <row r="39" spans="2:133" ht="11.25" customHeight="1">
      <c r="AQ39" s="614" t="s">
        <v>318</v>
      </c>
      <c r="AR39" s="615"/>
      <c r="AS39" s="615"/>
      <c r="AT39" s="615"/>
      <c r="AU39" s="615"/>
      <c r="AV39" s="615"/>
      <c r="AW39" s="615"/>
      <c r="AX39" s="615"/>
      <c r="AY39" s="616"/>
      <c r="AZ39" s="588">
        <v>1379</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104</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1296860</v>
      </c>
      <c r="CS39" s="607"/>
      <c r="CT39" s="607"/>
      <c r="CU39" s="607"/>
      <c r="CV39" s="607"/>
      <c r="CW39" s="607"/>
      <c r="CX39" s="607"/>
      <c r="CY39" s="608"/>
      <c r="CZ39" s="591">
        <v>8.1</v>
      </c>
      <c r="DA39" s="609"/>
      <c r="DB39" s="609"/>
      <c r="DC39" s="610"/>
      <c r="DD39" s="594">
        <v>949422</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338982</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114</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t="s">
        <v>108</v>
      </c>
      <c r="CS40" s="589"/>
      <c r="CT40" s="589"/>
      <c r="CU40" s="589"/>
      <c r="CV40" s="589"/>
      <c r="CW40" s="589"/>
      <c r="CX40" s="589"/>
      <c r="CY40" s="590"/>
      <c r="CZ40" s="591" t="s">
        <v>108</v>
      </c>
      <c r="DA40" s="609"/>
      <c r="DB40" s="609"/>
      <c r="DC40" s="610"/>
      <c r="DD40" s="594" t="s">
        <v>108</v>
      </c>
      <c r="DE40" s="589"/>
      <c r="DF40" s="589"/>
      <c r="DG40" s="589"/>
      <c r="DH40" s="589"/>
      <c r="DI40" s="589"/>
      <c r="DJ40" s="589"/>
      <c r="DK40" s="590"/>
      <c r="DL40" s="594" t="s">
        <v>108</v>
      </c>
      <c r="DM40" s="589"/>
      <c r="DN40" s="589"/>
      <c r="DO40" s="589"/>
      <c r="DP40" s="589"/>
      <c r="DQ40" s="589"/>
      <c r="DR40" s="589"/>
      <c r="DS40" s="589"/>
      <c r="DT40" s="589"/>
      <c r="DU40" s="589"/>
      <c r="DV40" s="590"/>
      <c r="DW40" s="611" t="s">
        <v>108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949307</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268</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207</v>
      </c>
      <c r="CS41" s="607"/>
      <c r="CT41" s="607"/>
      <c r="CU41" s="607"/>
      <c r="CV41" s="607"/>
      <c r="CW41" s="607"/>
      <c r="CX41" s="607"/>
      <c r="CY41" s="608"/>
      <c r="CZ41" s="591" t="s">
        <v>207</v>
      </c>
      <c r="DA41" s="609"/>
      <c r="DB41" s="609"/>
      <c r="DC41" s="610"/>
      <c r="DD41" s="594" t="s">
        <v>207</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2351019</v>
      </c>
      <c r="CS42" s="589"/>
      <c r="CT42" s="589"/>
      <c r="CU42" s="589"/>
      <c r="CV42" s="589"/>
      <c r="CW42" s="589"/>
      <c r="CX42" s="589"/>
      <c r="CY42" s="590"/>
      <c r="CZ42" s="591">
        <v>14.8</v>
      </c>
      <c r="DA42" s="592"/>
      <c r="DB42" s="592"/>
      <c r="DC42" s="593"/>
      <c r="DD42" s="594">
        <v>363791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77929</v>
      </c>
      <c r="CS43" s="607"/>
      <c r="CT43" s="607"/>
      <c r="CU43" s="607"/>
      <c r="CV43" s="607"/>
      <c r="CW43" s="607"/>
      <c r="CX43" s="607"/>
      <c r="CY43" s="608"/>
      <c r="CZ43" s="591">
        <v>0.5</v>
      </c>
      <c r="DA43" s="609"/>
      <c r="DB43" s="609"/>
      <c r="DC43" s="610"/>
      <c r="DD43" s="594">
        <v>72434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332</v>
      </c>
      <c r="CD44" s="601" t="s">
        <v>285</v>
      </c>
      <c r="CE44" s="602"/>
      <c r="CF44" s="585" t="s">
        <v>333</v>
      </c>
      <c r="CG44" s="586"/>
      <c r="CH44" s="586"/>
      <c r="CI44" s="586"/>
      <c r="CJ44" s="586"/>
      <c r="CK44" s="586"/>
      <c r="CL44" s="586"/>
      <c r="CM44" s="586"/>
      <c r="CN44" s="586"/>
      <c r="CO44" s="586"/>
      <c r="CP44" s="586"/>
      <c r="CQ44" s="587"/>
      <c r="CR44" s="588">
        <v>1921561</v>
      </c>
      <c r="CS44" s="589"/>
      <c r="CT44" s="589"/>
      <c r="CU44" s="589"/>
      <c r="CV44" s="589"/>
      <c r="CW44" s="589"/>
      <c r="CX44" s="589"/>
      <c r="CY44" s="590"/>
      <c r="CZ44" s="591">
        <v>12.1</v>
      </c>
      <c r="DA44" s="592"/>
      <c r="DB44" s="592"/>
      <c r="DC44" s="593"/>
      <c r="DD44" s="594">
        <v>305240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334</v>
      </c>
      <c r="CG45" s="586"/>
      <c r="CH45" s="586"/>
      <c r="CI45" s="586"/>
      <c r="CJ45" s="586"/>
      <c r="CK45" s="586"/>
      <c r="CL45" s="586"/>
      <c r="CM45" s="586"/>
      <c r="CN45" s="586"/>
      <c r="CO45" s="586"/>
      <c r="CP45" s="586"/>
      <c r="CQ45" s="587"/>
      <c r="CR45" s="588">
        <v>862365</v>
      </c>
      <c r="CS45" s="607"/>
      <c r="CT45" s="607"/>
      <c r="CU45" s="607"/>
      <c r="CV45" s="607"/>
      <c r="CW45" s="607"/>
      <c r="CX45" s="607"/>
      <c r="CY45" s="608"/>
      <c r="CZ45" s="591">
        <v>5.4</v>
      </c>
      <c r="DA45" s="609"/>
      <c r="DB45" s="609"/>
      <c r="DC45" s="610"/>
      <c r="DD45" s="594">
        <v>36947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335</v>
      </c>
      <c r="CG46" s="586"/>
      <c r="CH46" s="586"/>
      <c r="CI46" s="586"/>
      <c r="CJ46" s="586"/>
      <c r="CK46" s="586"/>
      <c r="CL46" s="586"/>
      <c r="CM46" s="586"/>
      <c r="CN46" s="586"/>
      <c r="CO46" s="586"/>
      <c r="CP46" s="586"/>
      <c r="CQ46" s="587"/>
      <c r="CR46" s="588">
        <v>1025315</v>
      </c>
      <c r="CS46" s="589"/>
      <c r="CT46" s="589"/>
      <c r="CU46" s="589"/>
      <c r="CV46" s="589"/>
      <c r="CW46" s="589"/>
      <c r="CX46" s="589"/>
      <c r="CY46" s="590"/>
      <c r="CZ46" s="591">
        <v>6.4</v>
      </c>
      <c r="DA46" s="592"/>
      <c r="DB46" s="592"/>
      <c r="DC46" s="593"/>
      <c r="DD46" s="594">
        <v>260646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336</v>
      </c>
      <c r="CG47" s="586"/>
      <c r="CH47" s="586"/>
      <c r="CI47" s="586"/>
      <c r="CJ47" s="586"/>
      <c r="CK47" s="586"/>
      <c r="CL47" s="586"/>
      <c r="CM47" s="586"/>
      <c r="CN47" s="586"/>
      <c r="CO47" s="586"/>
      <c r="CP47" s="586"/>
      <c r="CQ47" s="587"/>
      <c r="CR47" s="588">
        <v>429458</v>
      </c>
      <c r="CS47" s="607"/>
      <c r="CT47" s="607"/>
      <c r="CU47" s="607"/>
      <c r="CV47" s="607"/>
      <c r="CW47" s="607"/>
      <c r="CX47" s="607"/>
      <c r="CY47" s="608"/>
      <c r="CZ47" s="591">
        <v>2.7</v>
      </c>
      <c r="DA47" s="609"/>
      <c r="DB47" s="609"/>
      <c r="DC47" s="610"/>
      <c r="DD47" s="594">
        <v>58551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337</v>
      </c>
      <c r="CG48" s="586"/>
      <c r="CH48" s="586"/>
      <c r="CI48" s="586"/>
      <c r="CJ48" s="586"/>
      <c r="CK48" s="586"/>
      <c r="CL48" s="586"/>
      <c r="CM48" s="586"/>
      <c r="CN48" s="586"/>
      <c r="CO48" s="586"/>
      <c r="CP48" s="586"/>
      <c r="CQ48" s="587"/>
      <c r="CR48" s="588" t="s">
        <v>117</v>
      </c>
      <c r="CS48" s="589"/>
      <c r="CT48" s="589"/>
      <c r="CU48" s="589"/>
      <c r="CV48" s="589"/>
      <c r="CW48" s="589"/>
      <c r="CX48" s="589"/>
      <c r="CY48" s="590"/>
      <c r="CZ48" s="591" t="s">
        <v>117</v>
      </c>
      <c r="DA48" s="592"/>
      <c r="DB48" s="592"/>
      <c r="DC48" s="593"/>
      <c r="DD48" s="594" t="s">
        <v>117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338</v>
      </c>
      <c r="CE49" s="570"/>
      <c r="CF49" s="570"/>
      <c r="CG49" s="570"/>
      <c r="CH49" s="570"/>
      <c r="CI49" s="570"/>
      <c r="CJ49" s="570"/>
      <c r="CK49" s="570"/>
      <c r="CL49" s="570"/>
      <c r="CM49" s="570"/>
      <c r="CN49" s="570"/>
      <c r="CO49" s="570"/>
      <c r="CP49" s="570"/>
      <c r="CQ49" s="571"/>
      <c r="CR49" s="572">
        <v>15930370</v>
      </c>
      <c r="CS49" s="573"/>
      <c r="CT49" s="573"/>
      <c r="CU49" s="573"/>
      <c r="CV49" s="573"/>
      <c r="CW49" s="573"/>
      <c r="CX49" s="573"/>
      <c r="CY49" s="574"/>
      <c r="CZ49" s="575">
        <v>100</v>
      </c>
      <c r="DA49" s="576"/>
      <c r="DB49" s="576"/>
      <c r="DC49" s="577"/>
      <c r="DD49" s="578">
        <v>11140696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09"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4" t="s">
        <v>358</v>
      </c>
      <c r="DH5" s="1095"/>
      <c r="DI5" s="1095"/>
      <c r="DJ5" s="1095"/>
      <c r="DK5" s="1096"/>
      <c r="DL5" s="1094" t="s">
        <v>359</v>
      </c>
      <c r="DM5" s="1095"/>
      <c r="DN5" s="1095"/>
      <c r="DO5" s="1095"/>
      <c r="DP5" s="1096"/>
      <c r="DQ5" s="997" t="s">
        <v>360</v>
      </c>
      <c r="DR5" s="998"/>
      <c r="DS5" s="998"/>
      <c r="DT5" s="998"/>
      <c r="DU5" s="999"/>
      <c r="DV5" s="997" t="s">
        <v>351</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361</v>
      </c>
      <c r="C7" s="1047"/>
      <c r="D7" s="1047"/>
      <c r="E7" s="1047"/>
      <c r="F7" s="1047"/>
      <c r="G7" s="1047"/>
      <c r="H7" s="1047"/>
      <c r="I7" s="1047"/>
      <c r="J7" s="1047"/>
      <c r="K7" s="1047"/>
      <c r="L7" s="1047"/>
      <c r="M7" s="1047"/>
      <c r="N7" s="1047"/>
      <c r="O7" s="1047"/>
      <c r="P7" s="1048"/>
      <c r="Q7" s="1100">
        <v>16532</v>
      </c>
      <c r="R7" s="1101"/>
      <c r="S7" s="1101"/>
      <c r="T7" s="1101"/>
      <c r="U7" s="1101"/>
      <c r="V7" s="1101">
        <v>15930</v>
      </c>
      <c r="W7" s="1101"/>
      <c r="X7" s="1101"/>
      <c r="Y7" s="1101"/>
      <c r="Z7" s="1101"/>
      <c r="AA7" s="1101">
        <v>602</v>
      </c>
      <c r="AB7" s="1101"/>
      <c r="AC7" s="1101"/>
      <c r="AD7" s="1101"/>
      <c r="AE7" s="1102"/>
      <c r="AF7" s="1103">
        <v>396</v>
      </c>
      <c r="AG7" s="1104"/>
      <c r="AH7" s="1104"/>
      <c r="AI7" s="1104"/>
      <c r="AJ7" s="1105"/>
      <c r="AK7" s="1087">
        <v>1</v>
      </c>
      <c r="AL7" s="1088"/>
      <c r="AM7" s="1088"/>
      <c r="AN7" s="1088"/>
      <c r="AO7" s="1088"/>
      <c r="AP7" s="1088">
        <v>22949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548</v>
      </c>
      <c r="BT7" s="1092"/>
      <c r="BU7" s="1092"/>
      <c r="BV7" s="1092"/>
      <c r="BW7" s="1092"/>
      <c r="BX7" s="1092"/>
      <c r="BY7" s="1092"/>
      <c r="BZ7" s="1092"/>
      <c r="CA7" s="1092"/>
      <c r="CB7" s="1092"/>
      <c r="CC7" s="1092"/>
      <c r="CD7" s="1092"/>
      <c r="CE7" s="1092"/>
      <c r="CF7" s="1092"/>
      <c r="CG7" s="1093"/>
      <c r="CH7" s="1084">
        <v>1</v>
      </c>
      <c r="CI7" s="1085"/>
      <c r="CJ7" s="1085"/>
      <c r="CK7" s="1085"/>
      <c r="CL7" s="1086"/>
      <c r="CM7" s="1084">
        <v>23</v>
      </c>
      <c r="CN7" s="1085"/>
      <c r="CO7" s="1085"/>
      <c r="CP7" s="1085"/>
      <c r="CQ7" s="1086"/>
      <c r="CR7" s="1084">
        <v>30</v>
      </c>
      <c r="CS7" s="1085"/>
      <c r="CT7" s="1085"/>
      <c r="CU7" s="1085"/>
      <c r="CV7" s="1086"/>
      <c r="CW7" s="1084" t="s">
        <v>555</v>
      </c>
      <c r="CX7" s="1085"/>
      <c r="CY7" s="1085"/>
      <c r="CZ7" s="1085"/>
      <c r="DA7" s="1086"/>
      <c r="DB7" s="1084" t="s">
        <v>555</v>
      </c>
      <c r="DC7" s="1085"/>
      <c r="DD7" s="1085"/>
      <c r="DE7" s="1085"/>
      <c r="DF7" s="1086"/>
      <c r="DG7" s="1084" t="s">
        <v>555</v>
      </c>
      <c r="DH7" s="1085"/>
      <c r="DI7" s="1085"/>
      <c r="DJ7" s="1085"/>
      <c r="DK7" s="1086"/>
      <c r="DL7" s="1084" t="s">
        <v>555</v>
      </c>
      <c r="DM7" s="1085"/>
      <c r="DN7" s="1085"/>
      <c r="DO7" s="1085"/>
      <c r="DP7" s="1086"/>
      <c r="DQ7" s="1084" t="s">
        <v>555</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549</v>
      </c>
      <c r="BT8" s="1011"/>
      <c r="BU8" s="1011"/>
      <c r="BV8" s="1011"/>
      <c r="BW8" s="1011"/>
      <c r="BX8" s="1011"/>
      <c r="BY8" s="1011"/>
      <c r="BZ8" s="1011"/>
      <c r="CA8" s="1011"/>
      <c r="CB8" s="1011"/>
      <c r="CC8" s="1011"/>
      <c r="CD8" s="1011"/>
      <c r="CE8" s="1011"/>
      <c r="CF8" s="1011"/>
      <c r="CG8" s="1012"/>
      <c r="CH8" s="985">
        <v>13</v>
      </c>
      <c r="CI8" s="986"/>
      <c r="CJ8" s="986"/>
      <c r="CK8" s="986"/>
      <c r="CL8" s="987"/>
      <c r="CM8" s="985">
        <v>270</v>
      </c>
      <c r="CN8" s="986"/>
      <c r="CO8" s="986"/>
      <c r="CP8" s="986"/>
      <c r="CQ8" s="987"/>
      <c r="CR8" s="985">
        <v>13</v>
      </c>
      <c r="CS8" s="986"/>
      <c r="CT8" s="986"/>
      <c r="CU8" s="986"/>
      <c r="CV8" s="987"/>
      <c r="CW8" s="985" t="s">
        <v>555</v>
      </c>
      <c r="CX8" s="986"/>
      <c r="CY8" s="986"/>
      <c r="CZ8" s="986"/>
      <c r="DA8" s="987"/>
      <c r="DB8" s="985" t="s">
        <v>555</v>
      </c>
      <c r="DC8" s="986"/>
      <c r="DD8" s="986"/>
      <c r="DE8" s="986"/>
      <c r="DF8" s="987"/>
      <c r="DG8" s="985" t="s">
        <v>555</v>
      </c>
      <c r="DH8" s="986"/>
      <c r="DI8" s="986"/>
      <c r="DJ8" s="986"/>
      <c r="DK8" s="987"/>
      <c r="DL8" s="985" t="s">
        <v>555</v>
      </c>
      <c r="DM8" s="986"/>
      <c r="DN8" s="986"/>
      <c r="DO8" s="986"/>
      <c r="DP8" s="987"/>
      <c r="DQ8" s="985" t="s">
        <v>555</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362</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363</v>
      </c>
      <c r="B23" s="940" t="s">
        <v>364</v>
      </c>
      <c r="C23" s="941"/>
      <c r="D23" s="941"/>
      <c r="E23" s="941"/>
      <c r="F23" s="941"/>
      <c r="G23" s="941"/>
      <c r="H23" s="941"/>
      <c r="I23" s="941"/>
      <c r="J23" s="941"/>
      <c r="K23" s="941"/>
      <c r="L23" s="941"/>
      <c r="M23" s="941"/>
      <c r="N23" s="941"/>
      <c r="O23" s="941"/>
      <c r="P23" s="942"/>
      <c r="Q23" s="1064">
        <v>16532</v>
      </c>
      <c r="R23" s="1065"/>
      <c r="S23" s="1065"/>
      <c r="T23" s="1065"/>
      <c r="U23" s="1065"/>
      <c r="V23" s="1065">
        <v>15930</v>
      </c>
      <c r="W23" s="1065"/>
      <c r="X23" s="1065"/>
      <c r="Y23" s="1065"/>
      <c r="Z23" s="1065"/>
      <c r="AA23" s="1065">
        <v>602</v>
      </c>
      <c r="AB23" s="1065"/>
      <c r="AC23" s="1065"/>
      <c r="AD23" s="1065"/>
      <c r="AE23" s="1066"/>
      <c r="AF23" s="1067">
        <v>396</v>
      </c>
      <c r="AG23" s="1065"/>
      <c r="AH23" s="1065"/>
      <c r="AI23" s="1065"/>
      <c r="AJ23" s="1068"/>
      <c r="AK23" s="1069"/>
      <c r="AL23" s="1070"/>
      <c r="AM23" s="1070"/>
      <c r="AN23" s="1070"/>
      <c r="AO23" s="1070"/>
      <c r="AP23" s="1065">
        <v>22949</v>
      </c>
      <c r="AQ23" s="1065"/>
      <c r="AR23" s="1065"/>
      <c r="AS23" s="1065"/>
      <c r="AT23" s="1065"/>
      <c r="AU23" s="1071"/>
      <c r="AV23" s="1071"/>
      <c r="AW23" s="1071"/>
      <c r="AX23" s="1071"/>
      <c r="AY23" s="1072"/>
      <c r="AZ23" s="1061" t="s">
        <v>108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344</v>
      </c>
      <c r="B26" s="992"/>
      <c r="C26" s="992"/>
      <c r="D26" s="992"/>
      <c r="E26" s="992"/>
      <c r="F26" s="992"/>
      <c r="G26" s="992"/>
      <c r="H26" s="992"/>
      <c r="I26" s="992"/>
      <c r="J26" s="992"/>
      <c r="K26" s="992"/>
      <c r="L26" s="992"/>
      <c r="M26" s="992"/>
      <c r="N26" s="992"/>
      <c r="O26" s="992"/>
      <c r="P26" s="993"/>
      <c r="Q26" s="997" t="s">
        <v>367</v>
      </c>
      <c r="R26" s="998"/>
      <c r="S26" s="998"/>
      <c r="T26" s="998"/>
      <c r="U26" s="999"/>
      <c r="V26" s="997" t="s">
        <v>368</v>
      </c>
      <c r="W26" s="998"/>
      <c r="X26" s="998"/>
      <c r="Y26" s="998"/>
      <c r="Z26" s="999"/>
      <c r="AA26" s="997" t="s">
        <v>369</v>
      </c>
      <c r="AB26" s="998"/>
      <c r="AC26" s="998"/>
      <c r="AD26" s="998"/>
      <c r="AE26" s="998"/>
      <c r="AF26" s="1055" t="s">
        <v>370</v>
      </c>
      <c r="AG26" s="1004"/>
      <c r="AH26" s="1004"/>
      <c r="AI26" s="1004"/>
      <c r="AJ26" s="1056"/>
      <c r="AK26" s="998" t="s">
        <v>371</v>
      </c>
      <c r="AL26" s="998"/>
      <c r="AM26" s="998"/>
      <c r="AN26" s="998"/>
      <c r="AO26" s="999"/>
      <c r="AP26" s="997" t="s">
        <v>372</v>
      </c>
      <c r="AQ26" s="998"/>
      <c r="AR26" s="998"/>
      <c r="AS26" s="998"/>
      <c r="AT26" s="999"/>
      <c r="AU26" s="997" t="s">
        <v>373</v>
      </c>
      <c r="AV26" s="998"/>
      <c r="AW26" s="998"/>
      <c r="AX26" s="998"/>
      <c r="AY26" s="999"/>
      <c r="AZ26" s="997" t="s">
        <v>374</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375</v>
      </c>
      <c r="C28" s="1047"/>
      <c r="D28" s="1047"/>
      <c r="E28" s="1047"/>
      <c r="F28" s="1047"/>
      <c r="G28" s="1047"/>
      <c r="H28" s="1047"/>
      <c r="I28" s="1047"/>
      <c r="J28" s="1047"/>
      <c r="K28" s="1047"/>
      <c r="L28" s="1047"/>
      <c r="M28" s="1047"/>
      <c r="N28" s="1047"/>
      <c r="O28" s="1047"/>
      <c r="P28" s="1048"/>
      <c r="Q28" s="1049">
        <v>4292</v>
      </c>
      <c r="R28" s="1050"/>
      <c r="S28" s="1050"/>
      <c r="T28" s="1050"/>
      <c r="U28" s="1050"/>
      <c r="V28" s="1050">
        <v>4288</v>
      </c>
      <c r="W28" s="1050"/>
      <c r="X28" s="1050"/>
      <c r="Y28" s="1050"/>
      <c r="Z28" s="1050"/>
      <c r="AA28" s="1050">
        <v>4</v>
      </c>
      <c r="AB28" s="1050"/>
      <c r="AC28" s="1050"/>
      <c r="AD28" s="1050"/>
      <c r="AE28" s="1051"/>
      <c r="AF28" s="1052">
        <v>4</v>
      </c>
      <c r="AG28" s="1050"/>
      <c r="AH28" s="1050"/>
      <c r="AI28" s="1050"/>
      <c r="AJ28" s="1053"/>
      <c r="AK28" s="1054">
        <v>339</v>
      </c>
      <c r="AL28" s="1042"/>
      <c r="AM28" s="1042"/>
      <c r="AN28" s="1042"/>
      <c r="AO28" s="1042"/>
      <c r="AP28" s="1042" t="s">
        <v>552</v>
      </c>
      <c r="AQ28" s="1042"/>
      <c r="AR28" s="1042"/>
      <c r="AS28" s="1042"/>
      <c r="AT28" s="1042"/>
      <c r="AU28" s="1042" t="s">
        <v>552</v>
      </c>
      <c r="AV28" s="1042"/>
      <c r="AW28" s="1042"/>
      <c r="AX28" s="1042"/>
      <c r="AY28" s="1042"/>
      <c r="AZ28" s="1043" t="s">
        <v>552</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376</v>
      </c>
      <c r="C29" s="1034"/>
      <c r="D29" s="1034"/>
      <c r="E29" s="1034"/>
      <c r="F29" s="1034"/>
      <c r="G29" s="1034"/>
      <c r="H29" s="1034"/>
      <c r="I29" s="1034"/>
      <c r="J29" s="1034"/>
      <c r="K29" s="1034"/>
      <c r="L29" s="1034"/>
      <c r="M29" s="1034"/>
      <c r="N29" s="1034"/>
      <c r="O29" s="1034"/>
      <c r="P29" s="1035"/>
      <c r="Q29" s="1039">
        <v>2958</v>
      </c>
      <c r="R29" s="1040"/>
      <c r="S29" s="1040"/>
      <c r="T29" s="1040"/>
      <c r="U29" s="1040"/>
      <c r="V29" s="1040">
        <v>2928</v>
      </c>
      <c r="W29" s="1040"/>
      <c r="X29" s="1040"/>
      <c r="Y29" s="1040"/>
      <c r="Z29" s="1040"/>
      <c r="AA29" s="1040">
        <v>30</v>
      </c>
      <c r="AB29" s="1040"/>
      <c r="AC29" s="1040"/>
      <c r="AD29" s="1040"/>
      <c r="AE29" s="1041"/>
      <c r="AF29" s="1015">
        <v>30</v>
      </c>
      <c r="AG29" s="1016"/>
      <c r="AH29" s="1016"/>
      <c r="AI29" s="1016"/>
      <c r="AJ29" s="1017"/>
      <c r="AK29" s="976">
        <v>458</v>
      </c>
      <c r="AL29" s="967"/>
      <c r="AM29" s="967"/>
      <c r="AN29" s="967"/>
      <c r="AO29" s="967"/>
      <c r="AP29" s="967" t="s">
        <v>552</v>
      </c>
      <c r="AQ29" s="967"/>
      <c r="AR29" s="967"/>
      <c r="AS29" s="967"/>
      <c r="AT29" s="967"/>
      <c r="AU29" s="967" t="s">
        <v>552</v>
      </c>
      <c r="AV29" s="967"/>
      <c r="AW29" s="967"/>
      <c r="AX29" s="967"/>
      <c r="AY29" s="967"/>
      <c r="AZ29" s="1038" t="s">
        <v>552</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377</v>
      </c>
      <c r="C30" s="1034"/>
      <c r="D30" s="1034"/>
      <c r="E30" s="1034"/>
      <c r="F30" s="1034"/>
      <c r="G30" s="1034"/>
      <c r="H30" s="1034"/>
      <c r="I30" s="1034"/>
      <c r="J30" s="1034"/>
      <c r="K30" s="1034"/>
      <c r="L30" s="1034"/>
      <c r="M30" s="1034"/>
      <c r="N30" s="1034"/>
      <c r="O30" s="1034"/>
      <c r="P30" s="1035"/>
      <c r="Q30" s="1039">
        <v>713</v>
      </c>
      <c r="R30" s="1040"/>
      <c r="S30" s="1040"/>
      <c r="T30" s="1040"/>
      <c r="U30" s="1040"/>
      <c r="V30" s="1040">
        <v>707</v>
      </c>
      <c r="W30" s="1040"/>
      <c r="X30" s="1040"/>
      <c r="Y30" s="1040"/>
      <c r="Z30" s="1040"/>
      <c r="AA30" s="1040">
        <v>6</v>
      </c>
      <c r="AB30" s="1040"/>
      <c r="AC30" s="1040"/>
      <c r="AD30" s="1040"/>
      <c r="AE30" s="1041"/>
      <c r="AF30" s="1015">
        <v>6</v>
      </c>
      <c r="AG30" s="1016"/>
      <c r="AH30" s="1016"/>
      <c r="AI30" s="1016"/>
      <c r="AJ30" s="1017"/>
      <c r="AK30" s="976">
        <v>488</v>
      </c>
      <c r="AL30" s="967"/>
      <c r="AM30" s="967"/>
      <c r="AN30" s="967"/>
      <c r="AO30" s="967"/>
      <c r="AP30" s="967" t="s">
        <v>552</v>
      </c>
      <c r="AQ30" s="967"/>
      <c r="AR30" s="967"/>
      <c r="AS30" s="967"/>
      <c r="AT30" s="967"/>
      <c r="AU30" s="967" t="s">
        <v>551</v>
      </c>
      <c r="AV30" s="967"/>
      <c r="AW30" s="967"/>
      <c r="AX30" s="967"/>
      <c r="AY30" s="967"/>
      <c r="AZ30" s="1038" t="s">
        <v>552</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378</v>
      </c>
      <c r="C31" s="1034"/>
      <c r="D31" s="1034"/>
      <c r="E31" s="1034"/>
      <c r="F31" s="1034"/>
      <c r="G31" s="1034"/>
      <c r="H31" s="1034"/>
      <c r="I31" s="1034"/>
      <c r="J31" s="1034"/>
      <c r="K31" s="1034"/>
      <c r="L31" s="1034"/>
      <c r="M31" s="1034"/>
      <c r="N31" s="1034"/>
      <c r="O31" s="1034"/>
      <c r="P31" s="1035"/>
      <c r="Q31" s="1039">
        <v>2</v>
      </c>
      <c r="R31" s="1040"/>
      <c r="S31" s="1040"/>
      <c r="T31" s="1040"/>
      <c r="U31" s="1040"/>
      <c r="V31" s="1040">
        <v>2</v>
      </c>
      <c r="W31" s="1040"/>
      <c r="X31" s="1040"/>
      <c r="Y31" s="1040"/>
      <c r="Z31" s="1040"/>
      <c r="AA31" s="1040">
        <v>0</v>
      </c>
      <c r="AB31" s="1040"/>
      <c r="AC31" s="1040"/>
      <c r="AD31" s="1040"/>
      <c r="AE31" s="1041"/>
      <c r="AF31" s="1015" t="s">
        <v>108</v>
      </c>
      <c r="AG31" s="1016"/>
      <c r="AH31" s="1016"/>
      <c r="AI31" s="1016"/>
      <c r="AJ31" s="1017"/>
      <c r="AK31" s="976">
        <v>0</v>
      </c>
      <c r="AL31" s="967"/>
      <c r="AM31" s="967"/>
      <c r="AN31" s="967"/>
      <c r="AO31" s="967"/>
      <c r="AP31" s="967" t="s">
        <v>550</v>
      </c>
      <c r="AQ31" s="967"/>
      <c r="AR31" s="967"/>
      <c r="AS31" s="967"/>
      <c r="AT31" s="967"/>
      <c r="AU31" s="967" t="s">
        <v>552</v>
      </c>
      <c r="AV31" s="967"/>
      <c r="AW31" s="967"/>
      <c r="AX31" s="967"/>
      <c r="AY31" s="967"/>
      <c r="AZ31" s="1038" t="s">
        <v>551</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379</v>
      </c>
      <c r="C32" s="1034"/>
      <c r="D32" s="1034"/>
      <c r="E32" s="1034"/>
      <c r="F32" s="1034"/>
      <c r="G32" s="1034"/>
      <c r="H32" s="1034"/>
      <c r="I32" s="1034"/>
      <c r="J32" s="1034"/>
      <c r="K32" s="1034"/>
      <c r="L32" s="1034"/>
      <c r="M32" s="1034"/>
      <c r="N32" s="1034"/>
      <c r="O32" s="1034"/>
      <c r="P32" s="1035"/>
      <c r="Q32" s="1039">
        <v>434</v>
      </c>
      <c r="R32" s="1040"/>
      <c r="S32" s="1040"/>
      <c r="T32" s="1040"/>
      <c r="U32" s="1040"/>
      <c r="V32" s="1040">
        <v>321</v>
      </c>
      <c r="W32" s="1040"/>
      <c r="X32" s="1040"/>
      <c r="Y32" s="1040"/>
      <c r="Z32" s="1040"/>
      <c r="AA32" s="1040">
        <v>113</v>
      </c>
      <c r="AB32" s="1040"/>
      <c r="AC32" s="1040"/>
      <c r="AD32" s="1040"/>
      <c r="AE32" s="1041"/>
      <c r="AF32" s="1015">
        <v>785</v>
      </c>
      <c r="AG32" s="1016"/>
      <c r="AH32" s="1016"/>
      <c r="AI32" s="1016"/>
      <c r="AJ32" s="1017"/>
      <c r="AK32" s="976">
        <v>0</v>
      </c>
      <c r="AL32" s="967"/>
      <c r="AM32" s="967"/>
      <c r="AN32" s="967"/>
      <c r="AO32" s="967"/>
      <c r="AP32" s="967">
        <v>747</v>
      </c>
      <c r="AQ32" s="967"/>
      <c r="AR32" s="967"/>
      <c r="AS32" s="967"/>
      <c r="AT32" s="967"/>
      <c r="AU32" s="967">
        <v>1</v>
      </c>
      <c r="AV32" s="967"/>
      <c r="AW32" s="967"/>
      <c r="AX32" s="967"/>
      <c r="AY32" s="967"/>
      <c r="AZ32" s="1038" t="s">
        <v>552</v>
      </c>
      <c r="BA32" s="1038"/>
      <c r="BB32" s="1038"/>
      <c r="BC32" s="1038"/>
      <c r="BD32" s="1038"/>
      <c r="BE32" s="1028" t="s">
        <v>380</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381</v>
      </c>
      <c r="C33" s="1034"/>
      <c r="D33" s="1034"/>
      <c r="E33" s="1034"/>
      <c r="F33" s="1034"/>
      <c r="G33" s="1034"/>
      <c r="H33" s="1034"/>
      <c r="I33" s="1034"/>
      <c r="J33" s="1034"/>
      <c r="K33" s="1034"/>
      <c r="L33" s="1034"/>
      <c r="M33" s="1034"/>
      <c r="N33" s="1034"/>
      <c r="O33" s="1034"/>
      <c r="P33" s="1035"/>
      <c r="Q33" s="1039">
        <v>765</v>
      </c>
      <c r="R33" s="1040"/>
      <c r="S33" s="1040"/>
      <c r="T33" s="1040"/>
      <c r="U33" s="1040"/>
      <c r="V33" s="1040">
        <v>764</v>
      </c>
      <c r="W33" s="1040"/>
      <c r="X33" s="1040"/>
      <c r="Y33" s="1040"/>
      <c r="Z33" s="1040"/>
      <c r="AA33" s="1040">
        <v>1</v>
      </c>
      <c r="AB33" s="1040"/>
      <c r="AC33" s="1040"/>
      <c r="AD33" s="1040"/>
      <c r="AE33" s="1041"/>
      <c r="AF33" s="1015">
        <v>1</v>
      </c>
      <c r="AG33" s="1016"/>
      <c r="AH33" s="1016"/>
      <c r="AI33" s="1016"/>
      <c r="AJ33" s="1017"/>
      <c r="AK33" s="976">
        <v>230</v>
      </c>
      <c r="AL33" s="967"/>
      <c r="AM33" s="967"/>
      <c r="AN33" s="967"/>
      <c r="AO33" s="967"/>
      <c r="AP33" s="967">
        <v>2897</v>
      </c>
      <c r="AQ33" s="967"/>
      <c r="AR33" s="967"/>
      <c r="AS33" s="967"/>
      <c r="AT33" s="967"/>
      <c r="AU33" s="967">
        <v>2152</v>
      </c>
      <c r="AV33" s="967"/>
      <c r="AW33" s="967"/>
      <c r="AX33" s="967"/>
      <c r="AY33" s="967"/>
      <c r="AZ33" s="1038" t="s">
        <v>552</v>
      </c>
      <c r="BA33" s="1038"/>
      <c r="BB33" s="1038"/>
      <c r="BC33" s="1038"/>
      <c r="BD33" s="1038"/>
      <c r="BE33" s="1028" t="s">
        <v>382</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383</v>
      </c>
      <c r="C34" s="1034"/>
      <c r="D34" s="1034"/>
      <c r="E34" s="1034"/>
      <c r="F34" s="1034"/>
      <c r="G34" s="1034"/>
      <c r="H34" s="1034"/>
      <c r="I34" s="1034"/>
      <c r="J34" s="1034"/>
      <c r="K34" s="1034"/>
      <c r="L34" s="1034"/>
      <c r="M34" s="1034"/>
      <c r="N34" s="1034"/>
      <c r="O34" s="1034"/>
      <c r="P34" s="1035"/>
      <c r="Q34" s="1039">
        <v>2364</v>
      </c>
      <c r="R34" s="1040"/>
      <c r="S34" s="1040"/>
      <c r="T34" s="1040"/>
      <c r="U34" s="1040"/>
      <c r="V34" s="1040">
        <v>2364</v>
      </c>
      <c r="W34" s="1040"/>
      <c r="X34" s="1040"/>
      <c r="Y34" s="1040"/>
      <c r="Z34" s="1040"/>
      <c r="AA34" s="1040">
        <v>0</v>
      </c>
      <c r="AB34" s="1040"/>
      <c r="AC34" s="1040"/>
      <c r="AD34" s="1040"/>
      <c r="AE34" s="1041"/>
      <c r="AF34" s="1015" t="s">
        <v>108</v>
      </c>
      <c r="AG34" s="1016"/>
      <c r="AH34" s="1016"/>
      <c r="AI34" s="1016"/>
      <c r="AJ34" s="1017"/>
      <c r="AK34" s="976">
        <v>272</v>
      </c>
      <c r="AL34" s="967"/>
      <c r="AM34" s="967"/>
      <c r="AN34" s="967"/>
      <c r="AO34" s="967"/>
      <c r="AP34" s="967">
        <v>7023</v>
      </c>
      <c r="AQ34" s="967"/>
      <c r="AR34" s="967"/>
      <c r="AS34" s="967"/>
      <c r="AT34" s="967"/>
      <c r="AU34" s="967">
        <v>6089</v>
      </c>
      <c r="AV34" s="967"/>
      <c r="AW34" s="967"/>
      <c r="AX34" s="967"/>
      <c r="AY34" s="967"/>
      <c r="AZ34" s="1038" t="s">
        <v>552</v>
      </c>
      <c r="BA34" s="1038"/>
      <c r="BB34" s="1038"/>
      <c r="BC34" s="1038"/>
      <c r="BD34" s="1038"/>
      <c r="BE34" s="1028" t="s">
        <v>382</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384</v>
      </c>
      <c r="C35" s="1034"/>
      <c r="D35" s="1034"/>
      <c r="E35" s="1034"/>
      <c r="F35" s="1034"/>
      <c r="G35" s="1034"/>
      <c r="H35" s="1034"/>
      <c r="I35" s="1034"/>
      <c r="J35" s="1034"/>
      <c r="K35" s="1034"/>
      <c r="L35" s="1034"/>
      <c r="M35" s="1034"/>
      <c r="N35" s="1034"/>
      <c r="O35" s="1034"/>
      <c r="P35" s="1035"/>
      <c r="Q35" s="1039">
        <v>272</v>
      </c>
      <c r="R35" s="1040"/>
      <c r="S35" s="1040"/>
      <c r="T35" s="1040"/>
      <c r="U35" s="1040"/>
      <c r="V35" s="1040">
        <v>272</v>
      </c>
      <c r="W35" s="1040"/>
      <c r="X35" s="1040"/>
      <c r="Y35" s="1040"/>
      <c r="Z35" s="1040"/>
      <c r="AA35" s="1040">
        <v>0</v>
      </c>
      <c r="AB35" s="1040"/>
      <c r="AC35" s="1040"/>
      <c r="AD35" s="1040"/>
      <c r="AE35" s="1041"/>
      <c r="AF35" s="1015" t="s">
        <v>108</v>
      </c>
      <c r="AG35" s="1016"/>
      <c r="AH35" s="1016"/>
      <c r="AI35" s="1016"/>
      <c r="AJ35" s="1017"/>
      <c r="AK35" s="976">
        <v>223</v>
      </c>
      <c r="AL35" s="967"/>
      <c r="AM35" s="967"/>
      <c r="AN35" s="967"/>
      <c r="AO35" s="967"/>
      <c r="AP35" s="967">
        <v>1712</v>
      </c>
      <c r="AQ35" s="967"/>
      <c r="AR35" s="967"/>
      <c r="AS35" s="967"/>
      <c r="AT35" s="967"/>
      <c r="AU35" s="967">
        <v>1532</v>
      </c>
      <c r="AV35" s="967"/>
      <c r="AW35" s="967"/>
      <c r="AX35" s="967"/>
      <c r="AY35" s="967"/>
      <c r="AZ35" s="1038" t="s">
        <v>552</v>
      </c>
      <c r="BA35" s="1038"/>
      <c r="BB35" s="1038"/>
      <c r="BC35" s="1038"/>
      <c r="BD35" s="1038"/>
      <c r="BE35" s="1028" t="s">
        <v>382</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385</v>
      </c>
      <c r="C36" s="1034"/>
      <c r="D36" s="1034"/>
      <c r="E36" s="1034"/>
      <c r="F36" s="1034"/>
      <c r="G36" s="1034"/>
      <c r="H36" s="1034"/>
      <c r="I36" s="1034"/>
      <c r="J36" s="1034"/>
      <c r="K36" s="1034"/>
      <c r="L36" s="1034"/>
      <c r="M36" s="1034"/>
      <c r="N36" s="1034"/>
      <c r="O36" s="1034"/>
      <c r="P36" s="1035"/>
      <c r="Q36" s="1039">
        <v>2</v>
      </c>
      <c r="R36" s="1040"/>
      <c r="S36" s="1040"/>
      <c r="T36" s="1040"/>
      <c r="U36" s="1040"/>
      <c r="V36" s="1040">
        <v>2</v>
      </c>
      <c r="W36" s="1040"/>
      <c r="X36" s="1040"/>
      <c r="Y36" s="1040"/>
      <c r="Z36" s="1040"/>
      <c r="AA36" s="1040">
        <v>0</v>
      </c>
      <c r="AB36" s="1040"/>
      <c r="AC36" s="1040"/>
      <c r="AD36" s="1040"/>
      <c r="AE36" s="1041"/>
      <c r="AF36" s="1015" t="s">
        <v>108</v>
      </c>
      <c r="AG36" s="1016"/>
      <c r="AH36" s="1016"/>
      <c r="AI36" s="1016"/>
      <c r="AJ36" s="1017"/>
      <c r="AK36" s="976">
        <v>1</v>
      </c>
      <c r="AL36" s="967"/>
      <c r="AM36" s="967"/>
      <c r="AN36" s="967"/>
      <c r="AO36" s="967"/>
      <c r="AP36" s="967">
        <v>6</v>
      </c>
      <c r="AQ36" s="967"/>
      <c r="AR36" s="967"/>
      <c r="AS36" s="967"/>
      <c r="AT36" s="967"/>
      <c r="AU36" s="967">
        <v>4</v>
      </c>
      <c r="AV36" s="967"/>
      <c r="AW36" s="967"/>
      <c r="AX36" s="967"/>
      <c r="AY36" s="967"/>
      <c r="AZ36" s="1038" t="s">
        <v>551</v>
      </c>
      <c r="BA36" s="1038"/>
      <c r="BB36" s="1038"/>
      <c r="BC36" s="1038"/>
      <c r="BD36" s="1038"/>
      <c r="BE36" s="1028" t="s">
        <v>382</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386</v>
      </c>
      <c r="C37" s="1034"/>
      <c r="D37" s="1034"/>
      <c r="E37" s="1034"/>
      <c r="F37" s="1034"/>
      <c r="G37" s="1034"/>
      <c r="H37" s="1034"/>
      <c r="I37" s="1034"/>
      <c r="J37" s="1034"/>
      <c r="K37" s="1034"/>
      <c r="L37" s="1034"/>
      <c r="M37" s="1034"/>
      <c r="N37" s="1034"/>
      <c r="O37" s="1034"/>
      <c r="P37" s="1035"/>
      <c r="Q37" s="1039">
        <v>8</v>
      </c>
      <c r="R37" s="1040"/>
      <c r="S37" s="1040"/>
      <c r="T37" s="1040"/>
      <c r="U37" s="1040"/>
      <c r="V37" s="1040">
        <v>8</v>
      </c>
      <c r="W37" s="1040"/>
      <c r="X37" s="1040"/>
      <c r="Y37" s="1040"/>
      <c r="Z37" s="1040"/>
      <c r="AA37" s="1040">
        <v>0</v>
      </c>
      <c r="AB37" s="1040"/>
      <c r="AC37" s="1040"/>
      <c r="AD37" s="1040"/>
      <c r="AE37" s="1041"/>
      <c r="AF37" s="1015" t="s">
        <v>108</v>
      </c>
      <c r="AG37" s="1016"/>
      <c r="AH37" s="1016"/>
      <c r="AI37" s="1016"/>
      <c r="AJ37" s="1017"/>
      <c r="AK37" s="976">
        <v>4</v>
      </c>
      <c r="AL37" s="967"/>
      <c r="AM37" s="967"/>
      <c r="AN37" s="967"/>
      <c r="AO37" s="967"/>
      <c r="AP37" s="967">
        <v>38</v>
      </c>
      <c r="AQ37" s="967"/>
      <c r="AR37" s="967"/>
      <c r="AS37" s="967"/>
      <c r="AT37" s="967"/>
      <c r="AU37" s="967">
        <v>15</v>
      </c>
      <c r="AV37" s="967"/>
      <c r="AW37" s="967"/>
      <c r="AX37" s="967"/>
      <c r="AY37" s="967"/>
      <c r="AZ37" s="1038" t="s">
        <v>552</v>
      </c>
      <c r="BA37" s="1038"/>
      <c r="BB37" s="1038"/>
      <c r="BC37" s="1038"/>
      <c r="BD37" s="1038"/>
      <c r="BE37" s="1028" t="s">
        <v>382</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t="s">
        <v>387</v>
      </c>
      <c r="C38" s="1034"/>
      <c r="D38" s="1034"/>
      <c r="E38" s="1034"/>
      <c r="F38" s="1034"/>
      <c r="G38" s="1034"/>
      <c r="H38" s="1034"/>
      <c r="I38" s="1034"/>
      <c r="J38" s="1034"/>
      <c r="K38" s="1034"/>
      <c r="L38" s="1034"/>
      <c r="M38" s="1034"/>
      <c r="N38" s="1034"/>
      <c r="O38" s="1034"/>
      <c r="P38" s="1035"/>
      <c r="Q38" s="1039">
        <v>98</v>
      </c>
      <c r="R38" s="1040"/>
      <c r="S38" s="1040"/>
      <c r="T38" s="1040"/>
      <c r="U38" s="1040"/>
      <c r="V38" s="1040">
        <v>98</v>
      </c>
      <c r="W38" s="1040"/>
      <c r="X38" s="1040"/>
      <c r="Y38" s="1040"/>
      <c r="Z38" s="1040"/>
      <c r="AA38" s="1040">
        <v>0</v>
      </c>
      <c r="AB38" s="1040"/>
      <c r="AC38" s="1040"/>
      <c r="AD38" s="1040"/>
      <c r="AE38" s="1041"/>
      <c r="AF38" s="1015" t="s">
        <v>108</v>
      </c>
      <c r="AG38" s="1016"/>
      <c r="AH38" s="1016"/>
      <c r="AI38" s="1016"/>
      <c r="AJ38" s="1017"/>
      <c r="AK38" s="976">
        <v>31</v>
      </c>
      <c r="AL38" s="967"/>
      <c r="AM38" s="967"/>
      <c r="AN38" s="967"/>
      <c r="AO38" s="967"/>
      <c r="AP38" s="967" t="s">
        <v>550</v>
      </c>
      <c r="AQ38" s="967"/>
      <c r="AR38" s="967"/>
      <c r="AS38" s="967"/>
      <c r="AT38" s="967"/>
      <c r="AU38" s="967" t="s">
        <v>551</v>
      </c>
      <c r="AV38" s="967"/>
      <c r="AW38" s="967"/>
      <c r="AX38" s="967"/>
      <c r="AY38" s="967"/>
      <c r="AZ38" s="1038" t="s">
        <v>552</v>
      </c>
      <c r="BA38" s="1038"/>
      <c r="BB38" s="1038"/>
      <c r="BC38" s="1038"/>
      <c r="BD38" s="1038"/>
      <c r="BE38" s="1028" t="s">
        <v>382</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363</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824</v>
      </c>
      <c r="AG63" s="955"/>
      <c r="AH63" s="955"/>
      <c r="AI63" s="955"/>
      <c r="AJ63" s="1026"/>
      <c r="AK63" s="1027"/>
      <c r="AL63" s="959"/>
      <c r="AM63" s="959"/>
      <c r="AN63" s="959"/>
      <c r="AO63" s="959"/>
      <c r="AP63" s="955">
        <v>12423</v>
      </c>
      <c r="AQ63" s="955"/>
      <c r="AR63" s="955"/>
      <c r="AS63" s="955"/>
      <c r="AT63" s="955"/>
      <c r="AU63" s="955">
        <v>9793</v>
      </c>
      <c r="AV63" s="955"/>
      <c r="AW63" s="955"/>
      <c r="AX63" s="955"/>
      <c r="AY63" s="955"/>
      <c r="AZ63" s="1021"/>
      <c r="BA63" s="1021"/>
      <c r="BB63" s="1021"/>
      <c r="BC63" s="1021"/>
      <c r="BD63" s="1021"/>
      <c r="BE63" s="956"/>
      <c r="BF63" s="956"/>
      <c r="BG63" s="956"/>
      <c r="BH63" s="956"/>
      <c r="BI63" s="957"/>
      <c r="BJ63" s="1022" t="s">
        <v>108</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367</v>
      </c>
      <c r="R66" s="998"/>
      <c r="S66" s="998"/>
      <c r="T66" s="998"/>
      <c r="U66" s="999"/>
      <c r="V66" s="997" t="s">
        <v>368</v>
      </c>
      <c r="W66" s="998"/>
      <c r="X66" s="998"/>
      <c r="Y66" s="998"/>
      <c r="Z66" s="999"/>
      <c r="AA66" s="997" t="s">
        <v>369</v>
      </c>
      <c r="AB66" s="998"/>
      <c r="AC66" s="998"/>
      <c r="AD66" s="998"/>
      <c r="AE66" s="999"/>
      <c r="AF66" s="1003" t="s">
        <v>370</v>
      </c>
      <c r="AG66" s="1004"/>
      <c r="AH66" s="1004"/>
      <c r="AI66" s="1004"/>
      <c r="AJ66" s="1005"/>
      <c r="AK66" s="997" t="s">
        <v>371</v>
      </c>
      <c r="AL66" s="992"/>
      <c r="AM66" s="992"/>
      <c r="AN66" s="992"/>
      <c r="AO66" s="993"/>
      <c r="AP66" s="997" t="s">
        <v>372</v>
      </c>
      <c r="AQ66" s="998"/>
      <c r="AR66" s="998"/>
      <c r="AS66" s="998"/>
      <c r="AT66" s="999"/>
      <c r="AU66" s="997" t="s">
        <v>392</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540</v>
      </c>
      <c r="C68" s="982"/>
      <c r="D68" s="982"/>
      <c r="E68" s="982"/>
      <c r="F68" s="982"/>
      <c r="G68" s="982"/>
      <c r="H68" s="982"/>
      <c r="I68" s="982"/>
      <c r="J68" s="982"/>
      <c r="K68" s="982"/>
      <c r="L68" s="982"/>
      <c r="M68" s="982"/>
      <c r="N68" s="982"/>
      <c r="O68" s="982"/>
      <c r="P68" s="983"/>
      <c r="Q68" s="984">
        <v>9885</v>
      </c>
      <c r="R68" s="978"/>
      <c r="S68" s="978"/>
      <c r="T68" s="978"/>
      <c r="U68" s="978"/>
      <c r="V68" s="978">
        <v>8418</v>
      </c>
      <c r="W68" s="978"/>
      <c r="X68" s="978"/>
      <c r="Y68" s="978"/>
      <c r="Z68" s="978"/>
      <c r="AA68" s="978">
        <v>1467</v>
      </c>
      <c r="AB68" s="978"/>
      <c r="AC68" s="978"/>
      <c r="AD68" s="978"/>
      <c r="AE68" s="978"/>
      <c r="AF68" s="978">
        <v>1467</v>
      </c>
      <c r="AG68" s="978"/>
      <c r="AH68" s="978"/>
      <c r="AI68" s="978"/>
      <c r="AJ68" s="978"/>
      <c r="AK68" s="978" t="s">
        <v>553</v>
      </c>
      <c r="AL68" s="978"/>
      <c r="AM68" s="978"/>
      <c r="AN68" s="978"/>
      <c r="AO68" s="978"/>
      <c r="AP68" s="978" t="s">
        <v>554</v>
      </c>
      <c r="AQ68" s="978"/>
      <c r="AR68" s="978"/>
      <c r="AS68" s="978"/>
      <c r="AT68" s="978"/>
      <c r="AU68" s="978" t="s">
        <v>552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541</v>
      </c>
      <c r="C69" s="971"/>
      <c r="D69" s="971"/>
      <c r="E69" s="971"/>
      <c r="F69" s="971"/>
      <c r="G69" s="971"/>
      <c r="H69" s="971"/>
      <c r="I69" s="971"/>
      <c r="J69" s="971"/>
      <c r="K69" s="971"/>
      <c r="L69" s="971"/>
      <c r="M69" s="971"/>
      <c r="N69" s="971"/>
      <c r="O69" s="971"/>
      <c r="P69" s="972"/>
      <c r="Q69" s="973">
        <v>146</v>
      </c>
      <c r="R69" s="967"/>
      <c r="S69" s="967"/>
      <c r="T69" s="967"/>
      <c r="U69" s="967"/>
      <c r="V69" s="967">
        <v>129</v>
      </c>
      <c r="W69" s="967"/>
      <c r="X69" s="967"/>
      <c r="Y69" s="967"/>
      <c r="Z69" s="967"/>
      <c r="AA69" s="967">
        <v>17</v>
      </c>
      <c r="AB69" s="967"/>
      <c r="AC69" s="967"/>
      <c r="AD69" s="967"/>
      <c r="AE69" s="967"/>
      <c r="AF69" s="967">
        <v>17</v>
      </c>
      <c r="AG69" s="967"/>
      <c r="AH69" s="967"/>
      <c r="AI69" s="967"/>
      <c r="AJ69" s="967"/>
      <c r="AK69" s="967" t="s">
        <v>550</v>
      </c>
      <c r="AL69" s="967"/>
      <c r="AM69" s="967"/>
      <c r="AN69" s="967"/>
      <c r="AO69" s="967"/>
      <c r="AP69" s="967" t="s">
        <v>552</v>
      </c>
      <c r="AQ69" s="967"/>
      <c r="AR69" s="967"/>
      <c r="AS69" s="967"/>
      <c r="AT69" s="967"/>
      <c r="AU69" s="967" t="s">
        <v>552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542</v>
      </c>
      <c r="C70" s="971"/>
      <c r="D70" s="971"/>
      <c r="E70" s="971"/>
      <c r="F70" s="971"/>
      <c r="G70" s="971"/>
      <c r="H70" s="971"/>
      <c r="I70" s="971"/>
      <c r="J70" s="971"/>
      <c r="K70" s="971"/>
      <c r="L70" s="971"/>
      <c r="M70" s="971"/>
      <c r="N70" s="971"/>
      <c r="O70" s="971"/>
      <c r="P70" s="972"/>
      <c r="Q70" s="973">
        <v>1008</v>
      </c>
      <c r="R70" s="967"/>
      <c r="S70" s="967"/>
      <c r="T70" s="967"/>
      <c r="U70" s="967"/>
      <c r="V70" s="967">
        <v>947</v>
      </c>
      <c r="W70" s="967"/>
      <c r="X70" s="967"/>
      <c r="Y70" s="967"/>
      <c r="Z70" s="967"/>
      <c r="AA70" s="967">
        <v>61</v>
      </c>
      <c r="AB70" s="967"/>
      <c r="AC70" s="967"/>
      <c r="AD70" s="967"/>
      <c r="AE70" s="967"/>
      <c r="AF70" s="967">
        <v>61</v>
      </c>
      <c r="AG70" s="967"/>
      <c r="AH70" s="967"/>
      <c r="AI70" s="967"/>
      <c r="AJ70" s="967"/>
      <c r="AK70" s="967" t="s">
        <v>552</v>
      </c>
      <c r="AL70" s="967"/>
      <c r="AM70" s="967"/>
      <c r="AN70" s="967"/>
      <c r="AO70" s="967"/>
      <c r="AP70" s="967">
        <v>26</v>
      </c>
      <c r="AQ70" s="967"/>
      <c r="AR70" s="967"/>
      <c r="AS70" s="967"/>
      <c r="AT70" s="967"/>
      <c r="AU70" s="967" t="s">
        <v>551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543</v>
      </c>
      <c r="C71" s="971"/>
      <c r="D71" s="971"/>
      <c r="E71" s="971"/>
      <c r="F71" s="971"/>
      <c r="G71" s="971"/>
      <c r="H71" s="971"/>
      <c r="I71" s="971"/>
      <c r="J71" s="971"/>
      <c r="K71" s="971"/>
      <c r="L71" s="971"/>
      <c r="M71" s="971"/>
      <c r="N71" s="971"/>
      <c r="O71" s="971"/>
      <c r="P71" s="972"/>
      <c r="Q71" s="973">
        <v>236</v>
      </c>
      <c r="R71" s="967"/>
      <c r="S71" s="967"/>
      <c r="T71" s="967"/>
      <c r="U71" s="967"/>
      <c r="V71" s="967">
        <v>229</v>
      </c>
      <c r="W71" s="967"/>
      <c r="X71" s="967"/>
      <c r="Y71" s="967"/>
      <c r="Z71" s="967"/>
      <c r="AA71" s="967">
        <v>7</v>
      </c>
      <c r="AB71" s="967"/>
      <c r="AC71" s="967"/>
      <c r="AD71" s="967"/>
      <c r="AE71" s="967"/>
      <c r="AF71" s="967">
        <v>7</v>
      </c>
      <c r="AG71" s="967"/>
      <c r="AH71" s="967"/>
      <c r="AI71" s="967"/>
      <c r="AJ71" s="967"/>
      <c r="AK71" s="967">
        <v>6</v>
      </c>
      <c r="AL71" s="967"/>
      <c r="AM71" s="967"/>
      <c r="AN71" s="967"/>
      <c r="AO71" s="967"/>
      <c r="AP71" s="967">
        <v>454</v>
      </c>
      <c r="AQ71" s="967"/>
      <c r="AR71" s="967"/>
      <c r="AS71" s="967"/>
      <c r="AT71" s="967"/>
      <c r="AU71" s="967" t="s">
        <v>552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544</v>
      </c>
      <c r="C72" s="971"/>
      <c r="D72" s="971"/>
      <c r="E72" s="971"/>
      <c r="F72" s="971"/>
      <c r="G72" s="971"/>
      <c r="H72" s="971"/>
      <c r="I72" s="971"/>
      <c r="J72" s="971"/>
      <c r="K72" s="971"/>
      <c r="L72" s="971"/>
      <c r="M72" s="971"/>
      <c r="N72" s="971"/>
      <c r="O72" s="971"/>
      <c r="P72" s="972"/>
      <c r="Q72" s="973">
        <v>57</v>
      </c>
      <c r="R72" s="967"/>
      <c r="S72" s="967"/>
      <c r="T72" s="967"/>
      <c r="U72" s="967"/>
      <c r="V72" s="967">
        <v>46</v>
      </c>
      <c r="W72" s="967"/>
      <c r="X72" s="967"/>
      <c r="Y72" s="967"/>
      <c r="Z72" s="967"/>
      <c r="AA72" s="967">
        <v>11</v>
      </c>
      <c r="AB72" s="967"/>
      <c r="AC72" s="967"/>
      <c r="AD72" s="967"/>
      <c r="AE72" s="967"/>
      <c r="AF72" s="967">
        <v>11</v>
      </c>
      <c r="AG72" s="967"/>
      <c r="AH72" s="967"/>
      <c r="AI72" s="967"/>
      <c r="AJ72" s="967"/>
      <c r="AK72" s="967" t="s">
        <v>552</v>
      </c>
      <c r="AL72" s="967"/>
      <c r="AM72" s="967"/>
      <c r="AN72" s="967"/>
      <c r="AO72" s="967"/>
      <c r="AP72" s="967" t="s">
        <v>552</v>
      </c>
      <c r="AQ72" s="967"/>
      <c r="AR72" s="967"/>
      <c r="AS72" s="967"/>
      <c r="AT72" s="967"/>
      <c r="AU72" s="967" t="s">
        <v>552</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545</v>
      </c>
      <c r="C73" s="971"/>
      <c r="D73" s="971"/>
      <c r="E73" s="971"/>
      <c r="F73" s="971"/>
      <c r="G73" s="971"/>
      <c r="H73" s="971"/>
      <c r="I73" s="971"/>
      <c r="J73" s="971"/>
      <c r="K73" s="971"/>
      <c r="L73" s="971"/>
      <c r="M73" s="971"/>
      <c r="N73" s="971"/>
      <c r="O73" s="971"/>
      <c r="P73" s="972"/>
      <c r="Q73" s="973">
        <v>97</v>
      </c>
      <c r="R73" s="967"/>
      <c r="S73" s="967"/>
      <c r="T73" s="967"/>
      <c r="U73" s="967"/>
      <c r="V73" s="967">
        <v>95</v>
      </c>
      <c r="W73" s="967"/>
      <c r="X73" s="967"/>
      <c r="Y73" s="967"/>
      <c r="Z73" s="967"/>
      <c r="AA73" s="967">
        <v>3</v>
      </c>
      <c r="AB73" s="967"/>
      <c r="AC73" s="967"/>
      <c r="AD73" s="967"/>
      <c r="AE73" s="967"/>
      <c r="AF73" s="967">
        <v>3</v>
      </c>
      <c r="AG73" s="967"/>
      <c r="AH73" s="967"/>
      <c r="AI73" s="967"/>
      <c r="AJ73" s="967"/>
      <c r="AK73" s="967">
        <v>2</v>
      </c>
      <c r="AL73" s="967"/>
      <c r="AM73" s="967"/>
      <c r="AN73" s="967"/>
      <c r="AO73" s="967"/>
      <c r="AP73" s="967" t="s">
        <v>552</v>
      </c>
      <c r="AQ73" s="967"/>
      <c r="AR73" s="967"/>
      <c r="AS73" s="967"/>
      <c r="AT73" s="967"/>
      <c r="AU73" s="967" t="s">
        <v>551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546</v>
      </c>
      <c r="C74" s="971"/>
      <c r="D74" s="971"/>
      <c r="E74" s="971"/>
      <c r="F74" s="971"/>
      <c r="G74" s="971"/>
      <c r="H74" s="971"/>
      <c r="I74" s="971"/>
      <c r="J74" s="971"/>
      <c r="K74" s="971"/>
      <c r="L74" s="971"/>
      <c r="M74" s="971"/>
      <c r="N74" s="971"/>
      <c r="O74" s="971"/>
      <c r="P74" s="972"/>
      <c r="Q74" s="973">
        <v>336</v>
      </c>
      <c r="R74" s="967"/>
      <c r="S74" s="967"/>
      <c r="T74" s="967"/>
      <c r="U74" s="967"/>
      <c r="V74" s="967">
        <v>332</v>
      </c>
      <c r="W74" s="967"/>
      <c r="X74" s="967"/>
      <c r="Y74" s="967"/>
      <c r="Z74" s="967"/>
      <c r="AA74" s="967">
        <v>24</v>
      </c>
      <c r="AB74" s="967"/>
      <c r="AC74" s="967"/>
      <c r="AD74" s="967"/>
      <c r="AE74" s="967"/>
      <c r="AF74" s="967">
        <v>24</v>
      </c>
      <c r="AG74" s="967"/>
      <c r="AH74" s="967"/>
      <c r="AI74" s="967"/>
      <c r="AJ74" s="967"/>
      <c r="AK74" s="967" t="s">
        <v>552</v>
      </c>
      <c r="AL74" s="967"/>
      <c r="AM74" s="967"/>
      <c r="AN74" s="967"/>
      <c r="AO74" s="967"/>
      <c r="AP74" s="967" t="s">
        <v>552</v>
      </c>
      <c r="AQ74" s="967"/>
      <c r="AR74" s="967"/>
      <c r="AS74" s="967"/>
      <c r="AT74" s="967"/>
      <c r="AU74" s="967" t="s">
        <v>552</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547</v>
      </c>
      <c r="C75" s="971"/>
      <c r="D75" s="971"/>
      <c r="E75" s="971"/>
      <c r="F75" s="971"/>
      <c r="G75" s="971"/>
      <c r="H75" s="971"/>
      <c r="I75" s="971"/>
      <c r="J75" s="971"/>
      <c r="K75" s="971"/>
      <c r="L75" s="971"/>
      <c r="M75" s="971"/>
      <c r="N75" s="971"/>
      <c r="O75" s="971"/>
      <c r="P75" s="972"/>
      <c r="Q75" s="974">
        <v>140783</v>
      </c>
      <c r="R75" s="975"/>
      <c r="S75" s="975"/>
      <c r="T75" s="975"/>
      <c r="U75" s="976"/>
      <c r="V75" s="977">
        <v>138611</v>
      </c>
      <c r="W75" s="975"/>
      <c r="X75" s="975"/>
      <c r="Y75" s="975"/>
      <c r="Z75" s="976"/>
      <c r="AA75" s="977">
        <v>2172</v>
      </c>
      <c r="AB75" s="975"/>
      <c r="AC75" s="975"/>
      <c r="AD75" s="975"/>
      <c r="AE75" s="976"/>
      <c r="AF75" s="977">
        <v>2172</v>
      </c>
      <c r="AG75" s="975"/>
      <c r="AH75" s="975"/>
      <c r="AI75" s="975"/>
      <c r="AJ75" s="976"/>
      <c r="AK75" s="977">
        <v>97</v>
      </c>
      <c r="AL75" s="975"/>
      <c r="AM75" s="975"/>
      <c r="AN75" s="975"/>
      <c r="AO75" s="976"/>
      <c r="AP75" s="977" t="s">
        <v>552</v>
      </c>
      <c r="AQ75" s="975"/>
      <c r="AR75" s="975"/>
      <c r="AS75" s="975"/>
      <c r="AT75" s="976"/>
      <c r="AU75" s="977" t="s">
        <v>552</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363</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3762</v>
      </c>
      <c r="AG88" s="955"/>
      <c r="AH88" s="955"/>
      <c r="AI88" s="955"/>
      <c r="AJ88" s="955"/>
      <c r="AK88" s="959"/>
      <c r="AL88" s="959"/>
      <c r="AM88" s="959"/>
      <c r="AN88" s="959"/>
      <c r="AO88" s="959"/>
      <c r="AP88" s="955">
        <v>480</v>
      </c>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43</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284</v>
      </c>
      <c r="AG109" s="888"/>
      <c r="AH109" s="888"/>
      <c r="AI109" s="888"/>
      <c r="AJ109" s="889"/>
      <c r="AK109" s="890" t="s">
        <v>283</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284</v>
      </c>
      <c r="BW109" s="888"/>
      <c r="BX109" s="888"/>
      <c r="BY109" s="888"/>
      <c r="BZ109" s="889"/>
      <c r="CA109" s="890" t="s">
        <v>283</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284</v>
      </c>
      <c r="DM109" s="888"/>
      <c r="DN109" s="888"/>
      <c r="DO109" s="888"/>
      <c r="DP109" s="889"/>
      <c r="DQ109" s="890" t="s">
        <v>283</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2655652</v>
      </c>
      <c r="AB110" s="873"/>
      <c r="AC110" s="873"/>
      <c r="AD110" s="873"/>
      <c r="AE110" s="874"/>
      <c r="AF110" s="875">
        <v>2489057</v>
      </c>
      <c r="AG110" s="873"/>
      <c r="AH110" s="873"/>
      <c r="AI110" s="873"/>
      <c r="AJ110" s="874"/>
      <c r="AK110" s="875">
        <v>2579142</v>
      </c>
      <c r="AL110" s="873"/>
      <c r="AM110" s="873"/>
      <c r="AN110" s="873"/>
      <c r="AO110" s="874"/>
      <c r="AP110" s="876">
        <v>33.200000000000003</v>
      </c>
      <c r="AQ110" s="877"/>
      <c r="AR110" s="877"/>
      <c r="AS110" s="877"/>
      <c r="AT110" s="878"/>
      <c r="AU110" s="920" t="s">
        <v>60</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24349368</v>
      </c>
      <c r="BR110" s="800"/>
      <c r="BS110" s="800"/>
      <c r="BT110" s="800"/>
      <c r="BU110" s="800"/>
      <c r="BV110" s="800">
        <v>23550399</v>
      </c>
      <c r="BW110" s="800"/>
      <c r="BX110" s="800"/>
      <c r="BY110" s="800"/>
      <c r="BZ110" s="800"/>
      <c r="CA110" s="800">
        <v>22949473</v>
      </c>
      <c r="CB110" s="800"/>
      <c r="CC110" s="800"/>
      <c r="CD110" s="800"/>
      <c r="CE110" s="800"/>
      <c r="CF110" s="861">
        <v>295.7</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409</v>
      </c>
      <c r="DH110" s="800"/>
      <c r="DI110" s="800"/>
      <c r="DJ110" s="800"/>
      <c r="DK110" s="800"/>
      <c r="DL110" s="800" t="s">
        <v>409</v>
      </c>
      <c r="DM110" s="800"/>
      <c r="DN110" s="800"/>
      <c r="DO110" s="800"/>
      <c r="DP110" s="800"/>
      <c r="DQ110" s="800" t="s">
        <v>409</v>
      </c>
      <c r="DR110" s="800"/>
      <c r="DS110" s="800"/>
      <c r="DT110" s="800"/>
      <c r="DU110" s="800"/>
      <c r="DV110" s="801" t="s">
        <v>409</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411</v>
      </c>
      <c r="AB111" s="909"/>
      <c r="AC111" s="909"/>
      <c r="AD111" s="909"/>
      <c r="AE111" s="910"/>
      <c r="AF111" s="911" t="s">
        <v>411</v>
      </c>
      <c r="AG111" s="909"/>
      <c r="AH111" s="909"/>
      <c r="AI111" s="909"/>
      <c r="AJ111" s="910"/>
      <c r="AK111" s="911" t="s">
        <v>411</v>
      </c>
      <c r="AL111" s="909"/>
      <c r="AM111" s="909"/>
      <c r="AN111" s="909"/>
      <c r="AO111" s="910"/>
      <c r="AP111" s="912" t="s">
        <v>411</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t="s">
        <v>413</v>
      </c>
      <c r="BR111" s="771"/>
      <c r="BS111" s="771"/>
      <c r="BT111" s="771"/>
      <c r="BU111" s="771"/>
      <c r="BV111" s="771" t="s">
        <v>413</v>
      </c>
      <c r="BW111" s="771"/>
      <c r="BX111" s="771"/>
      <c r="BY111" s="771"/>
      <c r="BZ111" s="771"/>
      <c r="CA111" s="771" t="s">
        <v>413</v>
      </c>
      <c r="CB111" s="771"/>
      <c r="CC111" s="771"/>
      <c r="CD111" s="771"/>
      <c r="CE111" s="771"/>
      <c r="CF111" s="848" t="s">
        <v>413</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413</v>
      </c>
      <c r="DH111" s="771"/>
      <c r="DI111" s="771"/>
      <c r="DJ111" s="771"/>
      <c r="DK111" s="771"/>
      <c r="DL111" s="771" t="s">
        <v>413</v>
      </c>
      <c r="DM111" s="771"/>
      <c r="DN111" s="771"/>
      <c r="DO111" s="771"/>
      <c r="DP111" s="771"/>
      <c r="DQ111" s="771" t="s">
        <v>413</v>
      </c>
      <c r="DR111" s="771"/>
      <c r="DS111" s="771"/>
      <c r="DT111" s="771"/>
      <c r="DU111" s="771"/>
      <c r="DV111" s="823" t="s">
        <v>413</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413</v>
      </c>
      <c r="AB112" s="784"/>
      <c r="AC112" s="784"/>
      <c r="AD112" s="784"/>
      <c r="AE112" s="785"/>
      <c r="AF112" s="786" t="s">
        <v>413</v>
      </c>
      <c r="AG112" s="784"/>
      <c r="AH112" s="784"/>
      <c r="AI112" s="784"/>
      <c r="AJ112" s="785"/>
      <c r="AK112" s="786" t="s">
        <v>413</v>
      </c>
      <c r="AL112" s="784"/>
      <c r="AM112" s="784"/>
      <c r="AN112" s="784"/>
      <c r="AO112" s="785"/>
      <c r="AP112" s="754" t="s">
        <v>413</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8825870</v>
      </c>
      <c r="BR112" s="771"/>
      <c r="BS112" s="771"/>
      <c r="BT112" s="771"/>
      <c r="BU112" s="771"/>
      <c r="BV112" s="771">
        <v>9103557</v>
      </c>
      <c r="BW112" s="771"/>
      <c r="BX112" s="771"/>
      <c r="BY112" s="771"/>
      <c r="BZ112" s="771"/>
      <c r="CA112" s="771">
        <v>9793201</v>
      </c>
      <c r="CB112" s="771"/>
      <c r="CC112" s="771"/>
      <c r="CD112" s="771"/>
      <c r="CE112" s="771"/>
      <c r="CF112" s="848">
        <v>126.2</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413</v>
      </c>
      <c r="DH112" s="771"/>
      <c r="DI112" s="771"/>
      <c r="DJ112" s="771"/>
      <c r="DK112" s="771"/>
      <c r="DL112" s="771" t="s">
        <v>413</v>
      </c>
      <c r="DM112" s="771"/>
      <c r="DN112" s="771"/>
      <c r="DO112" s="771"/>
      <c r="DP112" s="771"/>
      <c r="DQ112" s="771" t="s">
        <v>413</v>
      </c>
      <c r="DR112" s="771"/>
      <c r="DS112" s="771"/>
      <c r="DT112" s="771"/>
      <c r="DU112" s="771"/>
      <c r="DV112" s="823" t="s">
        <v>413</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475739</v>
      </c>
      <c r="AB113" s="909"/>
      <c r="AC113" s="909"/>
      <c r="AD113" s="909"/>
      <c r="AE113" s="910"/>
      <c r="AF113" s="911">
        <v>525470</v>
      </c>
      <c r="AG113" s="909"/>
      <c r="AH113" s="909"/>
      <c r="AI113" s="909"/>
      <c r="AJ113" s="910"/>
      <c r="AK113" s="911">
        <v>554942</v>
      </c>
      <c r="AL113" s="909"/>
      <c r="AM113" s="909"/>
      <c r="AN113" s="909"/>
      <c r="AO113" s="910"/>
      <c r="AP113" s="912">
        <v>7.2</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380032</v>
      </c>
      <c r="BR113" s="771"/>
      <c r="BS113" s="771"/>
      <c r="BT113" s="771"/>
      <c r="BU113" s="771"/>
      <c r="BV113" s="771">
        <v>288179</v>
      </c>
      <c r="BW113" s="771"/>
      <c r="BX113" s="771"/>
      <c r="BY113" s="771"/>
      <c r="BZ113" s="771"/>
      <c r="CA113" s="771">
        <v>256508</v>
      </c>
      <c r="CB113" s="771"/>
      <c r="CC113" s="771"/>
      <c r="CD113" s="771"/>
      <c r="CE113" s="771"/>
      <c r="CF113" s="848">
        <v>3.3</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413</v>
      </c>
      <c r="DH113" s="784"/>
      <c r="DI113" s="784"/>
      <c r="DJ113" s="784"/>
      <c r="DK113" s="785"/>
      <c r="DL113" s="786" t="s">
        <v>413</v>
      </c>
      <c r="DM113" s="784"/>
      <c r="DN113" s="784"/>
      <c r="DO113" s="784"/>
      <c r="DP113" s="785"/>
      <c r="DQ113" s="786" t="s">
        <v>413</v>
      </c>
      <c r="DR113" s="784"/>
      <c r="DS113" s="784"/>
      <c r="DT113" s="784"/>
      <c r="DU113" s="785"/>
      <c r="DV113" s="754" t="s">
        <v>413</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218452</v>
      </c>
      <c r="AB114" s="784"/>
      <c r="AC114" s="784"/>
      <c r="AD114" s="784"/>
      <c r="AE114" s="785"/>
      <c r="AF114" s="786">
        <v>159788</v>
      </c>
      <c r="AG114" s="784"/>
      <c r="AH114" s="784"/>
      <c r="AI114" s="784"/>
      <c r="AJ114" s="785"/>
      <c r="AK114" s="786">
        <v>32506</v>
      </c>
      <c r="AL114" s="784"/>
      <c r="AM114" s="784"/>
      <c r="AN114" s="784"/>
      <c r="AO114" s="785"/>
      <c r="AP114" s="754">
        <v>0.4</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3627901</v>
      </c>
      <c r="BR114" s="771"/>
      <c r="BS114" s="771"/>
      <c r="BT114" s="771"/>
      <c r="BU114" s="771"/>
      <c r="BV114" s="771">
        <v>3440305</v>
      </c>
      <c r="BW114" s="771"/>
      <c r="BX114" s="771"/>
      <c r="BY114" s="771"/>
      <c r="BZ114" s="771"/>
      <c r="CA114" s="771">
        <v>3389097</v>
      </c>
      <c r="CB114" s="771"/>
      <c r="CC114" s="771"/>
      <c r="CD114" s="771"/>
      <c r="CE114" s="771"/>
      <c r="CF114" s="848">
        <v>43.7</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413</v>
      </c>
      <c r="DH114" s="784"/>
      <c r="DI114" s="784"/>
      <c r="DJ114" s="784"/>
      <c r="DK114" s="785"/>
      <c r="DL114" s="786" t="s">
        <v>413</v>
      </c>
      <c r="DM114" s="784"/>
      <c r="DN114" s="784"/>
      <c r="DO114" s="784"/>
      <c r="DP114" s="785"/>
      <c r="DQ114" s="786" t="s">
        <v>413</v>
      </c>
      <c r="DR114" s="784"/>
      <c r="DS114" s="784"/>
      <c r="DT114" s="784"/>
      <c r="DU114" s="785"/>
      <c r="DV114" s="754" t="s">
        <v>413</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413</v>
      </c>
      <c r="AB115" s="909"/>
      <c r="AC115" s="909"/>
      <c r="AD115" s="909"/>
      <c r="AE115" s="910"/>
      <c r="AF115" s="911" t="s">
        <v>413</v>
      </c>
      <c r="AG115" s="909"/>
      <c r="AH115" s="909"/>
      <c r="AI115" s="909"/>
      <c r="AJ115" s="910"/>
      <c r="AK115" s="911" t="s">
        <v>413</v>
      </c>
      <c r="AL115" s="909"/>
      <c r="AM115" s="909"/>
      <c r="AN115" s="909"/>
      <c r="AO115" s="910"/>
      <c r="AP115" s="912" t="s">
        <v>413</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t="s">
        <v>413</v>
      </c>
      <c r="BR115" s="771"/>
      <c r="BS115" s="771"/>
      <c r="BT115" s="771"/>
      <c r="BU115" s="771"/>
      <c r="BV115" s="771" t="s">
        <v>413</v>
      </c>
      <c r="BW115" s="771"/>
      <c r="BX115" s="771"/>
      <c r="BY115" s="771"/>
      <c r="BZ115" s="771"/>
      <c r="CA115" s="771" t="s">
        <v>413</v>
      </c>
      <c r="CB115" s="771"/>
      <c r="CC115" s="771"/>
      <c r="CD115" s="771"/>
      <c r="CE115" s="771"/>
      <c r="CF115" s="848" t="s">
        <v>413</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413</v>
      </c>
      <c r="DH115" s="784"/>
      <c r="DI115" s="784"/>
      <c r="DJ115" s="784"/>
      <c r="DK115" s="785"/>
      <c r="DL115" s="786" t="s">
        <v>413</v>
      </c>
      <c r="DM115" s="784"/>
      <c r="DN115" s="784"/>
      <c r="DO115" s="784"/>
      <c r="DP115" s="785"/>
      <c r="DQ115" s="786" t="s">
        <v>413</v>
      </c>
      <c r="DR115" s="784"/>
      <c r="DS115" s="784"/>
      <c r="DT115" s="784"/>
      <c r="DU115" s="785"/>
      <c r="DV115" s="754" t="s">
        <v>413</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413</v>
      </c>
      <c r="AB116" s="784"/>
      <c r="AC116" s="784"/>
      <c r="AD116" s="784"/>
      <c r="AE116" s="785"/>
      <c r="AF116" s="786" t="s">
        <v>413</v>
      </c>
      <c r="AG116" s="784"/>
      <c r="AH116" s="784"/>
      <c r="AI116" s="784"/>
      <c r="AJ116" s="785"/>
      <c r="AK116" s="786" t="s">
        <v>413</v>
      </c>
      <c r="AL116" s="784"/>
      <c r="AM116" s="784"/>
      <c r="AN116" s="784"/>
      <c r="AO116" s="785"/>
      <c r="AP116" s="754" t="s">
        <v>413</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413</v>
      </c>
      <c r="BR116" s="771"/>
      <c r="BS116" s="771"/>
      <c r="BT116" s="771"/>
      <c r="BU116" s="771"/>
      <c r="BV116" s="771" t="s">
        <v>413</v>
      </c>
      <c r="BW116" s="771"/>
      <c r="BX116" s="771"/>
      <c r="BY116" s="771"/>
      <c r="BZ116" s="771"/>
      <c r="CA116" s="771" t="s">
        <v>413</v>
      </c>
      <c r="CB116" s="771"/>
      <c r="CC116" s="771"/>
      <c r="CD116" s="771"/>
      <c r="CE116" s="771"/>
      <c r="CF116" s="848" t="s">
        <v>413</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413</v>
      </c>
      <c r="DH116" s="784"/>
      <c r="DI116" s="784"/>
      <c r="DJ116" s="784"/>
      <c r="DK116" s="785"/>
      <c r="DL116" s="786" t="s">
        <v>413</v>
      </c>
      <c r="DM116" s="784"/>
      <c r="DN116" s="784"/>
      <c r="DO116" s="784"/>
      <c r="DP116" s="785"/>
      <c r="DQ116" s="786" t="s">
        <v>413</v>
      </c>
      <c r="DR116" s="784"/>
      <c r="DS116" s="784"/>
      <c r="DT116" s="784"/>
      <c r="DU116" s="785"/>
      <c r="DV116" s="754" t="s">
        <v>413</v>
      </c>
      <c r="DW116" s="755"/>
      <c r="DX116" s="755"/>
      <c r="DY116" s="755"/>
      <c r="DZ116" s="756"/>
    </row>
    <row r="117" spans="1:130" s="197" customFormat="1" ht="26.25" customHeight="1">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3349843</v>
      </c>
      <c r="AB117" s="895"/>
      <c r="AC117" s="895"/>
      <c r="AD117" s="895"/>
      <c r="AE117" s="896"/>
      <c r="AF117" s="898">
        <v>3174315</v>
      </c>
      <c r="AG117" s="895"/>
      <c r="AH117" s="895"/>
      <c r="AI117" s="895"/>
      <c r="AJ117" s="896"/>
      <c r="AK117" s="898">
        <v>3166590</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108</v>
      </c>
      <c r="BR117" s="858"/>
      <c r="BS117" s="858"/>
      <c r="BT117" s="858"/>
      <c r="BU117" s="858"/>
      <c r="BV117" s="858" t="s">
        <v>108</v>
      </c>
      <c r="BW117" s="858"/>
      <c r="BX117" s="858"/>
      <c r="BY117" s="858"/>
      <c r="BZ117" s="858"/>
      <c r="CA117" s="858" t="s">
        <v>108</v>
      </c>
      <c r="CB117" s="858"/>
      <c r="CC117" s="858"/>
      <c r="CD117" s="858"/>
      <c r="CE117" s="858"/>
      <c r="CF117" s="848" t="s">
        <v>108</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108</v>
      </c>
      <c r="DH117" s="784"/>
      <c r="DI117" s="784"/>
      <c r="DJ117" s="784"/>
      <c r="DK117" s="785"/>
      <c r="DL117" s="786" t="s">
        <v>108</v>
      </c>
      <c r="DM117" s="784"/>
      <c r="DN117" s="784"/>
      <c r="DO117" s="784"/>
      <c r="DP117" s="785"/>
      <c r="DQ117" s="786" t="s">
        <v>108</v>
      </c>
      <c r="DR117" s="784"/>
      <c r="DS117" s="784"/>
      <c r="DT117" s="784"/>
      <c r="DU117" s="785"/>
      <c r="DV117" s="754" t="s">
        <v>108</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284</v>
      </c>
      <c r="AG118" s="888"/>
      <c r="AH118" s="888"/>
      <c r="AI118" s="888"/>
      <c r="AJ118" s="889"/>
      <c r="AK118" s="890" t="s">
        <v>283</v>
      </c>
      <c r="AL118" s="888"/>
      <c r="AM118" s="888"/>
      <c r="AN118" s="888"/>
      <c r="AO118" s="889"/>
      <c r="AP118" s="891" t="s">
        <v>403</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434</v>
      </c>
      <c r="BP118" s="838"/>
      <c r="BQ118" s="857">
        <v>37183171</v>
      </c>
      <c r="BR118" s="858"/>
      <c r="BS118" s="858"/>
      <c r="BT118" s="858"/>
      <c r="BU118" s="858"/>
      <c r="BV118" s="858">
        <v>36382440</v>
      </c>
      <c r="BW118" s="858"/>
      <c r="BX118" s="858"/>
      <c r="BY118" s="858"/>
      <c r="BZ118" s="858"/>
      <c r="CA118" s="858">
        <v>36388279</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108</v>
      </c>
      <c r="DH118" s="784"/>
      <c r="DI118" s="784"/>
      <c r="DJ118" s="784"/>
      <c r="DK118" s="785"/>
      <c r="DL118" s="786" t="s">
        <v>108</v>
      </c>
      <c r="DM118" s="784"/>
      <c r="DN118" s="784"/>
      <c r="DO118" s="784"/>
      <c r="DP118" s="785"/>
      <c r="DQ118" s="786" t="s">
        <v>108</v>
      </c>
      <c r="DR118" s="784"/>
      <c r="DS118" s="784"/>
      <c r="DT118" s="784"/>
      <c r="DU118" s="785"/>
      <c r="DV118" s="754" t="s">
        <v>108</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108</v>
      </c>
      <c r="AB119" s="873"/>
      <c r="AC119" s="873"/>
      <c r="AD119" s="873"/>
      <c r="AE119" s="874"/>
      <c r="AF119" s="875" t="s">
        <v>108</v>
      </c>
      <c r="AG119" s="873"/>
      <c r="AH119" s="873"/>
      <c r="AI119" s="873"/>
      <c r="AJ119" s="874"/>
      <c r="AK119" s="875" t="s">
        <v>108</v>
      </c>
      <c r="AL119" s="873"/>
      <c r="AM119" s="873"/>
      <c r="AN119" s="873"/>
      <c r="AO119" s="874"/>
      <c r="AP119" s="876" t="s">
        <v>108</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8140441</v>
      </c>
      <c r="BR119" s="800"/>
      <c r="BS119" s="800"/>
      <c r="BT119" s="800"/>
      <c r="BU119" s="800"/>
      <c r="BV119" s="800">
        <v>8999316</v>
      </c>
      <c r="BW119" s="800"/>
      <c r="BX119" s="800"/>
      <c r="BY119" s="800"/>
      <c r="BZ119" s="800"/>
      <c r="CA119" s="800">
        <v>9875036</v>
      </c>
      <c r="CB119" s="800"/>
      <c r="CC119" s="800"/>
      <c r="CD119" s="800"/>
      <c r="CE119" s="800"/>
      <c r="CF119" s="861">
        <v>127.2</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108</v>
      </c>
      <c r="DH119" s="717"/>
      <c r="DI119" s="717"/>
      <c r="DJ119" s="717"/>
      <c r="DK119" s="718"/>
      <c r="DL119" s="719" t="s">
        <v>108</v>
      </c>
      <c r="DM119" s="717"/>
      <c r="DN119" s="717"/>
      <c r="DO119" s="717"/>
      <c r="DP119" s="718"/>
      <c r="DQ119" s="719" t="s">
        <v>108</v>
      </c>
      <c r="DR119" s="717"/>
      <c r="DS119" s="717"/>
      <c r="DT119" s="717"/>
      <c r="DU119" s="718"/>
      <c r="DV119" s="807" t="s">
        <v>108</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108</v>
      </c>
      <c r="AB120" s="784"/>
      <c r="AC120" s="784"/>
      <c r="AD120" s="784"/>
      <c r="AE120" s="785"/>
      <c r="AF120" s="786" t="s">
        <v>108</v>
      </c>
      <c r="AG120" s="784"/>
      <c r="AH120" s="784"/>
      <c r="AI120" s="784"/>
      <c r="AJ120" s="785"/>
      <c r="AK120" s="786" t="s">
        <v>108</v>
      </c>
      <c r="AL120" s="784"/>
      <c r="AM120" s="784"/>
      <c r="AN120" s="784"/>
      <c r="AO120" s="785"/>
      <c r="AP120" s="754" t="s">
        <v>108</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76176</v>
      </c>
      <c r="BR120" s="771"/>
      <c r="BS120" s="771"/>
      <c r="BT120" s="771"/>
      <c r="BU120" s="771"/>
      <c r="BV120" s="771">
        <v>51365</v>
      </c>
      <c r="BW120" s="771"/>
      <c r="BX120" s="771"/>
      <c r="BY120" s="771"/>
      <c r="BZ120" s="771"/>
      <c r="CA120" s="771">
        <v>37730</v>
      </c>
      <c r="CB120" s="771"/>
      <c r="CC120" s="771"/>
      <c r="CD120" s="771"/>
      <c r="CE120" s="771"/>
      <c r="CF120" s="848">
        <v>0.5</v>
      </c>
      <c r="CG120" s="849"/>
      <c r="CH120" s="849"/>
      <c r="CI120" s="849"/>
      <c r="CJ120" s="849"/>
      <c r="CK120" s="850" t="s">
        <v>440</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4950314</v>
      </c>
      <c r="DH120" s="800"/>
      <c r="DI120" s="800"/>
      <c r="DJ120" s="800"/>
      <c r="DK120" s="800"/>
      <c r="DL120" s="800">
        <v>5338441</v>
      </c>
      <c r="DM120" s="800"/>
      <c r="DN120" s="800"/>
      <c r="DO120" s="800"/>
      <c r="DP120" s="800"/>
      <c r="DQ120" s="800">
        <v>6089166</v>
      </c>
      <c r="DR120" s="800"/>
      <c r="DS120" s="800"/>
      <c r="DT120" s="800"/>
      <c r="DU120" s="800"/>
      <c r="DV120" s="801">
        <v>78.5</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108</v>
      </c>
      <c r="AB121" s="784"/>
      <c r="AC121" s="784"/>
      <c r="AD121" s="784"/>
      <c r="AE121" s="785"/>
      <c r="AF121" s="786" t="s">
        <v>108</v>
      </c>
      <c r="AG121" s="784"/>
      <c r="AH121" s="784"/>
      <c r="AI121" s="784"/>
      <c r="AJ121" s="785"/>
      <c r="AK121" s="786" t="s">
        <v>108</v>
      </c>
      <c r="AL121" s="784"/>
      <c r="AM121" s="784"/>
      <c r="AN121" s="784"/>
      <c r="AO121" s="785"/>
      <c r="AP121" s="754" t="s">
        <v>108</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23849232</v>
      </c>
      <c r="BR121" s="858"/>
      <c r="BS121" s="858"/>
      <c r="BT121" s="858"/>
      <c r="BU121" s="858"/>
      <c r="BV121" s="858">
        <v>23185239</v>
      </c>
      <c r="BW121" s="858"/>
      <c r="BX121" s="858"/>
      <c r="BY121" s="858"/>
      <c r="BZ121" s="858"/>
      <c r="CA121" s="858">
        <v>23041625</v>
      </c>
      <c r="CB121" s="858"/>
      <c r="CC121" s="858"/>
      <c r="CD121" s="858"/>
      <c r="CE121" s="858"/>
      <c r="CF121" s="859">
        <v>296.89999999999998</v>
      </c>
      <c r="CG121" s="860"/>
      <c r="CH121" s="860"/>
      <c r="CI121" s="860"/>
      <c r="CJ121" s="860"/>
      <c r="CK121" s="851"/>
      <c r="CL121" s="812"/>
      <c r="CM121" s="812"/>
      <c r="CN121" s="812"/>
      <c r="CO121" s="813"/>
      <c r="CP121" s="828" t="s">
        <v>381</v>
      </c>
      <c r="CQ121" s="829"/>
      <c r="CR121" s="829"/>
      <c r="CS121" s="829"/>
      <c r="CT121" s="829"/>
      <c r="CU121" s="829"/>
      <c r="CV121" s="829"/>
      <c r="CW121" s="829"/>
      <c r="CX121" s="829"/>
      <c r="CY121" s="829"/>
      <c r="CZ121" s="829"/>
      <c r="DA121" s="829"/>
      <c r="DB121" s="829"/>
      <c r="DC121" s="829"/>
      <c r="DD121" s="829"/>
      <c r="DE121" s="829"/>
      <c r="DF121" s="830"/>
      <c r="DG121" s="770">
        <v>2116445</v>
      </c>
      <c r="DH121" s="771"/>
      <c r="DI121" s="771"/>
      <c r="DJ121" s="771"/>
      <c r="DK121" s="771"/>
      <c r="DL121" s="771">
        <v>2109703</v>
      </c>
      <c r="DM121" s="771"/>
      <c r="DN121" s="771"/>
      <c r="DO121" s="771"/>
      <c r="DP121" s="771"/>
      <c r="DQ121" s="771">
        <v>2152074</v>
      </c>
      <c r="DR121" s="771"/>
      <c r="DS121" s="771"/>
      <c r="DT121" s="771"/>
      <c r="DU121" s="771"/>
      <c r="DV121" s="823">
        <v>27.7</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443</v>
      </c>
      <c r="BP122" s="838"/>
      <c r="BQ122" s="839">
        <v>32065849</v>
      </c>
      <c r="BR122" s="840"/>
      <c r="BS122" s="840"/>
      <c r="BT122" s="840"/>
      <c r="BU122" s="840"/>
      <c r="BV122" s="840">
        <v>32235920</v>
      </c>
      <c r="BW122" s="840"/>
      <c r="BX122" s="840"/>
      <c r="BY122" s="840"/>
      <c r="BZ122" s="840"/>
      <c r="CA122" s="840">
        <v>32954391</v>
      </c>
      <c r="CB122" s="840"/>
      <c r="CC122" s="840"/>
      <c r="CD122" s="840"/>
      <c r="CE122" s="840"/>
      <c r="CF122" s="743"/>
      <c r="CG122" s="744"/>
      <c r="CH122" s="744"/>
      <c r="CI122" s="744"/>
      <c r="CJ122" s="841"/>
      <c r="CK122" s="851"/>
      <c r="CL122" s="812"/>
      <c r="CM122" s="812"/>
      <c r="CN122" s="812"/>
      <c r="CO122" s="813"/>
      <c r="CP122" s="828" t="s">
        <v>444</v>
      </c>
      <c r="CQ122" s="829"/>
      <c r="CR122" s="829"/>
      <c r="CS122" s="829"/>
      <c r="CT122" s="829"/>
      <c r="CU122" s="829"/>
      <c r="CV122" s="829"/>
      <c r="CW122" s="829"/>
      <c r="CX122" s="829"/>
      <c r="CY122" s="829"/>
      <c r="CZ122" s="829"/>
      <c r="DA122" s="829"/>
      <c r="DB122" s="829"/>
      <c r="DC122" s="829"/>
      <c r="DD122" s="829"/>
      <c r="DE122" s="829"/>
      <c r="DF122" s="830"/>
      <c r="DG122" s="770">
        <v>1750449</v>
      </c>
      <c r="DH122" s="771"/>
      <c r="DI122" s="771"/>
      <c r="DJ122" s="771"/>
      <c r="DK122" s="771"/>
      <c r="DL122" s="771">
        <v>1639993</v>
      </c>
      <c r="DM122" s="771"/>
      <c r="DN122" s="771"/>
      <c r="DO122" s="771"/>
      <c r="DP122" s="771"/>
      <c r="DQ122" s="771">
        <v>1531935</v>
      </c>
      <c r="DR122" s="771"/>
      <c r="DS122" s="771"/>
      <c r="DT122" s="771"/>
      <c r="DU122" s="771"/>
      <c r="DV122" s="823">
        <v>19.7</v>
      </c>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445</v>
      </c>
      <c r="AB123" s="784"/>
      <c r="AC123" s="784"/>
      <c r="AD123" s="784"/>
      <c r="AE123" s="785"/>
      <c r="AF123" s="786" t="s">
        <v>445</v>
      </c>
      <c r="AG123" s="784"/>
      <c r="AH123" s="784"/>
      <c r="AI123" s="784"/>
      <c r="AJ123" s="785"/>
      <c r="AK123" s="786" t="s">
        <v>445</v>
      </c>
      <c r="AL123" s="784"/>
      <c r="AM123" s="784"/>
      <c r="AN123" s="784"/>
      <c r="AO123" s="785"/>
      <c r="AP123" s="754" t="s">
        <v>445</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65.900000000000006</v>
      </c>
      <c r="BR123" s="832"/>
      <c r="BS123" s="832"/>
      <c r="BT123" s="832"/>
      <c r="BU123" s="832"/>
      <c r="BV123" s="832">
        <v>54.6</v>
      </c>
      <c r="BW123" s="832"/>
      <c r="BX123" s="832"/>
      <c r="BY123" s="832"/>
      <c r="BZ123" s="832"/>
      <c r="CA123" s="832">
        <v>44.2</v>
      </c>
      <c r="CB123" s="832"/>
      <c r="CC123" s="832"/>
      <c r="CD123" s="832"/>
      <c r="CE123" s="832"/>
      <c r="CF123" s="730"/>
      <c r="CG123" s="731"/>
      <c r="CH123" s="731"/>
      <c r="CI123" s="731"/>
      <c r="CJ123" s="833"/>
      <c r="CK123" s="851"/>
      <c r="CL123" s="812"/>
      <c r="CM123" s="812"/>
      <c r="CN123" s="812"/>
      <c r="CO123" s="813"/>
      <c r="CP123" s="828" t="s">
        <v>447</v>
      </c>
      <c r="CQ123" s="829"/>
      <c r="CR123" s="829"/>
      <c r="CS123" s="829"/>
      <c r="CT123" s="829"/>
      <c r="CU123" s="829"/>
      <c r="CV123" s="829"/>
      <c r="CW123" s="829"/>
      <c r="CX123" s="829"/>
      <c r="CY123" s="829"/>
      <c r="CZ123" s="829"/>
      <c r="DA123" s="829"/>
      <c r="DB123" s="829"/>
      <c r="DC123" s="829"/>
      <c r="DD123" s="829"/>
      <c r="DE123" s="829"/>
      <c r="DF123" s="830"/>
      <c r="DG123" s="783">
        <v>3397</v>
      </c>
      <c r="DH123" s="784"/>
      <c r="DI123" s="784"/>
      <c r="DJ123" s="784"/>
      <c r="DK123" s="785"/>
      <c r="DL123" s="786">
        <v>9431</v>
      </c>
      <c r="DM123" s="784"/>
      <c r="DN123" s="784"/>
      <c r="DO123" s="784"/>
      <c r="DP123" s="785"/>
      <c r="DQ123" s="786">
        <v>15341</v>
      </c>
      <c r="DR123" s="784"/>
      <c r="DS123" s="784"/>
      <c r="DT123" s="784"/>
      <c r="DU123" s="785"/>
      <c r="DV123" s="754">
        <v>0.2</v>
      </c>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445</v>
      </c>
      <c r="AB124" s="784"/>
      <c r="AC124" s="784"/>
      <c r="AD124" s="784"/>
      <c r="AE124" s="785"/>
      <c r="AF124" s="786" t="s">
        <v>445</v>
      </c>
      <c r="AG124" s="784"/>
      <c r="AH124" s="784"/>
      <c r="AI124" s="784"/>
      <c r="AJ124" s="785"/>
      <c r="AK124" s="786" t="s">
        <v>445</v>
      </c>
      <c r="AL124" s="784"/>
      <c r="AM124" s="784"/>
      <c r="AN124" s="784"/>
      <c r="AO124" s="785"/>
      <c r="AP124" s="754" t="s">
        <v>445</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448</v>
      </c>
      <c r="CQ124" s="829"/>
      <c r="CR124" s="829"/>
      <c r="CS124" s="829"/>
      <c r="CT124" s="829"/>
      <c r="CU124" s="829"/>
      <c r="CV124" s="829"/>
      <c r="CW124" s="829"/>
      <c r="CX124" s="829"/>
      <c r="CY124" s="829"/>
      <c r="CZ124" s="829"/>
      <c r="DA124" s="829"/>
      <c r="DB124" s="829"/>
      <c r="DC124" s="829"/>
      <c r="DD124" s="829"/>
      <c r="DE124" s="829"/>
      <c r="DF124" s="830"/>
      <c r="DG124" s="716">
        <v>5265</v>
      </c>
      <c r="DH124" s="717"/>
      <c r="DI124" s="717"/>
      <c r="DJ124" s="717"/>
      <c r="DK124" s="718"/>
      <c r="DL124" s="719">
        <v>5989</v>
      </c>
      <c r="DM124" s="717"/>
      <c r="DN124" s="717"/>
      <c r="DO124" s="717"/>
      <c r="DP124" s="718"/>
      <c r="DQ124" s="719">
        <v>4685</v>
      </c>
      <c r="DR124" s="717"/>
      <c r="DS124" s="717"/>
      <c r="DT124" s="717"/>
      <c r="DU124" s="718"/>
      <c r="DV124" s="807">
        <v>0.1</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445</v>
      </c>
      <c r="AB125" s="784"/>
      <c r="AC125" s="784"/>
      <c r="AD125" s="784"/>
      <c r="AE125" s="785"/>
      <c r="AF125" s="786" t="s">
        <v>445</v>
      </c>
      <c r="AG125" s="784"/>
      <c r="AH125" s="784"/>
      <c r="AI125" s="784"/>
      <c r="AJ125" s="785"/>
      <c r="AK125" s="786" t="s">
        <v>445</v>
      </c>
      <c r="AL125" s="784"/>
      <c r="AM125" s="784"/>
      <c r="AN125" s="784"/>
      <c r="AO125" s="785"/>
      <c r="AP125" s="754" t="s">
        <v>445</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449</v>
      </c>
      <c r="CL125" s="810"/>
      <c r="CM125" s="810"/>
      <c r="CN125" s="810"/>
      <c r="CO125" s="811"/>
      <c r="CP125" s="816" t="s">
        <v>450</v>
      </c>
      <c r="CQ125" s="758"/>
      <c r="CR125" s="758"/>
      <c r="CS125" s="758"/>
      <c r="CT125" s="758"/>
      <c r="CU125" s="758"/>
      <c r="CV125" s="758"/>
      <c r="CW125" s="758"/>
      <c r="CX125" s="758"/>
      <c r="CY125" s="758"/>
      <c r="CZ125" s="758"/>
      <c r="DA125" s="758"/>
      <c r="DB125" s="758"/>
      <c r="DC125" s="758"/>
      <c r="DD125" s="758"/>
      <c r="DE125" s="758"/>
      <c r="DF125" s="759"/>
      <c r="DG125" s="799" t="s">
        <v>445</v>
      </c>
      <c r="DH125" s="800"/>
      <c r="DI125" s="800"/>
      <c r="DJ125" s="800"/>
      <c r="DK125" s="800"/>
      <c r="DL125" s="800" t="s">
        <v>445</v>
      </c>
      <c r="DM125" s="800"/>
      <c r="DN125" s="800"/>
      <c r="DO125" s="800"/>
      <c r="DP125" s="800"/>
      <c r="DQ125" s="800" t="s">
        <v>445</v>
      </c>
      <c r="DR125" s="800"/>
      <c r="DS125" s="800"/>
      <c r="DT125" s="800"/>
      <c r="DU125" s="800"/>
      <c r="DV125" s="801" t="s">
        <v>445</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445</v>
      </c>
      <c r="AB126" s="784"/>
      <c r="AC126" s="784"/>
      <c r="AD126" s="784"/>
      <c r="AE126" s="785"/>
      <c r="AF126" s="786" t="s">
        <v>445</v>
      </c>
      <c r="AG126" s="784"/>
      <c r="AH126" s="784"/>
      <c r="AI126" s="784"/>
      <c r="AJ126" s="785"/>
      <c r="AK126" s="786" t="s">
        <v>445</v>
      </c>
      <c r="AL126" s="784"/>
      <c r="AM126" s="784"/>
      <c r="AN126" s="784"/>
      <c r="AO126" s="785"/>
      <c r="AP126" s="754" t="s">
        <v>445</v>
      </c>
      <c r="AQ126" s="755"/>
      <c r="AR126" s="755"/>
      <c r="AS126" s="755"/>
      <c r="AT126" s="756"/>
      <c r="AU126" s="233"/>
      <c r="AV126" s="233"/>
      <c r="AW126" s="233"/>
      <c r="AX126" s="806" t="s">
        <v>451</v>
      </c>
      <c r="AY126" s="764"/>
      <c r="AZ126" s="764"/>
      <c r="BA126" s="764"/>
      <c r="BB126" s="764"/>
      <c r="BC126" s="764"/>
      <c r="BD126" s="764"/>
      <c r="BE126" s="765"/>
      <c r="BF126" s="763" t="s">
        <v>452</v>
      </c>
      <c r="BG126" s="764"/>
      <c r="BH126" s="764"/>
      <c r="BI126" s="764"/>
      <c r="BJ126" s="764"/>
      <c r="BK126" s="764"/>
      <c r="BL126" s="765"/>
      <c r="BM126" s="763" t="s">
        <v>453</v>
      </c>
      <c r="BN126" s="764"/>
      <c r="BO126" s="764"/>
      <c r="BP126" s="764"/>
      <c r="BQ126" s="764"/>
      <c r="BR126" s="764"/>
      <c r="BS126" s="765"/>
      <c r="BT126" s="763" t="s">
        <v>454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455</v>
      </c>
      <c r="CQ126" s="768"/>
      <c r="CR126" s="768"/>
      <c r="CS126" s="768"/>
      <c r="CT126" s="768"/>
      <c r="CU126" s="768"/>
      <c r="CV126" s="768"/>
      <c r="CW126" s="768"/>
      <c r="CX126" s="768"/>
      <c r="CY126" s="768"/>
      <c r="CZ126" s="768"/>
      <c r="DA126" s="768"/>
      <c r="DB126" s="768"/>
      <c r="DC126" s="768"/>
      <c r="DD126" s="768"/>
      <c r="DE126" s="768"/>
      <c r="DF126" s="769"/>
      <c r="DG126" s="770" t="s">
        <v>445</v>
      </c>
      <c r="DH126" s="771"/>
      <c r="DI126" s="771"/>
      <c r="DJ126" s="771"/>
      <c r="DK126" s="771"/>
      <c r="DL126" s="771" t="s">
        <v>445</v>
      </c>
      <c r="DM126" s="771"/>
      <c r="DN126" s="771"/>
      <c r="DO126" s="771"/>
      <c r="DP126" s="771"/>
      <c r="DQ126" s="771" t="s">
        <v>445</v>
      </c>
      <c r="DR126" s="771"/>
      <c r="DS126" s="771"/>
      <c r="DT126" s="771"/>
      <c r="DU126" s="771"/>
      <c r="DV126" s="823" t="s">
        <v>445</v>
      </c>
      <c r="DW126" s="823"/>
      <c r="DX126" s="823"/>
      <c r="DY126" s="823"/>
      <c r="DZ126" s="824"/>
    </row>
    <row r="127" spans="1:130" s="197" customFormat="1" ht="26.25" customHeight="1" thickBot="1">
      <c r="A127" s="867"/>
      <c r="B127" s="868"/>
      <c r="C127" s="825" t="s">
        <v>456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445</v>
      </c>
      <c r="AB127" s="784"/>
      <c r="AC127" s="784"/>
      <c r="AD127" s="784"/>
      <c r="AE127" s="785"/>
      <c r="AF127" s="786" t="s">
        <v>445</v>
      </c>
      <c r="AG127" s="784"/>
      <c r="AH127" s="784"/>
      <c r="AI127" s="784"/>
      <c r="AJ127" s="785"/>
      <c r="AK127" s="786" t="s">
        <v>445</v>
      </c>
      <c r="AL127" s="784"/>
      <c r="AM127" s="784"/>
      <c r="AN127" s="784"/>
      <c r="AO127" s="785"/>
      <c r="AP127" s="754" t="s">
        <v>445</v>
      </c>
      <c r="AQ127" s="755"/>
      <c r="AR127" s="755"/>
      <c r="AS127" s="755"/>
      <c r="AT127" s="756"/>
      <c r="AU127" s="233"/>
      <c r="AV127" s="233"/>
      <c r="AW127" s="233"/>
      <c r="AX127" s="757" t="s">
        <v>457</v>
      </c>
      <c r="AY127" s="758"/>
      <c r="AZ127" s="758"/>
      <c r="BA127" s="758"/>
      <c r="BB127" s="758"/>
      <c r="BC127" s="758"/>
      <c r="BD127" s="758"/>
      <c r="BE127" s="759"/>
      <c r="BF127" s="760" t="s">
        <v>445</v>
      </c>
      <c r="BG127" s="761"/>
      <c r="BH127" s="761"/>
      <c r="BI127" s="761"/>
      <c r="BJ127" s="761"/>
      <c r="BK127" s="761"/>
      <c r="BL127" s="762"/>
      <c r="BM127" s="760">
        <v>13.31</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458</v>
      </c>
      <c r="CQ127" s="752"/>
      <c r="CR127" s="752"/>
      <c r="CS127" s="752"/>
      <c r="CT127" s="752"/>
      <c r="CU127" s="752"/>
      <c r="CV127" s="752"/>
      <c r="CW127" s="752"/>
      <c r="CX127" s="752"/>
      <c r="CY127" s="752"/>
      <c r="CZ127" s="752"/>
      <c r="DA127" s="752"/>
      <c r="DB127" s="752"/>
      <c r="DC127" s="752"/>
      <c r="DD127" s="752"/>
      <c r="DE127" s="752"/>
      <c r="DF127" s="753"/>
      <c r="DG127" s="819" t="s">
        <v>459</v>
      </c>
      <c r="DH127" s="820"/>
      <c r="DI127" s="820"/>
      <c r="DJ127" s="820"/>
      <c r="DK127" s="820"/>
      <c r="DL127" s="820" t="s">
        <v>108</v>
      </c>
      <c r="DM127" s="820"/>
      <c r="DN127" s="820"/>
      <c r="DO127" s="820"/>
      <c r="DP127" s="820"/>
      <c r="DQ127" s="820" t="s">
        <v>108</v>
      </c>
      <c r="DR127" s="820"/>
      <c r="DS127" s="820"/>
      <c r="DT127" s="820"/>
      <c r="DU127" s="820"/>
      <c r="DV127" s="821" t="s">
        <v>108</v>
      </c>
      <c r="DW127" s="821"/>
      <c r="DX127" s="821"/>
      <c r="DY127" s="821"/>
      <c r="DZ127" s="822"/>
    </row>
    <row r="128" spans="1:130" s="197" customFormat="1" ht="26.25" customHeight="1">
      <c r="A128" s="795" t="s">
        <v>460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461</v>
      </c>
      <c r="X128" s="797"/>
      <c r="Y128" s="797"/>
      <c r="Z128" s="798"/>
      <c r="AA128" s="723">
        <v>25400</v>
      </c>
      <c r="AB128" s="724"/>
      <c r="AC128" s="724"/>
      <c r="AD128" s="724"/>
      <c r="AE128" s="725"/>
      <c r="AF128" s="726">
        <v>12187</v>
      </c>
      <c r="AG128" s="724"/>
      <c r="AH128" s="724"/>
      <c r="AI128" s="724"/>
      <c r="AJ128" s="725"/>
      <c r="AK128" s="726">
        <v>14398</v>
      </c>
      <c r="AL128" s="724"/>
      <c r="AM128" s="724"/>
      <c r="AN128" s="724"/>
      <c r="AO128" s="725"/>
      <c r="AP128" s="727"/>
      <c r="AQ128" s="728"/>
      <c r="AR128" s="728"/>
      <c r="AS128" s="728"/>
      <c r="AT128" s="729"/>
      <c r="AU128" s="235"/>
      <c r="AV128" s="235"/>
      <c r="AW128" s="235"/>
      <c r="AX128" s="772" t="s">
        <v>462</v>
      </c>
      <c r="AY128" s="768"/>
      <c r="AZ128" s="768"/>
      <c r="BA128" s="768"/>
      <c r="BB128" s="768"/>
      <c r="BC128" s="768"/>
      <c r="BD128" s="768"/>
      <c r="BE128" s="769"/>
      <c r="BF128" s="790" t="s">
        <v>463</v>
      </c>
      <c r="BG128" s="791"/>
      <c r="BH128" s="791"/>
      <c r="BI128" s="791"/>
      <c r="BJ128" s="791"/>
      <c r="BK128" s="791"/>
      <c r="BL128" s="792"/>
      <c r="BM128" s="790">
        <v>18.309999999999999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464</v>
      </c>
      <c r="X129" s="781"/>
      <c r="Y129" s="781"/>
      <c r="Z129" s="782"/>
      <c r="AA129" s="783">
        <v>10189025</v>
      </c>
      <c r="AB129" s="784"/>
      <c r="AC129" s="784"/>
      <c r="AD129" s="784"/>
      <c r="AE129" s="785"/>
      <c r="AF129" s="786">
        <v>9994278</v>
      </c>
      <c r="AG129" s="784"/>
      <c r="AH129" s="784"/>
      <c r="AI129" s="784"/>
      <c r="AJ129" s="785"/>
      <c r="AK129" s="786">
        <v>10129387</v>
      </c>
      <c r="AL129" s="784"/>
      <c r="AM129" s="784"/>
      <c r="AN129" s="784"/>
      <c r="AO129" s="785"/>
      <c r="AP129" s="787"/>
      <c r="AQ129" s="788"/>
      <c r="AR129" s="788"/>
      <c r="AS129" s="788"/>
      <c r="AT129" s="789"/>
      <c r="AU129" s="235"/>
      <c r="AV129" s="235"/>
      <c r="AW129" s="235"/>
      <c r="AX129" s="772" t="s">
        <v>465</v>
      </c>
      <c r="AY129" s="768"/>
      <c r="AZ129" s="768"/>
      <c r="BA129" s="768"/>
      <c r="BB129" s="768"/>
      <c r="BC129" s="768"/>
      <c r="BD129" s="768"/>
      <c r="BE129" s="769"/>
      <c r="BF129" s="773">
        <v>10.5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467</v>
      </c>
      <c r="X130" s="781"/>
      <c r="Y130" s="781"/>
      <c r="Z130" s="782"/>
      <c r="AA130" s="783">
        <v>2427641</v>
      </c>
      <c r="AB130" s="784"/>
      <c r="AC130" s="784"/>
      <c r="AD130" s="784"/>
      <c r="AE130" s="785"/>
      <c r="AF130" s="786">
        <v>2403785</v>
      </c>
      <c r="AG130" s="784"/>
      <c r="AH130" s="784"/>
      <c r="AI130" s="784"/>
      <c r="AJ130" s="785"/>
      <c r="AK130" s="786">
        <v>2368660</v>
      </c>
      <c r="AL130" s="784"/>
      <c r="AM130" s="784"/>
      <c r="AN130" s="784"/>
      <c r="AO130" s="785"/>
      <c r="AP130" s="787"/>
      <c r="AQ130" s="788"/>
      <c r="AR130" s="788"/>
      <c r="AS130" s="788"/>
      <c r="AT130" s="789"/>
      <c r="AU130" s="235"/>
      <c r="AV130" s="235"/>
      <c r="AW130" s="235"/>
      <c r="AX130" s="751" t="s">
        <v>468</v>
      </c>
      <c r="AY130" s="752"/>
      <c r="AZ130" s="752"/>
      <c r="BA130" s="752"/>
      <c r="BB130" s="752"/>
      <c r="BC130" s="752"/>
      <c r="BD130" s="752"/>
      <c r="BE130" s="753"/>
      <c r="BF130" s="705">
        <v>44.2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469</v>
      </c>
      <c r="X131" s="714"/>
      <c r="Y131" s="714"/>
      <c r="Z131" s="715"/>
      <c r="AA131" s="716">
        <v>7761384</v>
      </c>
      <c r="AB131" s="717"/>
      <c r="AC131" s="717"/>
      <c r="AD131" s="717"/>
      <c r="AE131" s="718"/>
      <c r="AF131" s="719">
        <v>7590493</v>
      </c>
      <c r="AG131" s="717"/>
      <c r="AH131" s="717"/>
      <c r="AI131" s="717"/>
      <c r="AJ131" s="718"/>
      <c r="AK131" s="719">
        <v>7760727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471</v>
      </c>
      <c r="W132" s="737"/>
      <c r="X132" s="737"/>
      <c r="Y132" s="737"/>
      <c r="Z132" s="738"/>
      <c r="AA132" s="739">
        <v>11.554666020000001</v>
      </c>
      <c r="AB132" s="740"/>
      <c r="AC132" s="740"/>
      <c r="AD132" s="740"/>
      <c r="AE132" s="741"/>
      <c r="AF132" s="742">
        <v>9.9906949390000008</v>
      </c>
      <c r="AG132" s="740"/>
      <c r="AH132" s="740"/>
      <c r="AI132" s="740"/>
      <c r="AJ132" s="741"/>
      <c r="AK132" s="742">
        <v>10.096116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472</v>
      </c>
      <c r="W133" s="746"/>
      <c r="X133" s="746"/>
      <c r="Y133" s="746"/>
      <c r="Z133" s="747"/>
      <c r="AA133" s="748">
        <v>12.3</v>
      </c>
      <c r="AB133" s="749"/>
      <c r="AC133" s="749"/>
      <c r="AD133" s="749"/>
      <c r="AE133" s="750"/>
      <c r="AF133" s="748">
        <v>11.2</v>
      </c>
      <c r="AG133" s="749"/>
      <c r="AH133" s="749"/>
      <c r="AI133" s="749"/>
      <c r="AJ133" s="750"/>
      <c r="AK133" s="748">
        <v>10.5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19" t="s">
        <v>475</v>
      </c>
      <c r="L7" s="254"/>
      <c r="M7" s="255" t="s">
        <v>476</v>
      </c>
      <c r="N7" s="256"/>
    </row>
    <row r="8" spans="1:16">
      <c r="A8" s="248"/>
      <c r="B8" s="244"/>
      <c r="C8" s="244"/>
      <c r="D8" s="244"/>
      <c r="E8" s="244"/>
      <c r="F8" s="244"/>
      <c r="G8" s="257"/>
      <c r="H8" s="258"/>
      <c r="I8" s="258"/>
      <c r="J8" s="259"/>
      <c r="K8" s="1120"/>
      <c r="L8" s="260" t="s">
        <v>477</v>
      </c>
      <c r="M8" s="261" t="s">
        <v>478</v>
      </c>
      <c r="N8" s="262" t="s">
        <v>479</v>
      </c>
    </row>
    <row r="9" spans="1:16">
      <c r="A9" s="248"/>
      <c r="B9" s="244"/>
      <c r="C9" s="244"/>
      <c r="D9" s="244"/>
      <c r="E9" s="244"/>
      <c r="F9" s="244"/>
      <c r="G9" s="1133" t="s">
        <v>480</v>
      </c>
      <c r="H9" s="1134"/>
      <c r="I9" s="1134"/>
      <c r="J9" s="1135"/>
      <c r="K9" s="263">
        <v>2889268</v>
      </c>
      <c r="L9" s="264">
        <v>105888</v>
      </c>
      <c r="M9" s="265">
        <v>95193</v>
      </c>
      <c r="N9" s="266">
        <v>11.2</v>
      </c>
    </row>
    <row r="10" spans="1:16">
      <c r="A10" s="248"/>
      <c r="B10" s="244"/>
      <c r="C10" s="244"/>
      <c r="D10" s="244"/>
      <c r="E10" s="244"/>
      <c r="F10" s="244"/>
      <c r="G10" s="1133" t="s">
        <v>481</v>
      </c>
      <c r="H10" s="1134"/>
      <c r="I10" s="1134"/>
      <c r="J10" s="1135"/>
      <c r="K10" s="267">
        <v>126060</v>
      </c>
      <c r="L10" s="268">
        <v>4620</v>
      </c>
      <c r="M10" s="269">
        <v>7528</v>
      </c>
      <c r="N10" s="270">
        <v>-38.6</v>
      </c>
    </row>
    <row r="11" spans="1:16" ht="13.5" customHeight="1">
      <c r="A11" s="248"/>
      <c r="B11" s="244"/>
      <c r="C11" s="244"/>
      <c r="D11" s="244"/>
      <c r="E11" s="244"/>
      <c r="F11" s="244"/>
      <c r="G11" s="1133" t="s">
        <v>482</v>
      </c>
      <c r="H11" s="1134"/>
      <c r="I11" s="1134"/>
      <c r="J11" s="1135"/>
      <c r="K11" s="267">
        <v>53001</v>
      </c>
      <c r="L11" s="268">
        <v>1942</v>
      </c>
      <c r="M11" s="269">
        <v>10279</v>
      </c>
      <c r="N11" s="270">
        <v>-81.099999999999994</v>
      </c>
    </row>
    <row r="12" spans="1:16" ht="13.5" customHeight="1">
      <c r="A12" s="248"/>
      <c r="B12" s="244"/>
      <c r="C12" s="244"/>
      <c r="D12" s="244"/>
      <c r="E12" s="244"/>
      <c r="F12" s="244"/>
      <c r="G12" s="1133" t="s">
        <v>483</v>
      </c>
      <c r="H12" s="1134"/>
      <c r="I12" s="1134"/>
      <c r="J12" s="1135"/>
      <c r="K12" s="267" t="s">
        <v>484</v>
      </c>
      <c r="L12" s="268" t="s">
        <v>484</v>
      </c>
      <c r="M12" s="269">
        <v>233</v>
      </c>
      <c r="N12" s="270" t="s">
        <v>484</v>
      </c>
    </row>
    <row r="13" spans="1:16" ht="13.5" customHeight="1">
      <c r="A13" s="248"/>
      <c r="B13" s="244"/>
      <c r="C13" s="244"/>
      <c r="D13" s="244"/>
      <c r="E13" s="244"/>
      <c r="F13" s="244"/>
      <c r="G13" s="1133" t="s">
        <v>485</v>
      </c>
      <c r="H13" s="1134"/>
      <c r="I13" s="1134"/>
      <c r="J13" s="1135"/>
      <c r="K13" s="267" t="s">
        <v>484</v>
      </c>
      <c r="L13" s="268" t="s">
        <v>484</v>
      </c>
      <c r="M13" s="269" t="s">
        <v>484</v>
      </c>
      <c r="N13" s="270" t="s">
        <v>484</v>
      </c>
    </row>
    <row r="14" spans="1:16" ht="13.5" customHeight="1">
      <c r="A14" s="248"/>
      <c r="B14" s="244"/>
      <c r="C14" s="244"/>
      <c r="D14" s="244"/>
      <c r="E14" s="244"/>
      <c r="F14" s="244"/>
      <c r="G14" s="1133" t="s">
        <v>486</v>
      </c>
      <c r="H14" s="1134"/>
      <c r="I14" s="1134"/>
      <c r="J14" s="1135"/>
      <c r="K14" s="267">
        <v>229040</v>
      </c>
      <c r="L14" s="268">
        <v>8394</v>
      </c>
      <c r="M14" s="269">
        <v>4757</v>
      </c>
      <c r="N14" s="270">
        <v>76.5</v>
      </c>
    </row>
    <row r="15" spans="1:16" ht="13.5" customHeight="1">
      <c r="A15" s="248"/>
      <c r="B15" s="244"/>
      <c r="C15" s="244"/>
      <c r="D15" s="244"/>
      <c r="E15" s="244"/>
      <c r="F15" s="244"/>
      <c r="G15" s="1133" t="s">
        <v>487</v>
      </c>
      <c r="H15" s="1134"/>
      <c r="I15" s="1134"/>
      <c r="J15" s="1135"/>
      <c r="K15" s="267">
        <v>77929</v>
      </c>
      <c r="L15" s="268">
        <v>2856</v>
      </c>
      <c r="M15" s="269">
        <v>2790</v>
      </c>
      <c r="N15" s="270">
        <v>2.4</v>
      </c>
    </row>
    <row r="16" spans="1:16">
      <c r="A16" s="248"/>
      <c r="B16" s="244"/>
      <c r="C16" s="244"/>
      <c r="D16" s="244"/>
      <c r="E16" s="244"/>
      <c r="F16" s="244"/>
      <c r="G16" s="1136" t="s">
        <v>488</v>
      </c>
      <c r="H16" s="1137"/>
      <c r="I16" s="1137"/>
      <c r="J16" s="1138"/>
      <c r="K16" s="268">
        <v>-270660</v>
      </c>
      <c r="L16" s="268">
        <v>-9919</v>
      </c>
      <c r="M16" s="269">
        <v>-10792</v>
      </c>
      <c r="N16" s="270">
        <v>-8.1</v>
      </c>
    </row>
    <row r="17" spans="1:16">
      <c r="A17" s="248"/>
      <c r="B17" s="244"/>
      <c r="C17" s="244"/>
      <c r="D17" s="244"/>
      <c r="E17" s="244"/>
      <c r="F17" s="244"/>
      <c r="G17" s="1136" t="s">
        <v>167</v>
      </c>
      <c r="H17" s="1137"/>
      <c r="I17" s="1137"/>
      <c r="J17" s="1138"/>
      <c r="K17" s="268">
        <v>3104638</v>
      </c>
      <c r="L17" s="268">
        <v>113781</v>
      </c>
      <c r="M17" s="269">
        <v>109987</v>
      </c>
      <c r="N17" s="270">
        <v>3.4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30" t="s">
        <v>493</v>
      </c>
      <c r="H21" s="1131"/>
      <c r="I21" s="1131"/>
      <c r="J21" s="1132"/>
      <c r="K21" s="280">
        <v>11.76</v>
      </c>
      <c r="L21" s="281">
        <v>10.76</v>
      </c>
      <c r="M21" s="282">
        <v>1</v>
      </c>
      <c r="N21" s="249"/>
      <c r="O21" s="283"/>
      <c r="P21" s="279"/>
    </row>
    <row r="22" spans="1:16" s="284" customFormat="1">
      <c r="A22" s="279"/>
      <c r="B22" s="249"/>
      <c r="C22" s="249"/>
      <c r="D22" s="249"/>
      <c r="E22" s="249"/>
      <c r="F22" s="249"/>
      <c r="G22" s="1130" t="s">
        <v>494</v>
      </c>
      <c r="H22" s="1131"/>
      <c r="I22" s="1131"/>
      <c r="J22" s="1132"/>
      <c r="K22" s="285">
        <v>97.4</v>
      </c>
      <c r="L22" s="286">
        <v>95.9</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9" t="s">
        <v>475</v>
      </c>
      <c r="L30" s="254"/>
      <c r="M30" s="255" t="s">
        <v>476</v>
      </c>
      <c r="N30" s="256"/>
    </row>
    <row r="31" spans="1:16">
      <c r="A31" s="248"/>
      <c r="B31" s="244"/>
      <c r="C31" s="244"/>
      <c r="D31" s="244"/>
      <c r="E31" s="244"/>
      <c r="F31" s="244"/>
      <c r="G31" s="257"/>
      <c r="H31" s="258"/>
      <c r="I31" s="258"/>
      <c r="J31" s="259"/>
      <c r="K31" s="1120"/>
      <c r="L31" s="260" t="s">
        <v>477</v>
      </c>
      <c r="M31" s="261" t="s">
        <v>478</v>
      </c>
      <c r="N31" s="262" t="s">
        <v>479</v>
      </c>
    </row>
    <row r="32" spans="1:16" ht="27" customHeight="1">
      <c r="A32" s="248"/>
      <c r="B32" s="244"/>
      <c r="C32" s="244"/>
      <c r="D32" s="244"/>
      <c r="E32" s="244"/>
      <c r="F32" s="244"/>
      <c r="G32" s="1121" t="s">
        <v>498</v>
      </c>
      <c r="H32" s="1122"/>
      <c r="I32" s="1122"/>
      <c r="J32" s="1123"/>
      <c r="K32" s="294">
        <v>2579142</v>
      </c>
      <c r="L32" s="294">
        <v>94523</v>
      </c>
      <c r="M32" s="295">
        <v>76800</v>
      </c>
      <c r="N32" s="296">
        <v>23.1</v>
      </c>
    </row>
    <row r="33" spans="1:16" ht="13.5" customHeight="1">
      <c r="A33" s="248"/>
      <c r="B33" s="244"/>
      <c r="C33" s="244"/>
      <c r="D33" s="244"/>
      <c r="E33" s="244"/>
      <c r="F33" s="244"/>
      <c r="G33" s="1121" t="s">
        <v>499</v>
      </c>
      <c r="H33" s="1122"/>
      <c r="I33" s="1122"/>
      <c r="J33" s="1123"/>
      <c r="K33" s="294" t="s">
        <v>484</v>
      </c>
      <c r="L33" s="294" t="s">
        <v>484</v>
      </c>
      <c r="M33" s="295" t="s">
        <v>484</v>
      </c>
      <c r="N33" s="296" t="s">
        <v>484</v>
      </c>
    </row>
    <row r="34" spans="1:16" ht="27" customHeight="1">
      <c r="A34" s="248"/>
      <c r="B34" s="244"/>
      <c r="C34" s="244"/>
      <c r="D34" s="244"/>
      <c r="E34" s="244"/>
      <c r="F34" s="244"/>
      <c r="G34" s="1121" t="s">
        <v>500</v>
      </c>
      <c r="H34" s="1122"/>
      <c r="I34" s="1122"/>
      <c r="J34" s="1123"/>
      <c r="K34" s="294" t="s">
        <v>484</v>
      </c>
      <c r="L34" s="294" t="s">
        <v>484</v>
      </c>
      <c r="M34" s="295" t="s">
        <v>484</v>
      </c>
      <c r="N34" s="296" t="s">
        <v>484</v>
      </c>
    </row>
    <row r="35" spans="1:16" ht="27" customHeight="1">
      <c r="A35" s="248"/>
      <c r="B35" s="244"/>
      <c r="C35" s="244"/>
      <c r="D35" s="244"/>
      <c r="E35" s="244"/>
      <c r="F35" s="244"/>
      <c r="G35" s="1121" t="s">
        <v>501</v>
      </c>
      <c r="H35" s="1122"/>
      <c r="I35" s="1122"/>
      <c r="J35" s="1123"/>
      <c r="K35" s="294">
        <v>554942</v>
      </c>
      <c r="L35" s="294">
        <v>20338</v>
      </c>
      <c r="M35" s="295">
        <v>16881</v>
      </c>
      <c r="N35" s="296">
        <v>20.5</v>
      </c>
    </row>
    <row r="36" spans="1:16" ht="27" customHeight="1">
      <c r="A36" s="248"/>
      <c r="B36" s="244"/>
      <c r="C36" s="244"/>
      <c r="D36" s="244"/>
      <c r="E36" s="244"/>
      <c r="F36" s="244"/>
      <c r="G36" s="1121" t="s">
        <v>502</v>
      </c>
      <c r="H36" s="1122"/>
      <c r="I36" s="1122"/>
      <c r="J36" s="1123"/>
      <c r="K36" s="294">
        <v>32506</v>
      </c>
      <c r="L36" s="294">
        <v>1191</v>
      </c>
      <c r="M36" s="295">
        <v>2427</v>
      </c>
      <c r="N36" s="296">
        <v>-50.9</v>
      </c>
    </row>
    <row r="37" spans="1:16" ht="13.5" customHeight="1">
      <c r="A37" s="248"/>
      <c r="B37" s="244"/>
      <c r="C37" s="244"/>
      <c r="D37" s="244"/>
      <c r="E37" s="244"/>
      <c r="F37" s="244"/>
      <c r="G37" s="1121" t="s">
        <v>503</v>
      </c>
      <c r="H37" s="1122"/>
      <c r="I37" s="1122"/>
      <c r="J37" s="1123"/>
      <c r="K37" s="294" t="s">
        <v>484</v>
      </c>
      <c r="L37" s="294" t="s">
        <v>484</v>
      </c>
      <c r="M37" s="295">
        <v>2118</v>
      </c>
      <c r="N37" s="296" t="s">
        <v>484</v>
      </c>
    </row>
    <row r="38" spans="1:16" ht="27" customHeight="1">
      <c r="A38" s="248"/>
      <c r="B38" s="244"/>
      <c r="C38" s="244"/>
      <c r="D38" s="244"/>
      <c r="E38" s="244"/>
      <c r="F38" s="244"/>
      <c r="G38" s="1124" t="s">
        <v>504</v>
      </c>
      <c r="H38" s="1125"/>
      <c r="I38" s="1125"/>
      <c r="J38" s="1126"/>
      <c r="K38" s="297" t="s">
        <v>484</v>
      </c>
      <c r="L38" s="297" t="s">
        <v>484</v>
      </c>
      <c r="M38" s="298">
        <v>12</v>
      </c>
      <c r="N38" s="299" t="s">
        <v>484</v>
      </c>
      <c r="O38" s="293"/>
    </row>
    <row r="39" spans="1:16">
      <c r="A39" s="248"/>
      <c r="B39" s="244"/>
      <c r="C39" s="244"/>
      <c r="D39" s="244"/>
      <c r="E39" s="244"/>
      <c r="F39" s="244"/>
      <c r="G39" s="1124" t="s">
        <v>505</v>
      </c>
      <c r="H39" s="1125"/>
      <c r="I39" s="1125"/>
      <c r="J39" s="1126"/>
      <c r="K39" s="300">
        <v>-14398</v>
      </c>
      <c r="L39" s="300">
        <v>-528</v>
      </c>
      <c r="M39" s="301">
        <v>-3587</v>
      </c>
      <c r="N39" s="302">
        <v>-85.3</v>
      </c>
      <c r="O39" s="293"/>
    </row>
    <row r="40" spans="1:16" ht="27" customHeight="1">
      <c r="A40" s="248"/>
      <c r="B40" s="244"/>
      <c r="C40" s="244"/>
      <c r="D40" s="244"/>
      <c r="E40" s="244"/>
      <c r="F40" s="244"/>
      <c r="G40" s="1121" t="s">
        <v>506</v>
      </c>
      <c r="H40" s="1122"/>
      <c r="I40" s="1122"/>
      <c r="J40" s="1123"/>
      <c r="K40" s="300">
        <v>-2368660</v>
      </c>
      <c r="L40" s="300">
        <v>-86809</v>
      </c>
      <c r="M40" s="301">
        <v>-68017</v>
      </c>
      <c r="N40" s="302">
        <v>27.6</v>
      </c>
      <c r="O40" s="293"/>
    </row>
    <row r="41" spans="1:16">
      <c r="A41" s="248"/>
      <c r="B41" s="244"/>
      <c r="C41" s="244"/>
      <c r="D41" s="244"/>
      <c r="E41" s="244"/>
      <c r="F41" s="244"/>
      <c r="G41" s="1127" t="s">
        <v>278</v>
      </c>
      <c r="H41" s="1128"/>
      <c r="I41" s="1128"/>
      <c r="J41" s="1129"/>
      <c r="K41" s="294">
        <v>783532</v>
      </c>
      <c r="L41" s="300">
        <v>28716</v>
      </c>
      <c r="M41" s="301">
        <v>26635</v>
      </c>
      <c r="N41" s="302">
        <v>7.8</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14" t="s">
        <v>475</v>
      </c>
      <c r="J49" s="1116" t="s">
        <v>510</v>
      </c>
      <c r="K49" s="1117"/>
      <c r="L49" s="1117"/>
      <c r="M49" s="1117"/>
      <c r="N49" s="1118"/>
    </row>
    <row r="50" spans="1:14">
      <c r="A50" s="248"/>
      <c r="B50" s="244"/>
      <c r="C50" s="244"/>
      <c r="D50" s="244"/>
      <c r="E50" s="244"/>
      <c r="F50" s="244"/>
      <c r="G50" s="312"/>
      <c r="H50" s="313"/>
      <c r="I50" s="1115"/>
      <c r="J50" s="314" t="s">
        <v>511</v>
      </c>
      <c r="K50" s="315" t="s">
        <v>512</v>
      </c>
      <c r="L50" s="316" t="s">
        <v>513</v>
      </c>
      <c r="M50" s="317" t="s">
        <v>514</v>
      </c>
      <c r="N50" s="318" t="s">
        <v>515</v>
      </c>
    </row>
    <row r="51" spans="1:14">
      <c r="A51" s="248"/>
      <c r="B51" s="244"/>
      <c r="C51" s="244"/>
      <c r="D51" s="244"/>
      <c r="E51" s="244"/>
      <c r="F51" s="244"/>
      <c r="G51" s="310" t="s">
        <v>516</v>
      </c>
      <c r="H51" s="311"/>
      <c r="I51" s="319">
        <v>3002124</v>
      </c>
      <c r="J51" s="320">
        <v>108181</v>
      </c>
      <c r="K51" s="321">
        <v>-3.6</v>
      </c>
      <c r="L51" s="322">
        <v>82292</v>
      </c>
      <c r="M51" s="323">
        <v>-24.5</v>
      </c>
      <c r="N51" s="324">
        <v>20.9</v>
      </c>
    </row>
    <row r="52" spans="1:14">
      <c r="A52" s="248"/>
      <c r="B52" s="244"/>
      <c r="C52" s="244"/>
      <c r="D52" s="244"/>
      <c r="E52" s="244"/>
      <c r="F52" s="244"/>
      <c r="G52" s="325"/>
      <c r="H52" s="326" t="s">
        <v>517</v>
      </c>
      <c r="I52" s="327">
        <v>2212179</v>
      </c>
      <c r="J52" s="328">
        <v>79715</v>
      </c>
      <c r="K52" s="329">
        <v>3.6</v>
      </c>
      <c r="L52" s="330">
        <v>41490</v>
      </c>
      <c r="M52" s="331">
        <v>-19</v>
      </c>
      <c r="N52" s="332">
        <v>22.6</v>
      </c>
    </row>
    <row r="53" spans="1:14">
      <c r="A53" s="248"/>
      <c r="B53" s="244"/>
      <c r="C53" s="244"/>
      <c r="D53" s="244"/>
      <c r="E53" s="244"/>
      <c r="F53" s="244"/>
      <c r="G53" s="310" t="s">
        <v>518</v>
      </c>
      <c r="H53" s="311"/>
      <c r="I53" s="319">
        <v>3794053</v>
      </c>
      <c r="J53" s="320">
        <v>137257</v>
      </c>
      <c r="K53" s="321">
        <v>26.9</v>
      </c>
      <c r="L53" s="322">
        <v>80577</v>
      </c>
      <c r="M53" s="323">
        <v>-2.1</v>
      </c>
      <c r="N53" s="324">
        <v>29</v>
      </c>
    </row>
    <row r="54" spans="1:14">
      <c r="A54" s="248"/>
      <c r="B54" s="244"/>
      <c r="C54" s="244"/>
      <c r="D54" s="244"/>
      <c r="E54" s="244"/>
      <c r="F54" s="244"/>
      <c r="G54" s="325"/>
      <c r="H54" s="326" t="s">
        <v>517</v>
      </c>
      <c r="I54" s="327">
        <v>1775749</v>
      </c>
      <c r="J54" s="328">
        <v>64241</v>
      </c>
      <c r="K54" s="329">
        <v>-19.399999999999999</v>
      </c>
      <c r="L54" s="330">
        <v>36629</v>
      </c>
      <c r="M54" s="331">
        <v>-11.7</v>
      </c>
      <c r="N54" s="332">
        <v>-7.7</v>
      </c>
    </row>
    <row r="55" spans="1:14">
      <c r="A55" s="248"/>
      <c r="B55" s="244"/>
      <c r="C55" s="244"/>
      <c r="D55" s="244"/>
      <c r="E55" s="244"/>
      <c r="F55" s="244"/>
      <c r="G55" s="310" t="s">
        <v>519</v>
      </c>
      <c r="H55" s="311"/>
      <c r="I55" s="319">
        <v>3360996</v>
      </c>
      <c r="J55" s="320">
        <v>121917</v>
      </c>
      <c r="K55" s="321">
        <v>-11.2</v>
      </c>
      <c r="L55" s="322">
        <v>92698</v>
      </c>
      <c r="M55" s="323">
        <v>15</v>
      </c>
      <c r="N55" s="324">
        <v>-26.2</v>
      </c>
    </row>
    <row r="56" spans="1:14">
      <c r="A56" s="248"/>
      <c r="B56" s="244"/>
      <c r="C56" s="244"/>
      <c r="D56" s="244"/>
      <c r="E56" s="244"/>
      <c r="F56" s="244"/>
      <c r="G56" s="325"/>
      <c r="H56" s="326" t="s">
        <v>517</v>
      </c>
      <c r="I56" s="327">
        <v>2261622</v>
      </c>
      <c r="J56" s="328">
        <v>82038</v>
      </c>
      <c r="K56" s="329">
        <v>27.7</v>
      </c>
      <c r="L56" s="330">
        <v>45144</v>
      </c>
      <c r="M56" s="331">
        <v>23.2</v>
      </c>
      <c r="N56" s="332">
        <v>4.5</v>
      </c>
    </row>
    <row r="57" spans="1:14">
      <c r="A57" s="248"/>
      <c r="B57" s="244"/>
      <c r="C57" s="244"/>
      <c r="D57" s="244"/>
      <c r="E57" s="244"/>
      <c r="F57" s="244"/>
      <c r="G57" s="310" t="s">
        <v>520</v>
      </c>
      <c r="H57" s="311"/>
      <c r="I57" s="319">
        <v>1219483</v>
      </c>
      <c r="J57" s="320">
        <v>44409</v>
      </c>
      <c r="K57" s="321">
        <v>-63.6</v>
      </c>
      <c r="L57" s="322">
        <v>78556</v>
      </c>
      <c r="M57" s="323">
        <v>-15.3</v>
      </c>
      <c r="N57" s="324">
        <v>-48.3</v>
      </c>
    </row>
    <row r="58" spans="1:14">
      <c r="A58" s="248"/>
      <c r="B58" s="244"/>
      <c r="C58" s="244"/>
      <c r="D58" s="244"/>
      <c r="E58" s="244"/>
      <c r="F58" s="244"/>
      <c r="G58" s="325"/>
      <c r="H58" s="326" t="s">
        <v>517</v>
      </c>
      <c r="I58" s="327">
        <v>733660</v>
      </c>
      <c r="J58" s="328">
        <v>26717</v>
      </c>
      <c r="K58" s="329">
        <v>-67.400000000000006</v>
      </c>
      <c r="L58" s="330">
        <v>40810</v>
      </c>
      <c r="M58" s="331">
        <v>-9.6</v>
      </c>
      <c r="N58" s="332">
        <v>-57.8</v>
      </c>
    </row>
    <row r="59" spans="1:14">
      <c r="A59" s="248"/>
      <c r="B59" s="244"/>
      <c r="C59" s="244"/>
      <c r="D59" s="244"/>
      <c r="E59" s="244"/>
      <c r="F59" s="244"/>
      <c r="G59" s="310" t="s">
        <v>521</v>
      </c>
      <c r="H59" s="311"/>
      <c r="I59" s="319">
        <v>1921561</v>
      </c>
      <c r="J59" s="320">
        <v>70423</v>
      </c>
      <c r="K59" s="321">
        <v>58.6</v>
      </c>
      <c r="L59" s="322">
        <v>87924</v>
      </c>
      <c r="M59" s="323">
        <v>11.9</v>
      </c>
      <c r="N59" s="324">
        <v>46.7</v>
      </c>
    </row>
    <row r="60" spans="1:14">
      <c r="A60" s="248"/>
      <c r="B60" s="244"/>
      <c r="C60" s="244"/>
      <c r="D60" s="244"/>
      <c r="E60" s="244"/>
      <c r="F60" s="244"/>
      <c r="G60" s="325"/>
      <c r="H60" s="326" t="s">
        <v>517</v>
      </c>
      <c r="I60" s="333">
        <v>1025315</v>
      </c>
      <c r="J60" s="328">
        <v>37577</v>
      </c>
      <c r="K60" s="329">
        <v>40.6</v>
      </c>
      <c r="L60" s="330">
        <v>43482</v>
      </c>
      <c r="M60" s="331">
        <v>6.5</v>
      </c>
      <c r="N60" s="332">
        <v>34.1</v>
      </c>
    </row>
    <row r="61" spans="1:14">
      <c r="A61" s="248"/>
      <c r="B61" s="244"/>
      <c r="C61" s="244"/>
      <c r="D61" s="244"/>
      <c r="E61" s="244"/>
      <c r="F61" s="244"/>
      <c r="G61" s="310" t="s">
        <v>522</v>
      </c>
      <c r="H61" s="334"/>
      <c r="I61" s="335">
        <v>2659643</v>
      </c>
      <c r="J61" s="336">
        <v>96437</v>
      </c>
      <c r="K61" s="337">
        <v>1.4</v>
      </c>
      <c r="L61" s="338">
        <v>84409</v>
      </c>
      <c r="M61" s="339">
        <v>-3</v>
      </c>
      <c r="N61" s="324">
        <v>4.4000000000000004</v>
      </c>
    </row>
    <row r="62" spans="1:14">
      <c r="A62" s="248"/>
      <c r="B62" s="244"/>
      <c r="C62" s="244"/>
      <c r="D62" s="244"/>
      <c r="E62" s="244"/>
      <c r="F62" s="244"/>
      <c r="G62" s="325"/>
      <c r="H62" s="326" t="s">
        <v>517</v>
      </c>
      <c r="I62" s="327">
        <v>1601705</v>
      </c>
      <c r="J62" s="328">
        <v>58058</v>
      </c>
      <c r="K62" s="329">
        <v>-3</v>
      </c>
      <c r="L62" s="330">
        <v>41511</v>
      </c>
      <c r="M62" s="331">
        <v>-2.1</v>
      </c>
      <c r="N62" s="332">
        <v>-0.9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9" t="s">
        <v>3</v>
      </c>
      <c r="D47" s="1139"/>
      <c r="E47" s="1140"/>
      <c r="F47" s="11">
        <v>39.17</v>
      </c>
      <c r="G47" s="12">
        <v>39.78</v>
      </c>
      <c r="H47" s="12">
        <v>39.76</v>
      </c>
      <c r="I47" s="12">
        <v>40.61</v>
      </c>
      <c r="J47" s="13">
        <v>40.14</v>
      </c>
    </row>
    <row r="48" spans="2:10" ht="57.75" customHeight="1">
      <c r="B48" s="14"/>
      <c r="C48" s="1141" t="s">
        <v>4</v>
      </c>
      <c r="D48" s="1141"/>
      <c r="E48" s="1142"/>
      <c r="F48" s="15">
        <v>2.84</v>
      </c>
      <c r="G48" s="16">
        <v>3.68</v>
      </c>
      <c r="H48" s="16">
        <v>2.35</v>
      </c>
      <c r="I48" s="16">
        <v>3.1</v>
      </c>
      <c r="J48" s="17">
        <v>3.91</v>
      </c>
    </row>
    <row r="49" spans="2:10" ht="57.75" customHeight="1" thickBot="1">
      <c r="B49" s="18"/>
      <c r="C49" s="1143" t="s">
        <v>5</v>
      </c>
      <c r="D49" s="1143"/>
      <c r="E49" s="1144"/>
      <c r="F49" s="19">
        <v>5.96</v>
      </c>
      <c r="G49" s="20">
        <v>0.86</v>
      </c>
      <c r="H49" s="20" t="s">
        <v>529</v>
      </c>
      <c r="I49" s="20">
        <v>0.78</v>
      </c>
      <c r="J49" s="21">
        <v>0.92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2017-03-10T05:37:47Z</cp:lastPrinted>
  <dcterms:created xsi:type="dcterms:W3CDTF">2017-02-15T21:10:10Z</dcterms:created>
  <dcterms:modified xsi:type="dcterms:W3CDTF">2017-03-27T08:31:09Z</dcterms:modified>
  <cp:category/>
</cp:coreProperties>
</file>