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ehkNYvb4DRYSaJ/28KIl4XwjoAHYpgv/dMlh/EheJisarz0K5XRKDSIJBmi0eipnz3GzLT1KobFzp+SNCV4yWg==" workbookSaltValue="jMtXVutw9KtBaQNf9fQnJ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<sst xmlns="http://schemas.openxmlformats.org/spreadsheetml/2006/main" count="236" uniqueCount="121">
  <si>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</si>
  <si>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</si>
  <si>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</si>
  <si>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</si>
  <si>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</si>
  <si>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</si>
  <si>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</si>
  <si>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</si>
  <si>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</si>
  <si>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</si>
  <si>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</si>
  <si>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</si>
  <si>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</si>
  <si>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</si>
  <si>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</si>
  <si>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</si>
  <si>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</si>
  <si>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</si>
  <si>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</si>
  <si>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</si>
  <si>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</si>
  <si>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</si>
  <si>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</si>
  <si>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</si>
  <si>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</si>
  <si>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</si>
  <si>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</si>
  <si>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</si>
  <si>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</si>
  <si>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</si>
  <si>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</si>
  <si>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</si>
  <si>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</si>
  <si>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</si>
  <si>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</si>
  <si>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</si>
  <si>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</si>
  <si>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</si>
  <si>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</si>
  <si>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</si>
  <si>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</si>
  <si>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</si>
  <si>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</si>
  <si>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</si>
  <si>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</si>
  <si>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</si>
  <si>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</si>
  <si>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</si>
  <si>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</si>
  <si>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</si>
  <si>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</si>
  <si>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</si>
  <si>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</si>
  <si>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</si>
  <si>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</si>
  <si>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</si>
  <si>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</si>
  <si>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</si>
  <si>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</si>
  <si>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</si>
  <si>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</si>
  <si>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</si>
  <si>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</si>
  <si>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</si>
  <si>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</si>
  <si>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</si>
  <si>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</si>
  <si>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</si>
  <si>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</si>
  <si>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</si>
  <si>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</si>
  <si>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</si>
  <si>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</si>
  <si>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</si>
  <si>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</si>
  <si>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</si>
  <si>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</si>
  <si>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</si>
  <si>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</si>
  <si>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</si>
  <si>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</si>
  <si>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</si>
  <si>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</si>
  <si>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</si>
  <si>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</si>
  <si>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</si>
  <si>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</si>
  <si>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</si>
  <si>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</si>
  <si>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</si>
  <si>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</si>
  <si>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</si>
  <si>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</si>
  <si>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</si>
  <si>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</si>
  <si>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</si>
  <si>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</si>
  <si>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</si>
  <si>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</si>
  <si>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</si>
  <si>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</si>
  <si>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</si>
  <si>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</si>
  <si>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</si>
  <si>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</si>
  <si>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</si>
  <si>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</si>
  <si>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</si>
  <si>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</si>
  <si>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</si>
  <si>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</si>
  <si>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</si>
  <si>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</si>
  <si>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</si>
  <si>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</si>
  <si>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</si>
  <si>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</si>
  <si>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</si>
  <si>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6" eb="77">
      <t>リツ</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</si>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</sst>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D-4771-AC94-A4EB14598F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FD-4771-AC94-A4EB14598F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58.33</c:v>
                </c:pt>
                <c:pt idx="1">
                  <c:v>58.33</c:v>
                </c:pt>
                <c:pt idx="2">
                  <c:v>58.33</c:v>
                </c:pt>
                <c:pt idx="3">
                  <c:v>58.33</c:v>
                </c:pt>
                <c:pt idx="4">
                  <c:v>58.33</c:v>
                </c:pt>
              </c:numCache>
            </c:numRef>
          </c:val>
          <c:extLst>
            <c:ext xmlns:c16="http://schemas.microsoft.com/office/drawing/2014/chart" uri="{C3380CC4-5D6E-409C-BE32-E72D297353CC}">
              <c16:uniqueId val="{00000000-307B-42BC-B8DF-F8FDF8272A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307B-42BC-B8DF-F8FDF8272A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4D-4894-8448-90E987CC9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B34D-4894-8448-90E987CC9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69.739999999999995</c:v>
                </c:pt>
                <c:pt idx="1">
                  <c:v>70.209999999999994</c:v>
                </c:pt>
                <c:pt idx="2">
                  <c:v>100</c:v>
                </c:pt>
                <c:pt idx="3">
                  <c:v>100</c:v>
                </c:pt>
                <c:pt idx="4">
                  <c:v>100</c:v>
                </c:pt>
              </c:numCache>
            </c:numRef>
          </c:val>
          <c:extLst>
            <c:ext xmlns:c16="http://schemas.microsoft.com/office/drawing/2014/chart" uri="{C3380CC4-5D6E-409C-BE32-E72D297353CC}">
              <c16:uniqueId val="{00000000-9712-46D2-9670-673EFDD96C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2-46D2-9670-673EFDD96C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3-41D5-9F61-B8C7E07066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3-41D5-9F61-B8C7E07066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32-4610-9AF4-38A75F665A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32-4610-9AF4-38A75F665A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5-40B3-9D82-62B61A95DD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5-40B3-9D82-62B61A95DD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F-41FD-8AB0-9FF9343DB2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F-41FD-8AB0-9FF9343DB2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F-46F7-A38E-9E2DF7B3CA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FBFF-46F7-A38E-9E2DF7B3CA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87.28</c:v>
                </c:pt>
                <c:pt idx="1">
                  <c:v>80.31</c:v>
                </c:pt>
                <c:pt idx="2">
                  <c:v>62.41</c:v>
                </c:pt>
                <c:pt idx="3">
                  <c:v>74.16</c:v>
                </c:pt>
                <c:pt idx="4">
                  <c:v>66.61</c:v>
                </c:pt>
              </c:numCache>
            </c:numRef>
          </c:val>
          <c:extLst>
            <c:ext xmlns:c16="http://schemas.microsoft.com/office/drawing/2014/chart" uri="{C3380CC4-5D6E-409C-BE32-E72D297353CC}">
              <c16:uniqueId val="{00000000-3BDF-478F-A85F-9488DA2F36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3BDF-478F-A85F-9488DA2F36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189.14</c:v>
                </c:pt>
                <c:pt idx="1">
                  <c:v>206.3</c:v>
                </c:pt>
                <c:pt idx="2">
                  <c:v>278.70999999999998</c:v>
                </c:pt>
                <c:pt idx="3">
                  <c:v>235.74</c:v>
                </c:pt>
                <c:pt idx="4">
                  <c:v>269.38</c:v>
                </c:pt>
              </c:numCache>
            </c:numRef>
          </c:val>
          <c:extLst>
            <c:ext xmlns:c16="http://schemas.microsoft.com/office/drawing/2014/chart" uri="{C3380CC4-5D6E-409C-BE32-E72D297353CC}">
              <c16:uniqueId val="{00000000-4D7E-41BF-BC95-50B5B9DFA4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4D7E-41BF-BC95-50B5B9DFA4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25909</v>
      </c>
      <c r="AM8" s="42"/>
      <c r="AN8" s="42"/>
      <c r="AO8" s="42"/>
      <c r="AP8" s="42"/>
      <c r="AQ8" s="42"/>
      <c r="AR8" s="42"/>
      <c r="AS8" s="42"/>
      <c r="AT8" s="35">
        <f>データ!T6</f>
        <v>351.84</v>
      </c>
      <c r="AU8" s="35"/>
      <c r="AV8" s="35"/>
      <c r="AW8" s="35"/>
      <c r="AX8" s="35"/>
      <c r="AY8" s="35"/>
      <c r="AZ8" s="35"/>
      <c r="BA8" s="35"/>
      <c r="BB8" s="35">
        <f>データ!U6</f>
        <v>73.64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0.16</v>
      </c>
      <c r="Q10" s="35"/>
      <c r="R10" s="35"/>
      <c r="S10" s="35"/>
      <c r="T10" s="35"/>
      <c r="U10" s="35"/>
      <c r="V10" s="35"/>
      <c r="W10" s="35">
        <f>データ!Q6</f>
        <v>100</v>
      </c>
      <c r="X10" s="35"/>
      <c r="Y10" s="35"/>
      <c r="Z10" s="35"/>
      <c r="AA10" s="35"/>
      <c r="AB10" s="35"/>
      <c r="AC10" s="35"/>
      <c r="AD10" s="42">
        <f>データ!R6</f>
        <v>3630</v>
      </c>
      <c r="AE10" s="42"/>
      <c r="AF10" s="42"/>
      <c r="AG10" s="42"/>
      <c r="AH10" s="42"/>
      <c r="AI10" s="42"/>
      <c r="AJ10" s="42"/>
      <c r="AK10" s="2"/>
      <c r="AL10" s="42">
        <f>データ!V6</f>
        <v>40</v>
      </c>
      <c r="AM10" s="42"/>
      <c r="AN10" s="42"/>
      <c r="AO10" s="42"/>
      <c r="AP10" s="42"/>
      <c r="AQ10" s="42"/>
      <c r="AR10" s="42"/>
      <c r="AS10" s="42"/>
      <c r="AT10" s="35">
        <f>データ!W6</f>
        <v>0.05</v>
      </c>
      <c r="AU10" s="35"/>
      <c r="AV10" s="35"/>
      <c r="AW10" s="35"/>
      <c r="AX10" s="35"/>
      <c r="AY10" s="35"/>
      <c r="AZ10" s="35"/>
      <c r="BA10" s="35"/>
      <c r="BB10" s="35">
        <f>データ!X6</f>
        <v>800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44</v>
      </c>
      <c r="N86" s="12" t="s">
        <v>43</v>
      </c>
      <c r="O86" s="12" t="str">
        <f>データ!EO6</f>
        <v>【0.00】</v>
      </c>
    </row>
  </sheetData>
  <sheetProtection algorithmName="SHA-512" hashValue="TzYeVa5sN5YK7SjP8ZrIKYXCjDiZjuLkqlGKhyH24mqlzU71i0ilbnHj0EeksUIb7KkIHW0lc1JL7GRwyvppQg==" saltValue="mJTqmVRgnLdAroMJAyLH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303666</v>
      </c>
      <c r="D6" s="19">
        <f t="shared" si="3"/>
        <v>47</v>
      </c>
      <c r="E6" s="19">
        <f t="shared" si="3"/>
        <v>17</v>
      </c>
      <c r="F6" s="19">
        <f t="shared" si="3"/>
        <v>8</v>
      </c>
      <c r="G6" s="19">
        <f t="shared" si="3"/>
        <v>0</v>
      </c>
      <c r="H6" s="19" t="str">
        <f t="shared" si="3"/>
        <v>和歌山県　有田川町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0.16</v>
      </c>
      <c r="Q6" s="20">
        <f t="shared" si="3"/>
        <v>100</v>
      </c>
      <c r="R6" s="20">
        <f t="shared" si="3"/>
        <v>3630</v>
      </c>
      <c r="S6" s="20">
        <f t="shared" si="3"/>
        <v>25909</v>
      </c>
      <c r="T6" s="20">
        <f t="shared" si="3"/>
        <v>351.84</v>
      </c>
      <c r="U6" s="20">
        <f t="shared" si="3"/>
        <v>73.64</v>
      </c>
      <c r="V6" s="20">
        <f t="shared" si="3"/>
        <v>40</v>
      </c>
      <c r="W6" s="20">
        <f t="shared" si="3"/>
        <v>0.05</v>
      </c>
      <c r="X6" s="20">
        <f t="shared" si="3"/>
        <v>800</v>
      </c>
      <c r="Y6" s="21">
        <f>IF(Y7="",NA(),Y7)</f>
        <v>69.739999999999995</v>
      </c>
      <c r="Z6" s="21">
        <f t="shared" ref="Z6:AH6" si="4">IF(Z7="",NA(),Z7)</f>
        <v>70.209999999999994</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87.28</v>
      </c>
      <c r="BR6" s="21">
        <f t="shared" ref="BR6:BZ6" si="8">IF(BR7="",NA(),BR7)</f>
        <v>80.31</v>
      </c>
      <c r="BS6" s="21">
        <f t="shared" si="8"/>
        <v>62.41</v>
      </c>
      <c r="BT6" s="21">
        <f t="shared" si="8"/>
        <v>74.16</v>
      </c>
      <c r="BU6" s="21">
        <f t="shared" si="8"/>
        <v>66.61</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189.14</v>
      </c>
      <c r="CC6" s="21">
        <f t="shared" ref="CC6:CK6" si="9">IF(CC7="",NA(),CC7)</f>
        <v>206.3</v>
      </c>
      <c r="CD6" s="21">
        <f t="shared" si="9"/>
        <v>278.70999999999998</v>
      </c>
      <c r="CE6" s="21">
        <f t="shared" si="9"/>
        <v>235.74</v>
      </c>
      <c r="CF6" s="21">
        <f t="shared" si="9"/>
        <v>269.38</v>
      </c>
      <c r="CG6" s="21">
        <f t="shared" si="9"/>
        <v>456.7</v>
      </c>
      <c r="CH6" s="21">
        <f t="shared" si="9"/>
        <v>485</v>
      </c>
      <c r="CI6" s="21">
        <f t="shared" si="9"/>
        <v>501.56</v>
      </c>
      <c r="CJ6" s="21">
        <f t="shared" si="9"/>
        <v>528.78</v>
      </c>
      <c r="CK6" s="21">
        <f t="shared" si="9"/>
        <v>596.92999999999995</v>
      </c>
      <c r="CL6" s="20" t="str">
        <f>IF(CL7="","",IF(CL7="-","【-】","【"&amp;SUBSTITUTE(TEXT(CL7,"#,##0.00"),"-","△")&amp;"】"))</f>
        <v>【596.93】</v>
      </c>
      <c r="CM6" s="21">
        <f>IF(CM7="",NA(),CM7)</f>
        <v>58.33</v>
      </c>
      <c r="CN6" s="21">
        <f t="shared" ref="CN6:CV6" si="10">IF(CN7="",NA(),CN7)</f>
        <v>58.33</v>
      </c>
      <c r="CO6" s="21">
        <f t="shared" si="10"/>
        <v>58.33</v>
      </c>
      <c r="CP6" s="21">
        <f t="shared" si="10"/>
        <v>58.33</v>
      </c>
      <c r="CQ6" s="21">
        <f t="shared" si="10"/>
        <v>58.33</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303666</v>
      </c>
      <c r="D7" s="23">
        <v>47</v>
      </c>
      <c r="E7" s="23">
        <v>17</v>
      </c>
      <c r="F7" s="23">
        <v>8</v>
      </c>
      <c r="G7" s="23">
        <v>0</v>
      </c>
      <c r="H7" s="23" t="s">
        <v>98</v>
      </c>
      <c r="I7" s="23" t="s">
        <v>99</v>
      </c>
      <c r="J7" s="23" t="s">
        <v>100</v>
      </c>
      <c r="K7" s="23" t="s">
        <v>101</v>
      </c>
      <c r="L7" s="23" t="s">
        <v>102</v>
      </c>
      <c r="M7" s="23" t="s">
        <v>103</v>
      </c>
      <c r="N7" s="24" t="s">
        <v>104</v>
      </c>
      <c r="O7" s="24" t="s">
        <v>105</v>
      </c>
      <c r="P7" s="24">
        <v>0.16</v>
      </c>
      <c r="Q7" s="24">
        <v>100</v>
      </c>
      <c r="R7" s="24">
        <v>3630</v>
      </c>
      <c r="S7" s="24">
        <v>25909</v>
      </c>
      <c r="T7" s="24">
        <v>351.84</v>
      </c>
      <c r="U7" s="24">
        <v>73.64</v>
      </c>
      <c r="V7" s="24">
        <v>40</v>
      </c>
      <c r="W7" s="24">
        <v>0.05</v>
      </c>
      <c r="X7" s="24">
        <v>800</v>
      </c>
      <c r="Y7" s="24">
        <v>69.739999999999995</v>
      </c>
      <c r="Z7" s="24">
        <v>70.209999999999994</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243.02</v>
      </c>
      <c r="BL7" s="24">
        <v>196.19</v>
      </c>
      <c r="BM7" s="24">
        <v>129.4</v>
      </c>
      <c r="BN7" s="24">
        <v>126.26</v>
      </c>
      <c r="BO7" s="24">
        <v>113.17</v>
      </c>
      <c r="BP7" s="24">
        <v>113.17</v>
      </c>
      <c r="BQ7" s="24">
        <v>87.28</v>
      </c>
      <c r="BR7" s="24">
        <v>80.31</v>
      </c>
      <c r="BS7" s="24">
        <v>62.41</v>
      </c>
      <c r="BT7" s="24">
        <v>74.16</v>
      </c>
      <c r="BU7" s="24">
        <v>66.61</v>
      </c>
      <c r="BV7" s="24">
        <v>41.35</v>
      </c>
      <c r="BW7" s="24">
        <v>39.07</v>
      </c>
      <c r="BX7" s="24">
        <v>38.409999999999997</v>
      </c>
      <c r="BY7" s="24">
        <v>35.869999999999997</v>
      </c>
      <c r="BZ7" s="24">
        <v>31.6</v>
      </c>
      <c r="CA7" s="24">
        <v>31.6</v>
      </c>
      <c r="CB7" s="24">
        <v>189.14</v>
      </c>
      <c r="CC7" s="24">
        <v>206.3</v>
      </c>
      <c r="CD7" s="24">
        <v>278.70999999999998</v>
      </c>
      <c r="CE7" s="24">
        <v>235.74</v>
      </c>
      <c r="CF7" s="24">
        <v>269.38</v>
      </c>
      <c r="CG7" s="24">
        <v>456.7</v>
      </c>
      <c r="CH7" s="24">
        <v>485</v>
      </c>
      <c r="CI7" s="24">
        <v>501.56</v>
      </c>
      <c r="CJ7" s="24">
        <v>528.78</v>
      </c>
      <c r="CK7" s="24">
        <v>596.92999999999995</v>
      </c>
      <c r="CL7" s="24">
        <v>596.92999999999995</v>
      </c>
      <c r="CM7" s="24">
        <v>58.33</v>
      </c>
      <c r="CN7" s="24">
        <v>58.33</v>
      </c>
      <c r="CO7" s="24">
        <v>58.33</v>
      </c>
      <c r="CP7" s="24">
        <v>58.33</v>
      </c>
      <c r="CQ7" s="24">
        <v>58.33</v>
      </c>
      <c r="CR7" s="24">
        <v>27.26</v>
      </c>
      <c r="CS7" s="24">
        <v>27.09</v>
      </c>
      <c r="CT7" s="24">
        <v>26.64</v>
      </c>
      <c r="CU7" s="24">
        <v>26.11</v>
      </c>
      <c r="CV7" s="24">
        <v>24.44</v>
      </c>
      <c r="CW7" s="24">
        <v>24.44</v>
      </c>
      <c r="CX7" s="24">
        <v>100</v>
      </c>
      <c r="CY7" s="24">
        <v>100</v>
      </c>
      <c r="CZ7" s="24">
        <v>100</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2023-01-06T07:44:08Z</cp:lastPrinted>
  <dcterms:created xsi:type="dcterms:W3CDTF">2022-12-01T02:04:49Z</dcterms:created>
  <dcterms:modified xsi:type="dcterms:W3CDTF">2023-02-20T07:38:28Z</dcterms:modified>
  <cp:category/>
</cp:coreProperties>
</file>