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sWvH/NqzHocBfcxtUPeOhrhso8oQRv4dN49KmP5YStAs6xcsg6pU4Bpiu5aIL1YhTcLIVmnufyzbbTTGzujNiw==" workbookSaltValue="jj388bR+GJaRdnoR9Lgg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<sst xmlns="http://schemas.openxmlformats.org/spreadsheetml/2006/main" count="236" uniqueCount="120">
  <si>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</si>
  <si>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</si>
  <si>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</si>
  <si>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</si>
  <si>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</si>
  <si>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</si>
  <si>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</si>
  <si>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</si>
  <si>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</si>
  <si>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</si>
  <si>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</si>
  <si>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</si>
  <si>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</si>
  <si>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</si>
  <si>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</si>
  <si>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</si>
  <si>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</si>
  <si>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</si>
  <si>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</si>
  <si>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</si>
  <si>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</si>
  <si>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</si>
  <si>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</si>
  <si>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</si>
  <si>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</si>
  <si>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</si>
  <si>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</si>
  <si>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</si>
  <si>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</si>
  <si>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</si>
  <si>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</si>
  <si>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</si>
  <si>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</si>
  <si>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</si>
  <si>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</si>
  <si>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</si>
  <si>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</si>
  <si>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</si>
  <si>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</si>
  <si>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</si>
  <si>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</si>
  <si>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</si>
  <si>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</si>
  <si>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</si>
  <si>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</si>
  <si>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</si>
  <si>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</si>
  <si>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</si>
  <si>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</si>
  <si>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</si>
  <si>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</si>
  <si>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</si>
  <si>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</si>
  <si>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</si>
  <si>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</si>
  <si>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</si>
  <si>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</si>
  <si>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</si>
  <si>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</si>
  <si>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</si>
  <si>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</si>
  <si>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</si>
  <si>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</si>
  <si>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</si>
  <si>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</si>
  <si>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</si>
  <si>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</si>
  <si>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</si>
  <si>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</si>
  <si>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</si>
  <si>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</si>
  <si>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</si>
  <si>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</si>
  <si>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</si>
  <si>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</si>
  <si>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</si>
  <si>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</si>
  <si>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</si>
  <si>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</si>
  <si>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</si>
  <si>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</si>
  <si>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</si>
  <si>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</si>
  <si>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</si>
  <si>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</si>
  <si>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</si>
  <si>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</si>
  <si>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</si>
  <si>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</si>
  <si>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</si>
  <si>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</si>
  <si>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</si>
  <si>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</si>
  <si>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</si>
  <si>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</si>
  <si>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</si>
  <si>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</si>
  <si>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</si>
  <si>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</si>
  <si>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</si>
  <si>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</si>
  <si>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</si>
  <si>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</si>
  <si>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</si>
  <si>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</si>
  <si>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</si>
  <si>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</si>
  <si>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</si>
  <si>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</si>
  <si>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</si>
  <si>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</si>
  <si>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</si>
  <si>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</si>
  <si>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</si>
  <si>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</si>
  <si>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</si>
  <si>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</si>
  <si>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点検・更新に係る財源の確保が今後の課題です。</t>
    <rPh sb="131" eb="133">
      <t>テンケン</t>
    </rPh>
    <phoneticPr fontId="4"/>
  </si>
  <si>
    <r>
      <t>　有田川町の農業集落排水事業は、地域の実情に応じて5箇所（うち１箇所は令和３年度に統合し廃止）の処理区域で整備されています。
　⑧「水洗化率」については昨年度と比べて横ばいであり、類似団体平均値とほぼ近いものとなっています。しかしながら⑤「経費回収率」については類似団体平均値を下回っており、</t>
    </r>
    <r>
      <rPr>
        <sz val="12"/>
        <rFont val="ＭＳ ゴシック"/>
        <family val="3"/>
        <charset val="128"/>
      </rPr>
      <t>使用料で回収すべき経費が賄えていない現状となっています。今後も更なる維持管理費の削減に取り組み効率よい経営が必要であると考えます。</t>
    </r>
    <rPh sb="1" eb="5">
      <t>アリダガワチョウ</t>
    </rPh>
    <rPh sb="6" eb="8">
      <t>ノウギョウ</t>
    </rPh>
    <rPh sb="8" eb="10">
      <t>シュウラク</t>
    </rPh>
    <rPh sb="10" eb="12">
      <t>ハイスイ</t>
    </rPh>
    <rPh sb="12" eb="14">
      <t>ジギョウ</t>
    </rPh>
    <rPh sb="16" eb="18">
      <t>チイキ</t>
    </rPh>
    <rPh sb="19" eb="21">
      <t>ジツジョウ</t>
    </rPh>
    <rPh sb="22" eb="23">
      <t>オウ</t>
    </rPh>
    <rPh sb="26" eb="28">
      <t>カショ</t>
    </rPh>
    <rPh sb="32" eb="34">
      <t>カショ</t>
    </rPh>
    <rPh sb="35" eb="37">
      <t>レイワ</t>
    </rPh>
    <rPh sb="38" eb="40">
      <t>ネンド</t>
    </rPh>
    <rPh sb="41" eb="43">
      <t>トウゴウ</t>
    </rPh>
    <rPh sb="44" eb="46">
      <t>ハイシ</t>
    </rPh>
    <rPh sb="48" eb="50">
      <t>ショリ</t>
    </rPh>
    <rPh sb="50" eb="52">
      <t>クイキ</t>
    </rPh>
    <rPh sb="53" eb="55">
      <t>セイビ</t>
    </rPh>
    <rPh sb="66" eb="69">
      <t>スイセンカ</t>
    </rPh>
    <rPh sb="69" eb="70">
      <t>リツ</t>
    </rPh>
    <rPh sb="76" eb="79">
      <t>サクネンド</t>
    </rPh>
    <rPh sb="80" eb="81">
      <t>クラ</t>
    </rPh>
    <rPh sb="83" eb="84">
      <t>ヨコ</t>
    </rPh>
    <rPh sb="94" eb="97">
      <t>ヘイキンチ</t>
    </rPh>
    <rPh sb="100" eb="101">
      <t>チカ</t>
    </rPh>
    <rPh sb="120" eb="122">
      <t>ケイヒ</t>
    </rPh>
    <rPh sb="122" eb="125">
      <t>カイシュウリツ</t>
    </rPh>
    <rPh sb="131" eb="135">
      <t>ルイジダンタイ</t>
    </rPh>
    <rPh sb="139" eb="141">
      <t>シタマワ</t>
    </rPh>
    <rPh sb="146" eb="149">
      <t>シヨウリョウ</t>
    </rPh>
    <rPh sb="150" eb="152">
      <t>カイシュウ</t>
    </rPh>
    <rPh sb="155" eb="157">
      <t>ケイヒ</t>
    </rPh>
    <rPh sb="158" eb="159">
      <t>マカナ</t>
    </rPh>
    <rPh sb="164" eb="166">
      <t>ゲンジョウ</t>
    </rPh>
    <rPh sb="174" eb="176">
      <t>コンゴ</t>
    </rPh>
    <rPh sb="177" eb="178">
      <t>サラ</t>
    </rPh>
    <rPh sb="180" eb="182">
      <t>イジ</t>
    </rPh>
    <rPh sb="182" eb="185">
      <t>カンリヒ</t>
    </rPh>
    <rPh sb="186" eb="188">
      <t>サクゲン</t>
    </rPh>
    <rPh sb="189" eb="190">
      <t>ト</t>
    </rPh>
    <rPh sb="191" eb="192">
      <t>ク</t>
    </rPh>
    <rPh sb="193" eb="195">
      <t>コウリツ</t>
    </rPh>
    <rPh sb="197" eb="199">
      <t>ケイエイ</t>
    </rPh>
    <rPh sb="200" eb="202">
      <t>ヒツヨウ</t>
    </rPh>
    <rPh sb="206" eb="207">
      <t>カンガ</t>
    </rPh>
    <phoneticPr fontId="4"/>
  </si>
  <si>
    <t>　今後も引き続き、維持管理費の効率化、接続率の向上を重点課題として取り組みます。
　また、有田川町内の農業集落排水事業については、令和5年度末を目標に、有田川町公共下水道事業との統合整備事業を実施しています。
　それに伴い、令和6年度からは農業集落排水事業特別会計は廃止します。</t>
    <rPh sb="45" eb="49">
      <t>ア</t>
    </rPh>
    <rPh sb="49" eb="50">
      <t>ナイ</t>
    </rPh>
    <rPh sb="51" eb="53">
      <t>ノウギョウ</t>
    </rPh>
    <rPh sb="53" eb="55">
      <t>シュウラク</t>
    </rPh>
    <rPh sb="55" eb="57">
      <t>ハイスイ</t>
    </rPh>
    <rPh sb="57" eb="59">
      <t>ジギョウ</t>
    </rPh>
    <rPh sb="65" eb="67">
      <t>レイワ</t>
    </rPh>
    <rPh sb="68" eb="70">
      <t>ネンド</t>
    </rPh>
    <rPh sb="70" eb="71">
      <t>マツ</t>
    </rPh>
    <rPh sb="72" eb="74">
      <t>モクヒョウ</t>
    </rPh>
    <rPh sb="76" eb="80">
      <t>ア</t>
    </rPh>
    <rPh sb="80" eb="82">
      <t>コウキョウ</t>
    </rPh>
    <rPh sb="82" eb="85">
      <t>ゲスイドウ</t>
    </rPh>
    <rPh sb="85" eb="87">
      <t>ジギョウ</t>
    </rPh>
    <rPh sb="89" eb="91">
      <t>トウゴウ</t>
    </rPh>
    <rPh sb="91" eb="93">
      <t>セイビ</t>
    </rPh>
    <rPh sb="93" eb="95">
      <t>ジギョウ</t>
    </rPh>
    <rPh sb="96" eb="98">
      <t>ジッシ</t>
    </rPh>
    <rPh sb="109" eb="110">
      <t>トモナ</t>
    </rPh>
    <rPh sb="112" eb="114">
      <t>レイワ</t>
    </rPh>
    <rPh sb="115" eb="117">
      <t>ネンド</t>
    </rPh>
    <rPh sb="120" eb="122">
      <t>ノウギョウ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</si>
</sst>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FD-446E-9D4D-40B9458FED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6FD-446E-9D4D-40B9458FED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56.08</c:v>
                </c:pt>
                <c:pt idx="1">
                  <c:v>56.78</c:v>
                </c:pt>
                <c:pt idx="2">
                  <c:v>58.29</c:v>
                </c:pt>
                <c:pt idx="3">
                  <c:v>59.56</c:v>
                </c:pt>
                <c:pt idx="4">
                  <c:v>60.38</c:v>
                </c:pt>
              </c:numCache>
            </c:numRef>
          </c:val>
          <c:extLst>
            <c:ext xmlns:c16="http://schemas.microsoft.com/office/drawing/2014/chart" uri="{C3380CC4-5D6E-409C-BE32-E72D297353CC}">
              <c16:uniqueId val="{00000000-A269-445A-B394-081EB5620C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269-445A-B394-081EB5620C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80.989999999999995</c:v>
                </c:pt>
                <c:pt idx="1">
                  <c:v>80.010000000000005</c:v>
                </c:pt>
                <c:pt idx="2">
                  <c:v>79.099999999999994</c:v>
                </c:pt>
                <c:pt idx="3">
                  <c:v>80.760000000000005</c:v>
                </c:pt>
                <c:pt idx="4">
                  <c:v>80.34</c:v>
                </c:pt>
              </c:numCache>
            </c:numRef>
          </c:val>
          <c:extLst>
            <c:ext xmlns:c16="http://schemas.microsoft.com/office/drawing/2014/chart" uri="{C3380CC4-5D6E-409C-BE32-E72D297353CC}">
              <c16:uniqueId val="{00000000-3866-4798-8D52-8F47107A22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866-4798-8D52-8F47107A22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82.09</c:v>
                </c:pt>
                <c:pt idx="1">
                  <c:v>81.599999999999994</c:v>
                </c:pt>
                <c:pt idx="2">
                  <c:v>79.739999999999995</c:v>
                </c:pt>
                <c:pt idx="3">
                  <c:v>80.86</c:v>
                </c:pt>
                <c:pt idx="4">
                  <c:v>80.53</c:v>
                </c:pt>
              </c:numCache>
            </c:numRef>
          </c:val>
          <c:extLst>
            <c:ext xmlns:c16="http://schemas.microsoft.com/office/drawing/2014/chart" uri="{C3380CC4-5D6E-409C-BE32-E72D297353CC}">
              <c16:uniqueId val="{00000000-2280-492B-A95F-C25184D28A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0-492B-A95F-C25184D28A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A-4460-BF07-AA3FE91485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A-4460-BF07-AA3FE91485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A-4AF2-A33D-3AD6E87143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A-4AF2-A33D-3AD6E87143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2-4570-B797-A6EEE14D29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2-4570-B797-A6EEE14D29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E-4454-8339-966BF2FB20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E-4454-8339-966BF2FB20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D-4504-82C8-5CDB41093D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DAD-4504-82C8-5CDB41093D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38.92</c:v>
                </c:pt>
                <c:pt idx="1">
                  <c:v>36.97</c:v>
                </c:pt>
                <c:pt idx="2">
                  <c:v>41.3</c:v>
                </c:pt>
                <c:pt idx="3">
                  <c:v>35.46</c:v>
                </c:pt>
                <c:pt idx="4">
                  <c:v>36.54</c:v>
                </c:pt>
              </c:numCache>
            </c:numRef>
          </c:val>
          <c:extLst>
            <c:ext xmlns:c16="http://schemas.microsoft.com/office/drawing/2014/chart" uri="{C3380CC4-5D6E-409C-BE32-E72D297353CC}">
              <c16:uniqueId val="{00000000-E1AF-40B3-9F94-921E981880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1AF-40B3-9F94-921E981880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382.11</c:v>
                </c:pt>
                <c:pt idx="1">
                  <c:v>401.55</c:v>
                </c:pt>
                <c:pt idx="2">
                  <c:v>360.67</c:v>
                </c:pt>
                <c:pt idx="3">
                  <c:v>413.76</c:v>
                </c:pt>
                <c:pt idx="4">
                  <c:v>390.73</c:v>
                </c:pt>
              </c:numCache>
            </c:numRef>
          </c:val>
          <c:extLst>
            <c:ext xmlns:c16="http://schemas.microsoft.com/office/drawing/2014/chart" uri="{C3380CC4-5D6E-409C-BE32-E72D297353CC}">
              <c16:uniqueId val="{00000000-65D0-460B-85FC-CA179BB7AA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5D0-460B-85FC-CA179BB7AA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25909</v>
      </c>
      <c r="AM8" s="42"/>
      <c r="AN8" s="42"/>
      <c r="AO8" s="42"/>
      <c r="AP8" s="42"/>
      <c r="AQ8" s="42"/>
      <c r="AR8" s="42"/>
      <c r="AS8" s="42"/>
      <c r="AT8" s="35">
        <f>データ!T6</f>
        <v>351.84</v>
      </c>
      <c r="AU8" s="35"/>
      <c r="AV8" s="35"/>
      <c r="AW8" s="35"/>
      <c r="AX8" s="35"/>
      <c r="AY8" s="35"/>
      <c r="AZ8" s="35"/>
      <c r="BA8" s="35"/>
      <c r="BB8" s="35">
        <f>データ!U6</f>
        <v>73.64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13.73</v>
      </c>
      <c r="Q10" s="35"/>
      <c r="R10" s="35"/>
      <c r="S10" s="35"/>
      <c r="T10" s="35"/>
      <c r="U10" s="35"/>
      <c r="V10" s="35"/>
      <c r="W10" s="35">
        <f>データ!Q6</f>
        <v>108.62</v>
      </c>
      <c r="X10" s="35"/>
      <c r="Y10" s="35"/>
      <c r="Z10" s="35"/>
      <c r="AA10" s="35"/>
      <c r="AB10" s="35"/>
      <c r="AC10" s="35"/>
      <c r="AD10" s="42">
        <f>データ!R6</f>
        <v>3630</v>
      </c>
      <c r="AE10" s="42"/>
      <c r="AF10" s="42"/>
      <c r="AG10" s="42"/>
      <c r="AH10" s="42"/>
      <c r="AI10" s="42"/>
      <c r="AJ10" s="42"/>
      <c r="AK10" s="2"/>
      <c r="AL10" s="42">
        <f>データ!V6</f>
        <v>3540</v>
      </c>
      <c r="AM10" s="42"/>
      <c r="AN10" s="42"/>
      <c r="AO10" s="42"/>
      <c r="AP10" s="42"/>
      <c r="AQ10" s="42"/>
      <c r="AR10" s="42"/>
      <c r="AS10" s="42"/>
      <c r="AT10" s="35">
        <f>データ!W6</f>
        <v>1.39</v>
      </c>
      <c r="AU10" s="35"/>
      <c r="AV10" s="35"/>
      <c r="AW10" s="35"/>
      <c r="AX10" s="35"/>
      <c r="AY10" s="35"/>
      <c r="AZ10" s="35"/>
      <c r="BA10" s="35"/>
      <c r="BB10" s="35">
        <f>データ!X6</f>
        <v>2546.7600000000002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t92Cz55VGM2zsoEq6Vk0Ghe2GHLYhfz/DSWujgz2Mvpm/suCqS15u004UNQGsk61xrZQYYZRtSF2jL8exmtBiw==" saltValue="bQMgCkVeK0S1AgsN0Y+G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303666</v>
      </c>
      <c r="D6" s="19">
        <f t="shared" si="3"/>
        <v>47</v>
      </c>
      <c r="E6" s="19">
        <f t="shared" si="3"/>
        <v>17</v>
      </c>
      <c r="F6" s="19">
        <f t="shared" si="3"/>
        <v>5</v>
      </c>
      <c r="G6" s="19">
        <f t="shared" si="3"/>
        <v>0</v>
      </c>
      <c r="H6" s="19" t="str">
        <f t="shared" si="3"/>
        <v>和歌山県　有田川町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13.73</v>
      </c>
      <c r="Q6" s="20">
        <f t="shared" si="3"/>
        <v>108.62</v>
      </c>
      <c r="R6" s="20">
        <f t="shared" si="3"/>
        <v>3630</v>
      </c>
      <c r="S6" s="20">
        <f t="shared" si="3"/>
        <v>25909</v>
      </c>
      <c r="T6" s="20">
        <f t="shared" si="3"/>
        <v>351.84</v>
      </c>
      <c r="U6" s="20">
        <f t="shared" si="3"/>
        <v>73.64</v>
      </c>
      <c r="V6" s="20">
        <f t="shared" si="3"/>
        <v>3540</v>
      </c>
      <c r="W6" s="20">
        <f t="shared" si="3"/>
        <v>1.39</v>
      </c>
      <c r="X6" s="20">
        <f t="shared" si="3"/>
        <v>2546.7600000000002</v>
      </c>
      <c r="Y6" s="21">
        <f>IF(Y7="",NA(),Y7)</f>
        <v>82.09</v>
      </c>
      <c r="Z6" s="21">
        <f t="shared" ref="Z6:AH6" si="4">IF(Z7="",NA(),Z7)</f>
        <v>81.599999999999994</v>
      </c>
      <c r="AA6" s="21">
        <f t="shared" si="4"/>
        <v>79.739999999999995</v>
      </c>
      <c r="AB6" s="21">
        <f t="shared" si="4"/>
        <v>80.86</v>
      </c>
      <c r="AC6" s="21">
        <f t="shared" si="4"/>
        <v>80.53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38.92</v>
      </c>
      <c r="BR6" s="21">
        <f t="shared" ref="BR6:BZ6" si="8">IF(BR7="",NA(),BR7)</f>
        <v>36.97</v>
      </c>
      <c r="BS6" s="21">
        <f t="shared" si="8"/>
        <v>41.3</v>
      </c>
      <c r="BT6" s="21">
        <f t="shared" si="8"/>
        <v>35.46</v>
      </c>
      <c r="BU6" s="21">
        <f t="shared" si="8"/>
        <v>36.54</v>
      </c>
      <c r="BV6" s="21">
        <f t="shared" si="8"/>
        <v>59.8</v>
      </c>
      <c r="BW6" s="21">
        <f t="shared" si="8"/>
        <v>57.77</v>
      </c>
      <c r="BX6" s="21">
        <f t="shared" si="8"/>
        <v>57.31</v>
      </c>
      <c r="BY6" s="21">
        <f t="shared" si="8"/>
        <v>57.08</v>
      </c>
      <c r="BZ6" s="21">
        <f t="shared" si="8"/>
        <v>56.26</v>
      </c>
      <c r="CA6" s="20" t="str">
        <f>IF(CA7="","",IF(CA7="-","【-】","【"&amp;SUBSTITUTE(TEXT(CA7,"#,##0.00"),"-","△")&amp;"】"))</f>
        <v>【60.65】</v>
      </c>
      <c r="CB6" s="21">
        <f>IF(CB7="",NA(),CB7)</f>
        <v>382.11</v>
      </c>
      <c r="CC6" s="21">
        <f t="shared" ref="CC6:CK6" si="9">IF(CC7="",NA(),CC7)</f>
        <v>401.55</v>
      </c>
      <c r="CD6" s="21">
        <f t="shared" si="9"/>
        <v>360.67</v>
      </c>
      <c r="CE6" s="21">
        <f t="shared" si="9"/>
        <v>413.76</v>
      </c>
      <c r="CF6" s="21">
        <f t="shared" si="9"/>
        <v>390.73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56.08</v>
      </c>
      <c r="CN6" s="21">
        <f t="shared" ref="CN6:CV6" si="10">IF(CN7="",NA(),CN7)</f>
        <v>56.78</v>
      </c>
      <c r="CO6" s="21">
        <f t="shared" si="10"/>
        <v>58.29</v>
      </c>
      <c r="CP6" s="21">
        <f t="shared" si="10"/>
        <v>59.56</v>
      </c>
      <c r="CQ6" s="21">
        <f t="shared" si="10"/>
        <v>60.38</v>
      </c>
      <c r="CR6" s="21">
        <f t="shared" si="10"/>
        <v>51.75</v>
      </c>
      <c r="CS6" s="21">
        <f t="shared" si="10"/>
        <v>50.68</v>
      </c>
      <c r="CT6" s="21">
        <f t="shared" si="10"/>
        <v>50.14</v>
      </c>
      <c r="CU6" s="21">
        <f t="shared" si="10"/>
        <v>54.83</v>
      </c>
      <c r="CV6" s="21">
        <f t="shared" si="10"/>
        <v>66.53</v>
      </c>
      <c r="CW6" s="20" t="str">
        <f>IF(CW7="","",IF(CW7="-","【-】","【"&amp;SUBSTITUTE(TEXT(CW7,"#,##0.00"),"-","△")&amp;"】"))</f>
        <v>【61.14】</v>
      </c>
      <c r="CX6" s="21">
        <f>IF(CX7="",NA(),CX7)</f>
        <v>80.989999999999995</v>
      </c>
      <c r="CY6" s="21">
        <f t="shared" ref="CY6:DG6" si="11">IF(CY7="",NA(),CY7)</f>
        <v>80.010000000000005</v>
      </c>
      <c r="CZ6" s="21">
        <f t="shared" si="11"/>
        <v>79.099999999999994</v>
      </c>
      <c r="DA6" s="21">
        <f t="shared" si="11"/>
        <v>80.760000000000005</v>
      </c>
      <c r="DB6" s="21">
        <f t="shared" si="11"/>
        <v>80.34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303666</v>
      </c>
      <c r="D7" s="23">
        <v>47</v>
      </c>
      <c r="E7" s="23">
        <v>17</v>
      </c>
      <c r="F7" s="23">
        <v>5</v>
      </c>
      <c r="G7" s="23">
        <v>0</v>
      </c>
      <c r="H7" s="23" t="s">
        <v>98</v>
      </c>
      <c r="I7" s="23" t="s">
        <v>99</v>
      </c>
      <c r="J7" s="23" t="s">
        <v>100</v>
      </c>
      <c r="K7" s="23" t="s">
        <v>101</v>
      </c>
      <c r="L7" s="23" t="s">
        <v>102</v>
      </c>
      <c r="M7" s="23" t="s">
        <v>103</v>
      </c>
      <c r="N7" s="24" t="s">
        <v>104</v>
      </c>
      <c r="O7" s="24" t="s">
        <v>105</v>
      </c>
      <c r="P7" s="24">
        <v>13.73</v>
      </c>
      <c r="Q7" s="24">
        <v>108.62</v>
      </c>
      <c r="R7" s="24">
        <v>3630</v>
      </c>
      <c r="S7" s="24">
        <v>25909</v>
      </c>
      <c r="T7" s="24">
        <v>351.84</v>
      </c>
      <c r="U7" s="24">
        <v>73.64</v>
      </c>
      <c r="V7" s="24">
        <v>3540</v>
      </c>
      <c r="W7" s="24">
        <v>1.39</v>
      </c>
      <c r="X7" s="24">
        <v>2546.7600000000002</v>
      </c>
      <c r="Y7" s="24">
        <v>82.09</v>
      </c>
      <c r="Z7" s="24">
        <v>81.599999999999994</v>
      </c>
      <c r="AA7" s="24">
        <v>79.739999999999995</v>
      </c>
      <c r="AB7" s="24">
        <v>80.86</v>
      </c>
      <c r="AC7" s="24">
        <v>80.53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38.92</v>
      </c>
      <c r="BR7" s="24">
        <v>36.97</v>
      </c>
      <c r="BS7" s="24">
        <v>41.3</v>
      </c>
      <c r="BT7" s="24">
        <v>35.46</v>
      </c>
      <c r="BU7" s="24">
        <v>36.54</v>
      </c>
      <c r="BV7" s="24">
        <v>59.8</v>
      </c>
      <c r="BW7" s="24">
        <v>57.77</v>
      </c>
      <c r="BX7" s="24">
        <v>57.31</v>
      </c>
      <c r="BY7" s="24">
        <v>57.08</v>
      </c>
      <c r="BZ7" s="24">
        <v>56.26</v>
      </c>
      <c r="CA7" s="24">
        <v>60.65</v>
      </c>
      <c r="CB7" s="24">
        <v>382.11</v>
      </c>
      <c r="CC7" s="24">
        <v>401.55</v>
      </c>
      <c r="CD7" s="24">
        <v>360.67</v>
      </c>
      <c r="CE7" s="24">
        <v>413.76</v>
      </c>
      <c r="CF7" s="24">
        <v>390.73</v>
      </c>
      <c r="CG7" s="24">
        <v>263.76</v>
      </c>
      <c r="CH7" s="24">
        <v>274.35000000000002</v>
      </c>
      <c r="CI7" s="24">
        <v>273.52</v>
      </c>
      <c r="CJ7" s="24">
        <v>274.99</v>
      </c>
      <c r="CK7" s="24">
        <v>282.08999999999997</v>
      </c>
      <c r="CL7" s="24">
        <v>256.97000000000003</v>
      </c>
      <c r="CM7" s="24">
        <v>56.08</v>
      </c>
      <c r="CN7" s="24">
        <v>56.78</v>
      </c>
      <c r="CO7" s="24">
        <v>58.29</v>
      </c>
      <c r="CP7" s="24">
        <v>59.56</v>
      </c>
      <c r="CQ7" s="24">
        <v>60.38</v>
      </c>
      <c r="CR7" s="24">
        <v>51.75</v>
      </c>
      <c r="CS7" s="24">
        <v>50.68</v>
      </c>
      <c r="CT7" s="24">
        <v>50.14</v>
      </c>
      <c r="CU7" s="24">
        <v>54.83</v>
      </c>
      <c r="CV7" s="24">
        <v>66.53</v>
      </c>
      <c r="CW7" s="24">
        <v>61.14</v>
      </c>
      <c r="CX7" s="24">
        <v>80.989999999999995</v>
      </c>
      <c r="CY7" s="24">
        <v>80.010000000000005</v>
      </c>
      <c r="CZ7" s="24">
        <v>79.099999999999994</v>
      </c>
      <c r="DA7" s="24">
        <v>80.760000000000005</v>
      </c>
      <c r="DB7" s="24">
        <v>80.34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2023-01-10T02:22:27Z</cp:lastPrinted>
  <dcterms:created xsi:type="dcterms:W3CDTF">2022-12-01T01:59:00Z</dcterms:created>
  <dcterms:modified xsi:type="dcterms:W3CDTF">2023-02-20T07:38:25Z</dcterms:modified>
  <cp:category/>
</cp:coreProperties>
</file>