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IM4rK0sgsELdOarjOxLQY+SXL1hzITCBF29WAufm2TwKW7NmbpZ+Y6MktVrzNVWvHs35Ch5NcW0B3YnePUYxzg==" workbookSaltValue="lPHJrXFD6xSIJcvYhe8r6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AD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<sst xmlns="http://schemas.openxmlformats.org/spreadsheetml/2006/main" count="247" uniqueCount="122">
  <si>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</si>
  <si>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</si>
  <si>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</si>
  <si>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</si>
  <si>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</si>
  <si>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</si>
  <si>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</si>
  <si>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</si>
  <si>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</si>
  <si>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</si>
  <si>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</si>
  <si>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</si>
  <si>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</si>
  <si>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</si>
  <si>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</si>
  <si>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</si>
  <si>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</si>
  <si>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</si>
  <si>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</si>
  <si>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</si>
  <si>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</si>
  <si>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</si>
  <si>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</si>
  <si>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</si>
  <si>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</si>
  <si>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</si>
  <si>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</si>
  <si>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</si>
  <si>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</si>
  <si>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</si>
  <si>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</si>
  <si>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</si>
  <si>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</si>
  <si>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</si>
  <si>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</si>
  <si>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</si>
  <si>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</si>
  <si>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</si>
  <si>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</si>
  <si>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</si>
  <si>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</si>
  <si>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</si>
  <si>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</si>
  <si>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</si>
  <si>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</si>
  <si>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</si>
  <si>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</si>
  <si>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</si>
  <si>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</si>
  <si>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</si>
  <si>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</si>
  <si>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</si>
  <si>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</si>
  <si>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</si>
  <si>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</si>
  <si>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</si>
  <si>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</si>
  <si>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</si>
  <si>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</si>
  <si>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</si>
  <si>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</si>
  <si>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</si>
  <si>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</si>
  <si>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</si>
  <si>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</si>
  <si>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</si>
  <si>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</si>
  <si>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</si>
  <si>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</si>
  <si>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</si>
  <si>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</si>
  <si>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</si>
  <si>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</si>
  <si>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</si>
  <si>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</si>
  <si>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</si>
  <si>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</si>
  <si>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</si>
  <si>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</si>
  <si>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</si>
  <si>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</si>
  <si>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</si>
  <si>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</si>
  <si>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</si>
  <si>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</si>
  <si>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</si>
  <si>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</si>
  <si>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</si>
  <si>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</si>
  <si>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</si>
  <si>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</si>
  <si>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</si>
  <si>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</si>
  <si>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</si>
  <si>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</si>
  <si>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</si>
  <si>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</si>
  <si>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</si>
  <si>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</si>
  <si>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</si>
  <si>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</si>
  <si>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</si>
  <si>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</si>
  <si>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</si>
  <si>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</si>
  <si>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</si>
  <si>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</si>
  <si>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</si>
  <si>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</si>
  <si>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</si>
  <si>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</si>
  <si>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</si>
  <si>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</si>
  <si>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</si>
  <si>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</si>
  <si>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</si>
  <si>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</si>
  <si>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</si>
  <si>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</si>
  <si>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合併浄化槽による処理方式であり、管渠は整備していないことから改善率は0％です。
　しかしながら、浄化槽本体及びブロアは毎日稼働しているため、老朽化が進んでおり、随時修繕が必要となっています。</t>
    <rPh sb="49" eb="52">
      <t>ジョウカソウ</t>
    </rPh>
    <rPh sb="52" eb="54">
      <t>ホンタイ</t>
    </rPh>
    <rPh sb="54" eb="55">
      <t>オヨ</t>
    </rPh>
    <rPh sb="60" eb="62">
      <t>マイニチ</t>
    </rPh>
    <rPh sb="62" eb="64">
      <t>カドウ</t>
    </rPh>
    <rPh sb="71" eb="74">
      <t>ロウキュウカ</t>
    </rPh>
    <rPh sb="75" eb="76">
      <t>スス</t>
    </rPh>
    <rPh sb="81" eb="83">
      <t>ズイジ</t>
    </rPh>
    <rPh sb="83" eb="85">
      <t>シュウゼン</t>
    </rPh>
    <rPh sb="86" eb="88">
      <t>ヒツヨウ</t>
    </rPh>
    <phoneticPr fontId="4"/>
  </si>
  <si>
    <t>　区域内人口が徐々に減少してきているなか、浄化槽設置住宅が空き家等となり使用されなくなることが懸念されます。
　また、将来にわたり施設の機能保全に努めることはもとより、今後は老朽化に伴う修繕費の増加が予想されることから、財源確保のため更なる維持管理コストの削減をはかっていかなければならないと考えます。</t>
    <rPh sb="1" eb="4">
      <t>クイキナイ</t>
    </rPh>
    <rPh sb="4" eb="6">
      <t>ジンコウ</t>
    </rPh>
    <rPh sb="7" eb="9">
      <t>ジョジョ</t>
    </rPh>
    <rPh sb="10" eb="12">
      <t>ゲンショウ</t>
    </rPh>
    <rPh sb="21" eb="24">
      <t>ジョウカソウ</t>
    </rPh>
    <rPh sb="24" eb="26">
      <t>セッチ</t>
    </rPh>
    <rPh sb="26" eb="28">
      <t>ジュウタク</t>
    </rPh>
    <rPh sb="29" eb="30">
      <t>ア</t>
    </rPh>
    <rPh sb="31" eb="32">
      <t>イエ</t>
    </rPh>
    <rPh sb="32" eb="33">
      <t>トウ</t>
    </rPh>
    <rPh sb="36" eb="38">
      <t>シヨウ</t>
    </rPh>
    <rPh sb="47" eb="49">
      <t>ケネン</t>
    </rPh>
    <rPh sb="59" eb="61">
      <t>ショウライ</t>
    </rPh>
    <rPh sb="65" eb="67">
      <t>シセツ</t>
    </rPh>
    <rPh sb="68" eb="70">
      <t>キノウ</t>
    </rPh>
    <rPh sb="70" eb="72">
      <t>ホゼン</t>
    </rPh>
    <rPh sb="73" eb="74">
      <t>ツト</t>
    </rPh>
    <rPh sb="84" eb="86">
      <t>コンゴ</t>
    </rPh>
    <rPh sb="87" eb="90">
      <t>ロウキュウカ</t>
    </rPh>
    <rPh sb="91" eb="92">
      <t>トモナ</t>
    </rPh>
    <rPh sb="93" eb="96">
      <t>シュウゼンヒ</t>
    </rPh>
    <rPh sb="97" eb="99">
      <t>ゾウカ</t>
    </rPh>
    <rPh sb="100" eb="102">
      <t>ヨソウ</t>
    </rPh>
    <rPh sb="110" eb="112">
      <t>ザイゲン</t>
    </rPh>
    <rPh sb="112" eb="114">
      <t>カクホ</t>
    </rPh>
    <rPh sb="117" eb="118">
      <t>サラ</t>
    </rPh>
    <rPh sb="120" eb="122">
      <t>イジ</t>
    </rPh>
    <rPh sb="122" eb="124">
      <t>カンリ</t>
    </rPh>
    <rPh sb="128" eb="130">
      <t>サクゲン</t>
    </rPh>
    <rPh sb="146" eb="147">
      <t>カンガ</t>
    </rPh>
    <phoneticPr fontId="4"/>
  </si>
  <si>
    <t>　有田川町の特定地域生活排水処理事業は、平成16年度から平成19年度にかけて5地区で整備しました。
　平成29年度より⑤「経費回収率」の数値が100%となり、令和２年度もほぼ100%の近似値であり、このことは使用料で回収すべき経費を全て賄えたこととなり効率的な経営であるといえます。今後も引き続き汚水処理費の削減に取り組み、健全経営を図っていくことが必要であると考えます。</t>
    <rPh sb="1" eb="5">
      <t>アリダガワチョウ</t>
    </rPh>
    <rPh sb="6" eb="8">
      <t>トクテイ</t>
    </rPh>
    <rPh sb="8" eb="10">
      <t>チイキ</t>
    </rPh>
    <rPh sb="10" eb="12">
      <t>セイカツ</t>
    </rPh>
    <rPh sb="12" eb="14">
      <t>ハイスイ</t>
    </rPh>
    <rPh sb="14" eb="16">
      <t>ショリ</t>
    </rPh>
    <rPh sb="16" eb="18">
      <t>ジギョウ</t>
    </rPh>
    <rPh sb="20" eb="22">
      <t>ヘイセイ</t>
    </rPh>
    <rPh sb="24" eb="26">
      <t>ネンド</t>
    </rPh>
    <rPh sb="28" eb="30">
      <t>ヘイセイ</t>
    </rPh>
    <rPh sb="32" eb="34">
      <t>ネンド</t>
    </rPh>
    <rPh sb="39" eb="41">
      <t>チク</t>
    </rPh>
    <rPh sb="42" eb="44">
      <t>セイビ</t>
    </rPh>
    <rPh sb="51" eb="53">
      <t>ヘイセイ</t>
    </rPh>
    <rPh sb="55" eb="57">
      <t>ネンド</t>
    </rPh>
    <rPh sb="61" eb="63">
      <t>ケイヒ</t>
    </rPh>
    <rPh sb="63" eb="66">
      <t>カイシュウリツ</t>
    </rPh>
    <rPh sb="68" eb="70">
      <t>スウチ</t>
    </rPh>
    <rPh sb="79" eb="81">
      <t>レイワ</t>
    </rPh>
    <rPh sb="82" eb="84">
      <t>ネンド</t>
    </rPh>
    <rPh sb="92" eb="95">
      <t>キンジチ</t>
    </rPh>
    <rPh sb="104" eb="107">
      <t>シヨウリョウ</t>
    </rPh>
    <rPh sb="108" eb="110">
      <t>カイシュウ</t>
    </rPh>
    <rPh sb="113" eb="115">
      <t>ケイヒ</t>
    </rPh>
    <rPh sb="116" eb="117">
      <t>スベ</t>
    </rPh>
    <rPh sb="118" eb="119">
      <t>マカナ</t>
    </rPh>
    <rPh sb="126" eb="129">
      <t>コウリツテキ</t>
    </rPh>
    <rPh sb="130" eb="132">
      <t>ケイエイ</t>
    </rPh>
    <rPh sb="141" eb="143">
      <t>コンゴ</t>
    </rPh>
    <rPh sb="144" eb="145">
      <t>ヒ</t>
    </rPh>
    <rPh sb="146" eb="147">
      <t>ツヅ</t>
    </rPh>
    <rPh sb="148" eb="150">
      <t>オスイ</t>
    </rPh>
    <rPh sb="150" eb="153">
      <t>ショリヒ</t>
    </rPh>
    <rPh sb="154" eb="156">
      <t>サクゲン</t>
    </rPh>
    <rPh sb="157" eb="158">
      <t>ト</t>
    </rPh>
    <rPh sb="159" eb="160">
      <t>ク</t>
    </rPh>
    <rPh sb="162" eb="164">
      <t>ケンゼン</t>
    </rPh>
    <rPh sb="164" eb="166">
      <t>ケイエイ</t>
    </rPh>
    <rPh sb="167" eb="168">
      <t>ハカ</t>
    </rPh>
    <rPh sb="175" eb="177">
      <t>ヒツヨウ</t>
    </rPh>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</si>
</sst>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5-4D2E-85E9-D15FFCCE2E77}"/>
            </c:ext>
          </c:extLst>
        </c:ser>
        <c:dLbls>
          <c:showLegendKey val="0"/>
          <c:showVal val="0"/>
          <c:showCatName val="0"/>
          <c:showSerName val="0"/>
          <c:showPercent val="0"/>
          <c:showBubbleSize val="0"/>
        </c:dLbls>
        <c:gapWidth val="150"/>
        <c:axId val="656047416"/>
        <c:axId val="6560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25-4D2E-85E9-D15FFCCE2E77}"/>
            </c:ext>
          </c:extLst>
        </c:ser>
        <c:dLbls>
          <c:showLegendKey val="0"/>
          <c:showVal val="0"/>
          <c:showCatName val="0"/>
          <c:showSerName val="0"/>
          <c:showPercent val="0"/>
          <c:showBubbleSize val="0"/>
        </c:dLbls>
        <c:marker val="1"/>
        <c:smooth val="0"/>
        <c:axId val="656047416"/>
        <c:axId val="656047808"/>
      </c:lineChart>
      <c:dateAx>
        <c:axId val="656047416"/>
        <c:scaling>
          <c:orientation val="minMax"/>
        </c:scaling>
        <c:delete val="1"/>
        <c:axPos val="b"/>
        <c:numFmt formatCode="&quot;H&quot;yy" sourceLinked="1"/>
        <c:majorTickMark val="none"/>
        <c:minorTickMark val="none"/>
        <c:tickLblPos val="none"/>
        <c:crossAx val="656047808"/>
        <c:crosses val="autoZero"/>
        <c:auto val="1"/>
        <c:lblOffset val="100"/>
        <c:baseTimeUnit val="years"/>
      </c:dateAx>
      <c:valAx>
        <c:axId val="6560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59.3</c:v>
                </c:pt>
                <c:pt idx="1">
                  <c:v>59.3</c:v>
                </c:pt>
                <c:pt idx="2">
                  <c:v>63.95</c:v>
                </c:pt>
                <c:pt idx="3">
                  <c:v>63.95</c:v>
                </c:pt>
                <c:pt idx="4">
                  <c:v>68.239999999999995</c:v>
                </c:pt>
              </c:numCache>
            </c:numRef>
          </c:val>
          <c:extLst>
            <c:ext xmlns:c16="http://schemas.microsoft.com/office/drawing/2014/chart" uri="{C3380CC4-5D6E-409C-BE32-E72D297353CC}">
              <c16:uniqueId val="{00000000-4008-4E07-9A80-F38203A0E7AC}"/>
            </c:ext>
          </c:extLst>
        </c:ser>
        <c:dLbls>
          <c:showLegendKey val="0"/>
          <c:showVal val="0"/>
          <c:showCatName val="0"/>
          <c:showSerName val="0"/>
          <c:showPercent val="0"/>
          <c:showBubbleSize val="0"/>
        </c:dLbls>
        <c:gapWidth val="150"/>
        <c:axId val="589873328"/>
        <c:axId val="58987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4008-4E07-9A80-F38203A0E7AC}"/>
            </c:ext>
          </c:extLst>
        </c:ser>
        <c:dLbls>
          <c:showLegendKey val="0"/>
          <c:showVal val="0"/>
          <c:showCatName val="0"/>
          <c:showSerName val="0"/>
          <c:showPercent val="0"/>
          <c:showBubbleSize val="0"/>
        </c:dLbls>
        <c:marker val="1"/>
        <c:smooth val="0"/>
        <c:axId val="589873328"/>
        <c:axId val="589873720"/>
      </c:lineChart>
      <c:dateAx>
        <c:axId val="589873328"/>
        <c:scaling>
          <c:orientation val="minMax"/>
        </c:scaling>
        <c:delete val="1"/>
        <c:axPos val="b"/>
        <c:numFmt formatCode="&quot;H&quot;yy" sourceLinked="1"/>
        <c:majorTickMark val="none"/>
        <c:minorTickMark val="none"/>
        <c:tickLblPos val="none"/>
        <c:crossAx val="589873720"/>
        <c:crosses val="autoZero"/>
        <c:auto val="1"/>
        <c:lblOffset val="100"/>
        <c:baseTimeUnit val="years"/>
      </c:dateAx>
      <c:valAx>
        <c:axId val="58987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7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28.57</c:v>
                </c:pt>
                <c:pt idx="1">
                  <c:v>29.2</c:v>
                </c:pt>
                <c:pt idx="2">
                  <c:v>29.33</c:v>
                </c:pt>
                <c:pt idx="3">
                  <c:v>28.41</c:v>
                </c:pt>
                <c:pt idx="4">
                  <c:v>33.24</c:v>
                </c:pt>
              </c:numCache>
            </c:numRef>
          </c:val>
          <c:extLst>
            <c:ext xmlns:c16="http://schemas.microsoft.com/office/drawing/2014/chart" uri="{C3380CC4-5D6E-409C-BE32-E72D297353CC}">
              <c16:uniqueId val="{00000000-88E0-4426-90F0-7C7BEB58ED1E}"/>
            </c:ext>
          </c:extLst>
        </c:ser>
        <c:dLbls>
          <c:showLegendKey val="0"/>
          <c:showVal val="0"/>
          <c:showCatName val="0"/>
          <c:showSerName val="0"/>
          <c:showPercent val="0"/>
          <c:showBubbleSize val="0"/>
        </c:dLbls>
        <c:gapWidth val="150"/>
        <c:axId val="599218032"/>
        <c:axId val="59921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88E0-4426-90F0-7C7BEB58ED1E}"/>
            </c:ext>
          </c:extLst>
        </c:ser>
        <c:dLbls>
          <c:showLegendKey val="0"/>
          <c:showVal val="0"/>
          <c:showCatName val="0"/>
          <c:showSerName val="0"/>
          <c:showPercent val="0"/>
          <c:showBubbleSize val="0"/>
        </c:dLbls>
        <c:marker val="1"/>
        <c:smooth val="0"/>
        <c:axId val="599218032"/>
        <c:axId val="599218424"/>
      </c:lineChart>
      <c:dateAx>
        <c:axId val="599218032"/>
        <c:scaling>
          <c:orientation val="minMax"/>
        </c:scaling>
        <c:delete val="1"/>
        <c:axPos val="b"/>
        <c:numFmt formatCode="&quot;H&quot;yy" sourceLinked="1"/>
        <c:majorTickMark val="none"/>
        <c:minorTickMark val="none"/>
        <c:tickLblPos val="none"/>
        <c:crossAx val="599218424"/>
        <c:crosses val="autoZero"/>
        <c:auto val="1"/>
        <c:lblOffset val="100"/>
        <c:baseTimeUnit val="years"/>
      </c:dateAx>
      <c:valAx>
        <c:axId val="5992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0E-4638-82EA-F9CB339F56E8}"/>
            </c:ext>
          </c:extLst>
        </c:ser>
        <c:dLbls>
          <c:showLegendKey val="0"/>
          <c:showVal val="0"/>
          <c:showCatName val="0"/>
          <c:showSerName val="0"/>
          <c:showPercent val="0"/>
          <c:showBubbleSize val="0"/>
        </c:dLbls>
        <c:gapWidth val="150"/>
        <c:axId val="595673000"/>
        <c:axId val="59567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E-4638-82EA-F9CB339F56E8}"/>
            </c:ext>
          </c:extLst>
        </c:ser>
        <c:dLbls>
          <c:showLegendKey val="0"/>
          <c:showVal val="0"/>
          <c:showCatName val="0"/>
          <c:showSerName val="0"/>
          <c:showPercent val="0"/>
          <c:showBubbleSize val="0"/>
        </c:dLbls>
        <c:marker val="1"/>
        <c:smooth val="0"/>
        <c:axId val="595673000"/>
        <c:axId val="595673392"/>
      </c:lineChart>
      <c:dateAx>
        <c:axId val="595673000"/>
        <c:scaling>
          <c:orientation val="minMax"/>
        </c:scaling>
        <c:delete val="1"/>
        <c:axPos val="b"/>
        <c:numFmt formatCode="&quot;H&quot;yy" sourceLinked="1"/>
        <c:majorTickMark val="none"/>
        <c:minorTickMark val="none"/>
        <c:tickLblPos val="none"/>
        <c:crossAx val="595673392"/>
        <c:crosses val="autoZero"/>
        <c:auto val="1"/>
        <c:lblOffset val="100"/>
        <c:baseTimeUnit val="years"/>
      </c:dateAx>
      <c:valAx>
        <c:axId val="59567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7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C-4FBE-8F60-CD31F59C4254}"/>
            </c:ext>
          </c:extLst>
        </c:ser>
        <c:dLbls>
          <c:showLegendKey val="0"/>
          <c:showVal val="0"/>
          <c:showCatName val="0"/>
          <c:showSerName val="0"/>
          <c:showPercent val="0"/>
          <c:showBubbleSize val="0"/>
        </c:dLbls>
        <c:gapWidth val="150"/>
        <c:axId val="659742752"/>
        <c:axId val="65974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C-4FBE-8F60-CD31F59C4254}"/>
            </c:ext>
          </c:extLst>
        </c:ser>
        <c:dLbls>
          <c:showLegendKey val="0"/>
          <c:showVal val="0"/>
          <c:showCatName val="0"/>
          <c:showSerName val="0"/>
          <c:showPercent val="0"/>
          <c:showBubbleSize val="0"/>
        </c:dLbls>
        <c:marker val="1"/>
        <c:smooth val="0"/>
        <c:axId val="659742752"/>
        <c:axId val="659743144"/>
      </c:lineChart>
      <c:dateAx>
        <c:axId val="659742752"/>
        <c:scaling>
          <c:orientation val="minMax"/>
        </c:scaling>
        <c:delete val="1"/>
        <c:axPos val="b"/>
        <c:numFmt formatCode="&quot;H&quot;yy" sourceLinked="1"/>
        <c:majorTickMark val="none"/>
        <c:minorTickMark val="none"/>
        <c:tickLblPos val="none"/>
        <c:crossAx val="659743144"/>
        <c:crosses val="autoZero"/>
        <c:auto val="1"/>
        <c:lblOffset val="100"/>
        <c:baseTimeUnit val="years"/>
      </c:dateAx>
      <c:valAx>
        <c:axId val="6597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C-476A-BB41-75E7364944F2}"/>
            </c:ext>
          </c:extLst>
        </c:ser>
        <c:dLbls>
          <c:showLegendKey val="0"/>
          <c:showVal val="0"/>
          <c:showCatName val="0"/>
          <c:showSerName val="0"/>
          <c:showPercent val="0"/>
          <c:showBubbleSize val="0"/>
        </c:dLbls>
        <c:gapWidth val="150"/>
        <c:axId val="659744320"/>
        <c:axId val="6562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C-476A-BB41-75E7364944F2}"/>
            </c:ext>
          </c:extLst>
        </c:ser>
        <c:dLbls>
          <c:showLegendKey val="0"/>
          <c:showVal val="0"/>
          <c:showCatName val="0"/>
          <c:showSerName val="0"/>
          <c:showPercent val="0"/>
          <c:showBubbleSize val="0"/>
        </c:dLbls>
        <c:marker val="1"/>
        <c:smooth val="0"/>
        <c:axId val="659744320"/>
        <c:axId val="656211872"/>
      </c:lineChart>
      <c:dateAx>
        <c:axId val="659744320"/>
        <c:scaling>
          <c:orientation val="minMax"/>
        </c:scaling>
        <c:delete val="1"/>
        <c:axPos val="b"/>
        <c:numFmt formatCode="&quot;H&quot;yy" sourceLinked="1"/>
        <c:majorTickMark val="none"/>
        <c:minorTickMark val="none"/>
        <c:tickLblPos val="none"/>
        <c:crossAx val="656211872"/>
        <c:crosses val="autoZero"/>
        <c:auto val="1"/>
        <c:lblOffset val="100"/>
        <c:baseTimeUnit val="years"/>
      </c:dateAx>
      <c:valAx>
        <c:axId val="6562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90-48EE-839D-5768919081DC}"/>
            </c:ext>
          </c:extLst>
        </c:ser>
        <c:dLbls>
          <c:showLegendKey val="0"/>
          <c:showVal val="0"/>
          <c:showCatName val="0"/>
          <c:showSerName val="0"/>
          <c:showPercent val="0"/>
          <c:showBubbleSize val="0"/>
        </c:dLbls>
        <c:gapWidth val="150"/>
        <c:axId val="656213048"/>
        <c:axId val="6562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0-48EE-839D-5768919081DC}"/>
            </c:ext>
          </c:extLst>
        </c:ser>
        <c:dLbls>
          <c:showLegendKey val="0"/>
          <c:showVal val="0"/>
          <c:showCatName val="0"/>
          <c:showSerName val="0"/>
          <c:showPercent val="0"/>
          <c:showBubbleSize val="0"/>
        </c:dLbls>
        <c:marker val="1"/>
        <c:smooth val="0"/>
        <c:axId val="656213048"/>
        <c:axId val="656213440"/>
      </c:lineChart>
      <c:dateAx>
        <c:axId val="656213048"/>
        <c:scaling>
          <c:orientation val="minMax"/>
        </c:scaling>
        <c:delete val="1"/>
        <c:axPos val="b"/>
        <c:numFmt formatCode="&quot;H&quot;yy" sourceLinked="1"/>
        <c:majorTickMark val="none"/>
        <c:minorTickMark val="none"/>
        <c:tickLblPos val="none"/>
        <c:crossAx val="656213440"/>
        <c:crosses val="autoZero"/>
        <c:auto val="1"/>
        <c:lblOffset val="100"/>
        <c:baseTimeUnit val="years"/>
      </c:dateAx>
      <c:valAx>
        <c:axId val="656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2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8-4202-B24B-D4A462306CEB}"/>
            </c:ext>
          </c:extLst>
        </c:ser>
        <c:dLbls>
          <c:showLegendKey val="0"/>
          <c:showVal val="0"/>
          <c:showCatName val="0"/>
          <c:showSerName val="0"/>
          <c:showPercent val="0"/>
          <c:showBubbleSize val="0"/>
        </c:dLbls>
        <c:gapWidth val="150"/>
        <c:axId val="591249336"/>
        <c:axId val="591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8-4202-B24B-D4A462306CEB}"/>
            </c:ext>
          </c:extLst>
        </c:ser>
        <c:dLbls>
          <c:showLegendKey val="0"/>
          <c:showVal val="0"/>
          <c:showCatName val="0"/>
          <c:showSerName val="0"/>
          <c:showPercent val="0"/>
          <c:showBubbleSize val="0"/>
        </c:dLbls>
        <c:marker val="1"/>
        <c:smooth val="0"/>
        <c:axId val="591249336"/>
        <c:axId val="591249728"/>
      </c:lineChart>
      <c:dateAx>
        <c:axId val="591249336"/>
        <c:scaling>
          <c:orientation val="minMax"/>
        </c:scaling>
        <c:delete val="1"/>
        <c:axPos val="b"/>
        <c:numFmt formatCode="&quot;H&quot;yy" sourceLinked="1"/>
        <c:majorTickMark val="none"/>
        <c:minorTickMark val="none"/>
        <c:tickLblPos val="none"/>
        <c:crossAx val="591249728"/>
        <c:crosses val="autoZero"/>
        <c:auto val="1"/>
        <c:lblOffset val="100"/>
        <c:baseTimeUnit val="years"/>
      </c:dateAx>
      <c:valAx>
        <c:axId val="591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24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B-4C34-88EA-E3EE7897E019}"/>
            </c:ext>
          </c:extLst>
        </c:ser>
        <c:dLbls>
          <c:showLegendKey val="0"/>
          <c:showVal val="0"/>
          <c:showCatName val="0"/>
          <c:showSerName val="0"/>
          <c:showPercent val="0"/>
          <c:showBubbleSize val="0"/>
        </c:dLbls>
        <c:gapWidth val="150"/>
        <c:axId val="670627744"/>
        <c:axId val="6706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783B-4C34-88EA-E3EE7897E019}"/>
            </c:ext>
          </c:extLst>
        </c:ser>
        <c:dLbls>
          <c:showLegendKey val="0"/>
          <c:showVal val="0"/>
          <c:showCatName val="0"/>
          <c:showSerName val="0"/>
          <c:showPercent val="0"/>
          <c:showBubbleSize val="0"/>
        </c:dLbls>
        <c:marker val="1"/>
        <c:smooth val="0"/>
        <c:axId val="670627744"/>
        <c:axId val="670628136"/>
      </c:lineChart>
      <c:dateAx>
        <c:axId val="670627744"/>
        <c:scaling>
          <c:orientation val="minMax"/>
        </c:scaling>
        <c:delete val="1"/>
        <c:axPos val="b"/>
        <c:numFmt formatCode="&quot;H&quot;yy" sourceLinked="1"/>
        <c:majorTickMark val="none"/>
        <c:minorTickMark val="none"/>
        <c:tickLblPos val="none"/>
        <c:crossAx val="670628136"/>
        <c:crosses val="autoZero"/>
        <c:auto val="1"/>
        <c:lblOffset val="100"/>
        <c:baseTimeUnit val="years"/>
      </c:dateAx>
      <c:valAx>
        <c:axId val="67062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6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87.33</c:v>
                </c:pt>
                <c:pt idx="1">
                  <c:v>100</c:v>
                </c:pt>
                <c:pt idx="2">
                  <c:v>100</c:v>
                </c:pt>
                <c:pt idx="3">
                  <c:v>99.98</c:v>
                </c:pt>
                <c:pt idx="4">
                  <c:v>99.68</c:v>
                </c:pt>
              </c:numCache>
            </c:numRef>
          </c:val>
          <c:extLst>
            <c:ext xmlns:c16="http://schemas.microsoft.com/office/drawing/2014/chart" uri="{C3380CC4-5D6E-409C-BE32-E72D297353CC}">
              <c16:uniqueId val="{00000000-A0F9-4D00-9F05-BED3336184E1}"/>
            </c:ext>
          </c:extLst>
        </c:ser>
        <c:dLbls>
          <c:showLegendKey val="0"/>
          <c:showVal val="0"/>
          <c:showCatName val="0"/>
          <c:showSerName val="0"/>
          <c:showPercent val="0"/>
          <c:showBubbleSize val="0"/>
        </c:dLbls>
        <c:gapWidth val="150"/>
        <c:axId val="660992088"/>
        <c:axId val="6609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A0F9-4D00-9F05-BED3336184E1}"/>
            </c:ext>
          </c:extLst>
        </c:ser>
        <c:dLbls>
          <c:showLegendKey val="0"/>
          <c:showVal val="0"/>
          <c:showCatName val="0"/>
          <c:showSerName val="0"/>
          <c:showPercent val="0"/>
          <c:showBubbleSize val="0"/>
        </c:dLbls>
        <c:marker val="1"/>
        <c:smooth val="0"/>
        <c:axId val="660992088"/>
        <c:axId val="660992480"/>
      </c:lineChart>
      <c:dateAx>
        <c:axId val="660992088"/>
        <c:scaling>
          <c:orientation val="minMax"/>
        </c:scaling>
        <c:delete val="1"/>
        <c:axPos val="b"/>
        <c:numFmt formatCode="&quot;H&quot;yy" sourceLinked="1"/>
        <c:majorTickMark val="none"/>
        <c:minorTickMark val="none"/>
        <c:tickLblPos val="none"/>
        <c:crossAx val="660992480"/>
        <c:crosses val="autoZero"/>
        <c:auto val="1"/>
        <c:lblOffset val="100"/>
        <c:baseTimeUnit val="years"/>
      </c:dateAx>
      <c:valAx>
        <c:axId val="6609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9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276.82</c:v>
                </c:pt>
                <c:pt idx="1">
                  <c:v>225.33</c:v>
                </c:pt>
                <c:pt idx="2">
                  <c:v>223.56</c:v>
                </c:pt>
                <c:pt idx="3">
                  <c:v>226.32</c:v>
                </c:pt>
                <c:pt idx="4">
                  <c:v>218.39</c:v>
                </c:pt>
              </c:numCache>
            </c:numRef>
          </c:val>
          <c:extLst>
            <c:ext xmlns:c16="http://schemas.microsoft.com/office/drawing/2014/chart" uri="{C3380CC4-5D6E-409C-BE32-E72D297353CC}">
              <c16:uniqueId val="{00000000-8CBB-4796-B796-65AA01A2B164}"/>
            </c:ext>
          </c:extLst>
        </c:ser>
        <c:dLbls>
          <c:showLegendKey val="0"/>
          <c:showVal val="0"/>
          <c:showCatName val="0"/>
          <c:showSerName val="0"/>
          <c:showPercent val="0"/>
          <c:showBubbleSize val="0"/>
        </c:dLbls>
        <c:gapWidth val="150"/>
        <c:axId val="660993656"/>
        <c:axId val="5898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8CBB-4796-B796-65AA01A2B164}"/>
            </c:ext>
          </c:extLst>
        </c:ser>
        <c:dLbls>
          <c:showLegendKey val="0"/>
          <c:showVal val="0"/>
          <c:showCatName val="0"/>
          <c:showSerName val="0"/>
          <c:showPercent val="0"/>
          <c:showBubbleSize val="0"/>
        </c:dLbls>
        <c:marker val="1"/>
        <c:smooth val="0"/>
        <c:axId val="660993656"/>
        <c:axId val="589872152"/>
      </c:lineChart>
      <c:dateAx>
        <c:axId val="660993656"/>
        <c:scaling>
          <c:orientation val="minMax"/>
        </c:scaling>
        <c:delete val="1"/>
        <c:axPos val="b"/>
        <c:numFmt formatCode="&quot;H&quot;yy" sourceLinked="1"/>
        <c:majorTickMark val="none"/>
        <c:minorTickMark val="none"/>
        <c:tickLblPos val="none"/>
        <c:crossAx val="589872152"/>
        <c:crosses val="autoZero"/>
        <c:auto val="1"/>
        <c:lblOffset val="100"/>
        <c:baseTimeUnit val="years"/>
      </c:dateAx>
      <c:valAx>
        <c:axId val="58987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8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351.84</v>
      </c>
      <c r="AU8" s="68"/>
      <c r="AV8" s="68"/>
      <c r="AW8" s="68"/>
      <c r="AX8" s="68"/>
      <c r="AY8" s="68"/>
      <c r="AZ8" s="68"/>
      <c r="BA8" s="68"/>
      <c r="BB8" s="68">
        <f>データ!U6</f>
        <v>74.19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2.61</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680</v>
      </c>
      <c r="AM10" s="69"/>
      <c r="AN10" s="69"/>
      <c r="AO10" s="69"/>
      <c r="AP10" s="69"/>
      <c r="AQ10" s="69"/>
      <c r="AR10" s="69"/>
      <c r="AS10" s="69"/>
      <c r="AT10" s="68">
        <f>データ!W6</f>
        <v>13.68</v>
      </c>
      <c r="AU10" s="68"/>
      <c r="AV10" s="68"/>
      <c r="AW10" s="68"/>
      <c r="AX10" s="68"/>
      <c r="AY10" s="68"/>
      <c r="AZ10" s="68"/>
      <c r="BA10" s="68"/>
      <c r="BB10" s="68">
        <f>データ!X6</f>
        <v>49.71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45</v>
      </c>
      <c r="N86" s="26" t="s">
        <v>45</v>
      </c>
      <c r="O86" s="26" t="str">
        <f>データ!EO6</f>
        <v>【-】</v>
      </c>
    </row>
  </sheetData>
  <sheetProtection algorithmName="SHA-512" hashValue="VqMQh9xiHB0Rwb3gmv3PwNGNTrohiL8QWxfqX1ZlpMFRJ5jUA3VPOs3jyozik605HyNLNZeSqv17zbdim5pKjg==" saltValue="wvStaG9M04lMbbO8BOo9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303666</v>
      </c>
      <c r="D6" s="33">
        <f t="shared" si="3"/>
        <v>47</v>
      </c>
      <c r="E6" s="33">
        <f t="shared" si="3"/>
        <v>18</v>
      </c>
      <c r="F6" s="33">
        <f t="shared" si="3"/>
        <v>0</v>
      </c>
      <c r="G6" s="33">
        <f t="shared" si="3"/>
        <v>0</v>
      </c>
      <c r="H6" s="33" t="str">
        <f t="shared" si="3"/>
        <v>和歌山県　有田川町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2.61</v>
      </c>
      <c r="Q6" s="34">
        <f t="shared" si="3"/>
        <v>100</v>
      </c>
      <c r="R6" s="34">
        <f t="shared" si="3"/>
        <v>4400</v>
      </c>
      <c r="S6" s="34">
        <f t="shared" si="3"/>
        <v>26104</v>
      </c>
      <c r="T6" s="34">
        <f t="shared" si="3"/>
        <v>351.84</v>
      </c>
      <c r="U6" s="34">
        <f t="shared" si="3"/>
        <v>74.19</v>
      </c>
      <c r="V6" s="34">
        <f t="shared" si="3"/>
        <v>680</v>
      </c>
      <c r="W6" s="34">
        <f t="shared" si="3"/>
        <v>13.68</v>
      </c>
      <c r="X6" s="34">
        <f t="shared" si="3"/>
        <v>49.71</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87.33</v>
      </c>
      <c r="BR6" s="35">
        <f t="shared" ref="BR6:BZ6" si="8">IF(BR7="",NA(),BR7)</f>
        <v>100</v>
      </c>
      <c r="BS6" s="35">
        <f t="shared" si="8"/>
        <v>100</v>
      </c>
      <c r="BT6" s="35">
        <f t="shared" si="8"/>
        <v>99.98</v>
      </c>
      <c r="BU6" s="35">
        <f t="shared" si="8"/>
        <v>99.68</v>
      </c>
      <c r="BV6" s="35">
        <f t="shared" si="8"/>
        <v>55.84</v>
      </c>
      <c r="BW6" s="35">
        <f t="shared" si="8"/>
        <v>57.08</v>
      </c>
      <c r="BX6" s="35">
        <f t="shared" si="8"/>
        <v>55.85</v>
      </c>
      <c r="BY6" s="35">
        <f t="shared" si="8"/>
        <v>62.5</v>
      </c>
      <c r="BZ6" s="35">
        <f t="shared" si="8"/>
        <v>60.59</v>
      </c>
      <c r="CA6" s="34" t="str">
        <f>IF(CA7="","",IF(CA7="-","【-】","【"&amp;SUBSTITUTE(TEXT(CA7,"#,##0.00"),"-","△")&amp;"】"))</f>
        <v>【58.42】</v>
      </c>
      <c r="CB6" s="35">
        <f>IF(CB7="",NA(),CB7)</f>
        <v>276.82</v>
      </c>
      <c r="CC6" s="35">
        <f t="shared" ref="CC6:CK6" si="9">IF(CC7="",NA(),CC7)</f>
        <v>225.33</v>
      </c>
      <c r="CD6" s="35">
        <f t="shared" si="9"/>
        <v>223.56</v>
      </c>
      <c r="CE6" s="35">
        <f t="shared" si="9"/>
        <v>226.32</v>
      </c>
      <c r="CF6" s="35">
        <f t="shared" si="9"/>
        <v>218.39</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59.3</v>
      </c>
      <c r="CN6" s="35">
        <f t="shared" ref="CN6:CV6" si="10">IF(CN7="",NA(),CN7)</f>
        <v>59.3</v>
      </c>
      <c r="CO6" s="35">
        <f t="shared" si="10"/>
        <v>63.95</v>
      </c>
      <c r="CP6" s="35">
        <f t="shared" si="10"/>
        <v>63.95</v>
      </c>
      <c r="CQ6" s="35">
        <f t="shared" si="10"/>
        <v>68.239999999999995</v>
      </c>
      <c r="CR6" s="35">
        <f t="shared" si="10"/>
        <v>61.55</v>
      </c>
      <c r="CS6" s="35">
        <f t="shared" si="10"/>
        <v>57.22</v>
      </c>
      <c r="CT6" s="35">
        <f t="shared" si="10"/>
        <v>54.93</v>
      </c>
      <c r="CU6" s="35">
        <f t="shared" si="10"/>
        <v>59.64</v>
      </c>
      <c r="CV6" s="35">
        <f t="shared" si="10"/>
        <v>58.19</v>
      </c>
      <c r="CW6" s="34" t="str">
        <f>IF(CW7="","",IF(CW7="-","【-】","【"&amp;SUBSTITUTE(TEXT(CW7,"#,##0.00"),"-","△")&amp;"】"))</f>
        <v>【57.83】</v>
      </c>
      <c r="CX6" s="35">
        <f>IF(CX7="",NA(),CX7)</f>
        <v>28.57</v>
      </c>
      <c r="CY6" s="35">
        <f t="shared" ref="CY6:DG6" si="11">IF(CY7="",NA(),CY7)</f>
        <v>29.2</v>
      </c>
      <c r="CZ6" s="35">
        <f t="shared" si="11"/>
        <v>29.33</v>
      </c>
      <c r="DA6" s="35">
        <f t="shared" si="11"/>
        <v>28.41</v>
      </c>
      <c r="DB6" s="35">
        <f t="shared" si="11"/>
        <v>33.24</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303666</v>
      </c>
      <c r="D7" s="37">
        <v>47</v>
      </c>
      <c r="E7" s="37">
        <v>18</v>
      </c>
      <c r="F7" s="37">
        <v>0</v>
      </c>
      <c r="G7" s="37">
        <v>0</v>
      </c>
      <c r="H7" s="37" t="s">
        <v>98</v>
      </c>
      <c r="I7" s="37" t="s">
        <v>99</v>
      </c>
      <c r="J7" s="37" t="s">
        <v>100</v>
      </c>
      <c r="K7" s="37" t="s">
        <v>101</v>
      </c>
      <c r="L7" s="37" t="s">
        <v>102</v>
      </c>
      <c r="M7" s="37" t="s">
        <v>103</v>
      </c>
      <c r="N7" s="38" t="s">
        <v>104</v>
      </c>
      <c r="O7" s="38" t="s">
        <v>105</v>
      </c>
      <c r="P7" s="38">
        <v>2.61</v>
      </c>
      <c r="Q7" s="38">
        <v>100</v>
      </c>
      <c r="R7" s="38">
        <v>4400</v>
      </c>
      <c r="S7" s="38">
        <v>26104</v>
      </c>
      <c r="T7" s="38">
        <v>351.84</v>
      </c>
      <c r="U7" s="38">
        <v>74.19</v>
      </c>
      <c r="V7" s="38">
        <v>680</v>
      </c>
      <c r="W7" s="38">
        <v>13.68</v>
      </c>
      <c r="X7" s="38">
        <v>49.71</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270.57</v>
      </c>
      <c r="BO7" s="38">
        <v>294.27</v>
      </c>
      <c r="BP7" s="38">
        <v>314.13</v>
      </c>
      <c r="BQ7" s="38">
        <v>87.33</v>
      </c>
      <c r="BR7" s="38">
        <v>100</v>
      </c>
      <c r="BS7" s="38">
        <v>100</v>
      </c>
      <c r="BT7" s="38">
        <v>99.98</v>
      </c>
      <c r="BU7" s="38">
        <v>99.68</v>
      </c>
      <c r="BV7" s="38">
        <v>55.84</v>
      </c>
      <c r="BW7" s="38">
        <v>57.08</v>
      </c>
      <c r="BX7" s="38">
        <v>55.85</v>
      </c>
      <c r="BY7" s="38">
        <v>62.5</v>
      </c>
      <c r="BZ7" s="38">
        <v>60.59</v>
      </c>
      <c r="CA7" s="38">
        <v>58.42</v>
      </c>
      <c r="CB7" s="38">
        <v>276.82</v>
      </c>
      <c r="CC7" s="38">
        <v>225.33</v>
      </c>
      <c r="CD7" s="38">
        <v>223.56</v>
      </c>
      <c r="CE7" s="38">
        <v>226.32</v>
      </c>
      <c r="CF7" s="38">
        <v>218.39</v>
      </c>
      <c r="CG7" s="38">
        <v>287.57</v>
      </c>
      <c r="CH7" s="38">
        <v>286.86</v>
      </c>
      <c r="CI7" s="38">
        <v>287.91000000000003</v>
      </c>
      <c r="CJ7" s="38">
        <v>269.33</v>
      </c>
      <c r="CK7" s="38">
        <v>280.23</v>
      </c>
      <c r="CL7" s="38">
        <v>282.27999999999997</v>
      </c>
      <c r="CM7" s="38">
        <v>59.3</v>
      </c>
      <c r="CN7" s="38">
        <v>59.3</v>
      </c>
      <c r="CO7" s="38">
        <v>63.95</v>
      </c>
      <c r="CP7" s="38">
        <v>63.95</v>
      </c>
      <c r="CQ7" s="38">
        <v>68.239999999999995</v>
      </c>
      <c r="CR7" s="38">
        <v>61.55</v>
      </c>
      <c r="CS7" s="38">
        <v>57.22</v>
      </c>
      <c r="CT7" s="38">
        <v>54.93</v>
      </c>
      <c r="CU7" s="38">
        <v>59.64</v>
      </c>
      <c r="CV7" s="38">
        <v>58.19</v>
      </c>
      <c r="CW7" s="38">
        <v>57.83</v>
      </c>
      <c r="CX7" s="38">
        <v>28.57</v>
      </c>
      <c r="CY7" s="38">
        <v>29.2</v>
      </c>
      <c r="CZ7" s="38">
        <v>29.33</v>
      </c>
      <c r="DA7" s="38">
        <v>28.41</v>
      </c>
      <c r="DB7" s="38">
        <v>33.24</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2022-01-13T01:09:38Z</cp:lastPrinted>
  <dcterms:created xsi:type="dcterms:W3CDTF">2021-12-03T08:10:56Z</dcterms:created>
  <dcterms:modified xsi:type="dcterms:W3CDTF">2022-01-17T23:08:23Z</dcterms:modified>
  <cp:category/>
</cp:coreProperties>
</file>