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svfs01h29\財務課$\財政班\財政係\30  公営企業会計関係\R03\R040106経営比較分析表\"/>
    </mc:Choice>
  </mc:AlternateContent>
  <workbookProtection workbookAlgorithmName="SHA-512" workbookHashValue="L8zYKjZk1dWAjBAMPJqZsEY1xdfdtO61Z026rqH+d0HG6Hx6bIX2EEtiXwP8/KdDoexEXJXXT82Oepyx+pIbCA==" workbookSaltValue="2ovff674PgfY7aHHOmKmVg=="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<sst xmlns="http://schemas.openxmlformats.org/spreadsheetml/2006/main" count="236" uniqueCount="121">
  <si>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</si>
  <si>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</si>
  <si>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</si>
  <si>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</si>
  <si>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</si>
  <si>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</si>
  <si>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</si>
  <si>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</si>
  <si>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</si>
  <si>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</si>
  <si>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</si>
  <si>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</si>
  <si>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</si>
  <si>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</si>
  <si>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</si>
  <si>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</si>
  <si>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</si>
  <si>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</si>
  <si>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</si>
  <si>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</si>
  <si>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</si>
  <si>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</si>
  <si>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</si>
  <si>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</si>
  <si>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</si>
  <si>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</si>
  <si>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</si>
  <si>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</si>
  <si>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</si>
  <si>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</si>
  <si>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</si>
  <si>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</si>
  <si>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</si>
  <si>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</si>
  <si>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</si>
  <si>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</si>
  <si>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</si>
  <si>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</si>
  <si>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</si>
  <si>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</si>
  <si>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</si>
  <si>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</si>
  <si>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</si>
  <si>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</si>
  <si>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</si>
  <si>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</si>
  <si>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</si>
  <si>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</si>
  <si>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</si>
  <si>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</si>
  <si>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</si>
  <si>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</si>
  <si>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</si>
  <si>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</si>
  <si>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</si>
  <si>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</si>
  <si>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</si>
  <si>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</si>
  <si>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</si>
  <si>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</si>
  <si>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</si>
  <si>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</si>
  <si>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</si>
  <si>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</si>
  <si>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</si>
  <si>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</si>
  <si>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</si>
  <si>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</si>
  <si>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</si>
  <si>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</si>
  <si>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</si>
  <si>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</si>
  <si>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</si>
  <si>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</si>
  <si>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</si>
  <si>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</si>
  <si>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</si>
  <si>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</si>
  <si>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</si>
  <si>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</si>
  <si>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</si>
  <si>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</si>
  <si>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</si>
  <si>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</si>
  <si>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</si>
  <si>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</si>
  <si>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</si>
  <si>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</si>
  <si>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</si>
  <si>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</si>
  <si>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</si>
  <si>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</si>
  <si>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</si>
  <si>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</si>
  <si>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</si>
  <si>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</si>
  <si>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</si>
  <si>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</si>
  <si>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</si>
  <si>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</si>
  <si>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</si>
  <si>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</si>
  <si>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</si>
  <si>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</si>
  <si>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</si>
  <si>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</si>
  <si>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</si>
  <si>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</si>
  <si>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</si>
  <si>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</si>
  <si>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</si>
  <si>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</si>
  <si>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</si>
  <si>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</si>
  <si>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</si>
  <si>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</si>
  <si>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</si>
  <si>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</si>
  <si>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ます。
　また、有田川町農業集落排水事業との統合整備事業に伴う管渠接続工事も始まり、令和5年度末の統合完了を目指しています。</t>
    <rPh sb="4" eb="5">
      <t>ヒ</t>
    </rPh>
    <rPh sb="6" eb="7">
      <t>ツヅ</t>
    </rPh>
    <rPh sb="8" eb="10">
      <t>セツゾク</t>
    </rPh>
    <rPh sb="10" eb="11">
      <t>リツ</t>
    </rPh>
    <rPh sb="12" eb="14">
      <t>コウジョウ</t>
    </rPh>
    <rPh sb="15" eb="16">
      <t>ツト</t>
    </rPh>
    <rPh sb="23" eb="26">
      <t>ゲスイドウ</t>
    </rPh>
    <rPh sb="26" eb="28">
      <t>シセツ</t>
    </rPh>
    <rPh sb="29" eb="32">
      <t>コウリツテキ</t>
    </rPh>
    <rPh sb="33" eb="36">
      <t>コウカテキ</t>
    </rPh>
    <rPh sb="37" eb="39">
      <t>イジ</t>
    </rPh>
    <rPh sb="39" eb="41">
      <t>カンリ</t>
    </rPh>
    <rPh sb="48" eb="50">
      <t>ジュウテン</t>
    </rPh>
    <rPh sb="50" eb="52">
      <t>カダイ</t>
    </rPh>
    <rPh sb="55" eb="56">
      <t>ト</t>
    </rPh>
    <rPh sb="57" eb="58">
      <t>ク</t>
    </rPh>
    <rPh sb="60" eb="61">
      <t>カギ</t>
    </rPh>
    <rPh sb="64" eb="66">
      <t>ザイゲン</t>
    </rPh>
    <rPh sb="67" eb="68">
      <t>シタ</t>
    </rPh>
    <rPh sb="73" eb="75">
      <t>キョクリョク</t>
    </rPh>
    <rPh sb="75" eb="77">
      <t>テイゲン</t>
    </rPh>
    <rPh sb="79" eb="82">
      <t>ジゾクテキ</t>
    </rPh>
    <rPh sb="83" eb="85">
      <t>ケイエイ</t>
    </rPh>
    <rPh sb="91" eb="93">
      <t>ジュウヨウ</t>
    </rPh>
    <rPh sb="97" eb="98">
      <t>カンガ</t>
    </rPh>
    <rPh sb="107" eb="111">
      <t>ア</t>
    </rPh>
    <rPh sb="111" eb="113">
      <t>ノウギョウ</t>
    </rPh>
    <rPh sb="113" eb="115">
      <t>シュウラク</t>
    </rPh>
    <rPh sb="115" eb="117">
      <t>ハイスイ</t>
    </rPh>
    <rPh sb="117" eb="119">
      <t>ジギョウ</t>
    </rPh>
    <rPh sb="121" eb="123">
      <t>トウゴウ</t>
    </rPh>
    <rPh sb="123" eb="125">
      <t>セイビ</t>
    </rPh>
    <rPh sb="125" eb="127">
      <t>ジギョウ</t>
    </rPh>
    <rPh sb="128" eb="129">
      <t>トモナ</t>
    </rPh>
    <rPh sb="130" eb="132">
      <t>カンキョ</t>
    </rPh>
    <rPh sb="132" eb="134">
      <t>セツゾク</t>
    </rPh>
    <rPh sb="134" eb="136">
      <t>コウジ</t>
    </rPh>
    <rPh sb="137" eb="138">
      <t>ハジ</t>
    </rPh>
    <rPh sb="141" eb="143">
      <t>レイワ</t>
    </rPh>
    <rPh sb="144" eb="147">
      <t>ネンドマツ</t>
    </rPh>
    <rPh sb="148" eb="150">
      <t>トウゴウ</t>
    </rPh>
    <rPh sb="150" eb="152">
      <t>カンリョウ</t>
    </rPh>
    <rPh sb="153" eb="155">
      <t>メザ</t>
    </rPh>
    <phoneticPr fontId="4"/>
  </si>
  <si>
    <t>　有田川町の公共下水道事業は、平成15年度から着手し、現在令和3年度完了（管渠布設工事は令和2年度完了）を目標に面整備（当初計画分）を進めており、令和４年度からは汚水処理場の３系列目の増設工事に着手する計画となっています。
　各指標について類似団体と比較すると、⑤「経費回収率」は改善しほぼ平均値よりも少しではあるが越えており、現状では汚水処理に係る費用を使用料収入で賄えている状況です。しかしながら、供用開始後間もない区域においては接続率が低く使用料収入が少額となっています。⑧「水洗化率」については、昨年とほぼ同じですが平均値に近づいてきており、今後も引き続き接続の推進に努めるとともに、効率よい維持管理を図っていくことが必要であると考えます。</t>
    <rPh sb="1" eb="5">
      <t>アリダガワチョウ</t>
    </rPh>
    <rPh sb="6" eb="8">
      <t>コウキョウ</t>
    </rPh>
    <rPh sb="8" eb="11">
      <t>ゲスイドウ</t>
    </rPh>
    <rPh sb="11" eb="13">
      <t>ジギョウ</t>
    </rPh>
    <rPh sb="15" eb="17">
      <t>ヘイセイ</t>
    </rPh>
    <rPh sb="19" eb="21">
      <t>ネンド</t>
    </rPh>
    <rPh sb="23" eb="25">
      <t>チャクシュ</t>
    </rPh>
    <rPh sb="27" eb="29">
      <t>ゲンザイ</t>
    </rPh>
    <rPh sb="29" eb="31">
      <t>レイワ</t>
    </rPh>
    <rPh sb="32" eb="34">
      <t>ネンド</t>
    </rPh>
    <rPh sb="34" eb="36">
      <t>カンリョウ</t>
    </rPh>
    <rPh sb="37" eb="39">
      <t>カンキョ</t>
    </rPh>
    <rPh sb="39" eb="41">
      <t>フセツ</t>
    </rPh>
    <rPh sb="41" eb="43">
      <t>コウジ</t>
    </rPh>
    <rPh sb="44" eb="46">
      <t>レイワ</t>
    </rPh>
    <rPh sb="47" eb="49">
      <t>ネンド</t>
    </rPh>
    <rPh sb="49" eb="51">
      <t>カンリョウ</t>
    </rPh>
    <rPh sb="53" eb="55">
      <t>モクヒョウ</t>
    </rPh>
    <rPh sb="56" eb="57">
      <t>メン</t>
    </rPh>
    <rPh sb="57" eb="59">
      <t>セイビ</t>
    </rPh>
    <rPh sb="60" eb="62">
      <t>トウショ</t>
    </rPh>
    <rPh sb="62" eb="64">
      <t>ケイカク</t>
    </rPh>
    <rPh sb="64" eb="65">
      <t>ブン</t>
    </rPh>
    <rPh sb="67" eb="68">
      <t>スス</t>
    </rPh>
    <rPh sb="73" eb="75">
      <t>レイワ</t>
    </rPh>
    <rPh sb="76" eb="78">
      <t>ネンド</t>
    </rPh>
    <rPh sb="81" eb="83">
      <t>オスイ</t>
    </rPh>
    <rPh sb="83" eb="86">
      <t>ショリジョウ</t>
    </rPh>
    <rPh sb="88" eb="90">
      <t>ケイレツ</t>
    </rPh>
    <rPh sb="90" eb="91">
      <t>メ</t>
    </rPh>
    <rPh sb="92" eb="94">
      <t>ゾウセツ</t>
    </rPh>
    <rPh sb="94" eb="96">
      <t>コウジ</t>
    </rPh>
    <rPh sb="97" eb="99">
      <t>チャクシュ</t>
    </rPh>
    <rPh sb="101" eb="103">
      <t>ケイカク</t>
    </rPh>
    <rPh sb="113" eb="114">
      <t>カク</t>
    </rPh>
    <rPh sb="114" eb="116">
      <t>シヒョウ</t>
    </rPh>
    <rPh sb="120" eb="122">
      <t>ルイジ</t>
    </rPh>
    <rPh sb="122" eb="124">
      <t>ダンタイ</t>
    </rPh>
    <rPh sb="125" eb="127">
      <t>ヒカク</t>
    </rPh>
    <rPh sb="133" eb="135">
      <t>ケイヒ</t>
    </rPh>
    <rPh sb="135" eb="138">
      <t>カイシュウリツ</t>
    </rPh>
    <rPh sb="145" eb="148">
      <t>ヘイキンチ</t>
    </rPh>
    <rPh sb="151" eb="152">
      <t>スコ</t>
    </rPh>
    <rPh sb="158" eb="159">
      <t>コ</t>
    </rPh>
    <rPh sb="164" eb="166">
      <t>ゲンジョウ</t>
    </rPh>
    <rPh sb="168" eb="170">
      <t>オスイ</t>
    </rPh>
    <rPh sb="170" eb="172">
      <t>ショリ</t>
    </rPh>
    <rPh sb="173" eb="174">
      <t>カカ</t>
    </rPh>
    <rPh sb="175" eb="177">
      <t>ヒヨウ</t>
    </rPh>
    <rPh sb="178" eb="181">
      <t>シヨウリョウ</t>
    </rPh>
    <rPh sb="181" eb="183">
      <t>シュウニュウ</t>
    </rPh>
    <rPh sb="184" eb="185">
      <t>マカナ</t>
    </rPh>
    <rPh sb="189" eb="191">
      <t>ジョウキョウ</t>
    </rPh>
    <rPh sb="201" eb="203">
      <t>キョウヨウ</t>
    </rPh>
    <rPh sb="203" eb="205">
      <t>カイシ</t>
    </rPh>
    <rPh sb="205" eb="206">
      <t>ゴ</t>
    </rPh>
    <rPh sb="206" eb="207">
      <t>マ</t>
    </rPh>
    <rPh sb="210" eb="212">
      <t>クイキ</t>
    </rPh>
    <rPh sb="217" eb="219">
      <t>セツゾク</t>
    </rPh>
    <rPh sb="219" eb="220">
      <t>リツ</t>
    </rPh>
    <rPh sb="221" eb="222">
      <t>ヒク</t>
    </rPh>
    <rPh sb="223" eb="226">
      <t>シヨウリョウ</t>
    </rPh>
    <rPh sb="226" eb="228">
      <t>シュウニュウ</t>
    </rPh>
    <rPh sb="229" eb="231">
      <t>ショウガク</t>
    </rPh>
    <rPh sb="241" eb="244">
      <t>スイセンカ</t>
    </rPh>
    <rPh sb="244" eb="245">
      <t>リツ</t>
    </rPh>
    <rPh sb="252" eb="254">
      <t>サクネン</t>
    </rPh>
    <rPh sb="257" eb="258">
      <t>オナ</t>
    </rPh>
    <rPh sb="262" eb="265">
      <t>ヘイキンチ</t>
    </rPh>
    <rPh sb="266" eb="267">
      <t>チカ</t>
    </rPh>
    <rPh sb="275" eb="277">
      <t>コンゴ</t>
    </rPh>
    <rPh sb="278" eb="279">
      <t>ヒ</t>
    </rPh>
    <rPh sb="280" eb="281">
      <t>ツヅ</t>
    </rPh>
    <rPh sb="282" eb="284">
      <t>セツゾク</t>
    </rPh>
    <rPh sb="285" eb="287">
      <t>スイシン</t>
    </rPh>
    <rPh sb="288" eb="289">
      <t>ツト</t>
    </rPh>
    <rPh sb="296" eb="298">
      <t>コウリツ</t>
    </rPh>
    <rPh sb="300" eb="302">
      <t>イジ</t>
    </rPh>
    <rPh sb="302" eb="304">
      <t>カンリ</t>
    </rPh>
    <rPh sb="305" eb="306">
      <t>ハカ</t>
    </rPh>
    <rPh sb="313" eb="315">
      <t>ヒツヨウ</t>
    </rPh>
    <rPh sb="319" eb="320">
      <t>カンガ</t>
    </rPh>
    <phoneticPr fontId="4"/>
  </si>
  <si>
    <t>　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1" eb="3">
      <t>ヘイセイ</t>
    </rPh>
    <rPh sb="5" eb="7">
      <t>ネンド</t>
    </rPh>
    <rPh sb="9" eb="11">
      <t>イチブ</t>
    </rPh>
    <rPh sb="11" eb="13">
      <t>キョウヨウ</t>
    </rPh>
    <rPh sb="13" eb="15">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</si>
</sst>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6-46CB-9E56-7095D91388A1}"/>
            </c:ext>
          </c:extLst>
        </c:ser>
        <c:dLbls>
          <c:showLegendKey val="0"/>
          <c:showVal val="0"/>
          <c:showCatName val="0"/>
          <c:showSerName val="0"/>
          <c:showPercent val="0"/>
          <c:showBubbleSize val="0"/>
        </c:dLbls>
        <c:gapWidth val="150"/>
        <c:axId val="592843112"/>
        <c:axId val="59284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0.18</c:v>
                </c:pt>
                <c:pt idx="4">
                  <c:v>0.06</c:v>
                </c:pt>
              </c:numCache>
            </c:numRef>
          </c:val>
          <c:smooth val="0"/>
          <c:extLst>
            <c:ext xmlns:c16="http://schemas.microsoft.com/office/drawing/2014/chart" uri="{C3380CC4-5D6E-409C-BE32-E72D297353CC}">
              <c16:uniqueId val="{00000001-F316-46CB-9E56-7095D91388A1}"/>
            </c:ext>
          </c:extLst>
        </c:ser>
        <c:dLbls>
          <c:showLegendKey val="0"/>
          <c:showVal val="0"/>
          <c:showCatName val="0"/>
          <c:showSerName val="0"/>
          <c:showPercent val="0"/>
          <c:showBubbleSize val="0"/>
        </c:dLbls>
        <c:marker val="1"/>
        <c:smooth val="0"/>
        <c:axId val="592843112"/>
        <c:axId val="592843504"/>
      </c:lineChart>
      <c:dateAx>
        <c:axId val="592843112"/>
        <c:scaling>
          <c:orientation val="minMax"/>
        </c:scaling>
        <c:delete val="1"/>
        <c:axPos val="b"/>
        <c:numFmt formatCode="&quot;H&quot;yy" sourceLinked="1"/>
        <c:majorTickMark val="none"/>
        <c:minorTickMark val="none"/>
        <c:tickLblPos val="none"/>
        <c:crossAx val="592843504"/>
        <c:crosses val="autoZero"/>
        <c:auto val="1"/>
        <c:lblOffset val="100"/>
        <c:baseTimeUnit val="years"/>
      </c:dateAx>
      <c:valAx>
        <c:axId val="59284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84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38.29</c:v>
                </c:pt>
                <c:pt idx="1">
                  <c:v>44.84</c:v>
                </c:pt>
                <c:pt idx="2">
                  <c:v>50.24</c:v>
                </c:pt>
                <c:pt idx="3">
                  <c:v>53.74</c:v>
                </c:pt>
                <c:pt idx="4">
                  <c:v>57.84</c:v>
                </c:pt>
              </c:numCache>
            </c:numRef>
          </c:val>
          <c:extLst>
            <c:ext xmlns:c16="http://schemas.microsoft.com/office/drawing/2014/chart" uri="{C3380CC4-5D6E-409C-BE32-E72D297353CC}">
              <c16:uniqueId val="{00000000-618D-43BA-917F-4687822115BA}"/>
            </c:ext>
          </c:extLst>
        </c:ser>
        <c:dLbls>
          <c:showLegendKey val="0"/>
          <c:showVal val="0"/>
          <c:showCatName val="0"/>
          <c:showSerName val="0"/>
          <c:showPercent val="0"/>
          <c:showBubbleSize val="0"/>
        </c:dLbls>
        <c:gapWidth val="150"/>
        <c:axId val="656886456"/>
        <c:axId val="6568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47.28</c:v>
                </c:pt>
                <c:pt idx="4">
                  <c:v>44.83</c:v>
                </c:pt>
              </c:numCache>
            </c:numRef>
          </c:val>
          <c:smooth val="0"/>
          <c:extLst>
            <c:ext xmlns:c16="http://schemas.microsoft.com/office/drawing/2014/chart" uri="{C3380CC4-5D6E-409C-BE32-E72D297353CC}">
              <c16:uniqueId val="{00000001-618D-43BA-917F-4687822115BA}"/>
            </c:ext>
          </c:extLst>
        </c:ser>
        <c:dLbls>
          <c:showLegendKey val="0"/>
          <c:showVal val="0"/>
          <c:showCatName val="0"/>
          <c:showSerName val="0"/>
          <c:showPercent val="0"/>
          <c:showBubbleSize val="0"/>
        </c:dLbls>
        <c:marker val="1"/>
        <c:smooth val="0"/>
        <c:axId val="656886456"/>
        <c:axId val="656886848"/>
      </c:lineChart>
      <c:dateAx>
        <c:axId val="656886456"/>
        <c:scaling>
          <c:orientation val="minMax"/>
        </c:scaling>
        <c:delete val="1"/>
        <c:axPos val="b"/>
        <c:numFmt formatCode="&quot;H&quot;yy" sourceLinked="1"/>
        <c:majorTickMark val="none"/>
        <c:minorTickMark val="none"/>
        <c:tickLblPos val="none"/>
        <c:crossAx val="656886848"/>
        <c:crosses val="autoZero"/>
        <c:auto val="1"/>
        <c:lblOffset val="100"/>
        <c:baseTimeUnit val="years"/>
      </c:dateAx>
      <c:valAx>
        <c:axId val="656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88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54.93</c:v>
                </c:pt>
                <c:pt idx="1">
                  <c:v>58.57</c:v>
                </c:pt>
                <c:pt idx="2">
                  <c:v>59.59</c:v>
                </c:pt>
                <c:pt idx="3">
                  <c:v>60.35</c:v>
                </c:pt>
                <c:pt idx="4">
                  <c:v>60.01</c:v>
                </c:pt>
              </c:numCache>
            </c:numRef>
          </c:val>
          <c:extLst>
            <c:ext xmlns:c16="http://schemas.microsoft.com/office/drawing/2014/chart" uri="{C3380CC4-5D6E-409C-BE32-E72D297353CC}">
              <c16:uniqueId val="{00000000-A823-40A7-B1D9-6AED13822FCE}"/>
            </c:ext>
          </c:extLst>
        </c:ser>
        <c:dLbls>
          <c:showLegendKey val="0"/>
          <c:showVal val="0"/>
          <c:showCatName val="0"/>
          <c:showSerName val="0"/>
          <c:showPercent val="0"/>
          <c:showBubbleSize val="0"/>
        </c:dLbls>
        <c:gapWidth val="150"/>
        <c:axId val="656970120"/>
        <c:axId val="65697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64.7</c:v>
                </c:pt>
                <c:pt idx="4">
                  <c:v>60.57</c:v>
                </c:pt>
              </c:numCache>
            </c:numRef>
          </c:val>
          <c:smooth val="0"/>
          <c:extLst>
            <c:ext xmlns:c16="http://schemas.microsoft.com/office/drawing/2014/chart" uri="{C3380CC4-5D6E-409C-BE32-E72D297353CC}">
              <c16:uniqueId val="{00000001-A823-40A7-B1D9-6AED13822FCE}"/>
            </c:ext>
          </c:extLst>
        </c:ser>
        <c:dLbls>
          <c:showLegendKey val="0"/>
          <c:showVal val="0"/>
          <c:showCatName val="0"/>
          <c:showSerName val="0"/>
          <c:showPercent val="0"/>
          <c:showBubbleSize val="0"/>
        </c:dLbls>
        <c:marker val="1"/>
        <c:smooth val="0"/>
        <c:axId val="656970120"/>
        <c:axId val="656970512"/>
      </c:lineChart>
      <c:dateAx>
        <c:axId val="656970120"/>
        <c:scaling>
          <c:orientation val="minMax"/>
        </c:scaling>
        <c:delete val="1"/>
        <c:axPos val="b"/>
        <c:numFmt formatCode="&quot;H&quot;yy" sourceLinked="1"/>
        <c:majorTickMark val="none"/>
        <c:minorTickMark val="none"/>
        <c:tickLblPos val="none"/>
        <c:crossAx val="656970512"/>
        <c:crosses val="autoZero"/>
        <c:auto val="1"/>
        <c:lblOffset val="100"/>
        <c:baseTimeUnit val="years"/>
      </c:dateAx>
      <c:valAx>
        <c:axId val="65697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7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106.16</c:v>
                </c:pt>
                <c:pt idx="1">
                  <c:v>107.56</c:v>
                </c:pt>
                <c:pt idx="2">
                  <c:v>99.78</c:v>
                </c:pt>
                <c:pt idx="3">
                  <c:v>99.9</c:v>
                </c:pt>
                <c:pt idx="4">
                  <c:v>103.28</c:v>
                </c:pt>
              </c:numCache>
            </c:numRef>
          </c:val>
          <c:extLst>
            <c:ext xmlns:c16="http://schemas.microsoft.com/office/drawing/2014/chart" uri="{C3380CC4-5D6E-409C-BE32-E72D297353CC}">
              <c16:uniqueId val="{00000000-A0A2-4D2C-AC03-CC670B20D917}"/>
            </c:ext>
          </c:extLst>
        </c:ser>
        <c:dLbls>
          <c:showLegendKey val="0"/>
          <c:showVal val="0"/>
          <c:showCatName val="0"/>
          <c:showSerName val="0"/>
          <c:showPercent val="0"/>
          <c:showBubbleSize val="0"/>
        </c:dLbls>
        <c:gapWidth val="150"/>
        <c:axId val="592844680"/>
        <c:axId val="59284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2-4D2C-AC03-CC670B20D917}"/>
            </c:ext>
          </c:extLst>
        </c:ser>
        <c:dLbls>
          <c:showLegendKey val="0"/>
          <c:showVal val="0"/>
          <c:showCatName val="0"/>
          <c:showSerName val="0"/>
          <c:showPercent val="0"/>
          <c:showBubbleSize val="0"/>
        </c:dLbls>
        <c:marker val="1"/>
        <c:smooth val="0"/>
        <c:axId val="592844680"/>
        <c:axId val="592845072"/>
      </c:lineChart>
      <c:dateAx>
        <c:axId val="592844680"/>
        <c:scaling>
          <c:orientation val="minMax"/>
        </c:scaling>
        <c:delete val="1"/>
        <c:axPos val="b"/>
        <c:numFmt formatCode="&quot;H&quot;yy" sourceLinked="1"/>
        <c:majorTickMark val="none"/>
        <c:minorTickMark val="none"/>
        <c:tickLblPos val="none"/>
        <c:crossAx val="592845072"/>
        <c:crosses val="autoZero"/>
        <c:auto val="1"/>
        <c:lblOffset val="100"/>
        <c:baseTimeUnit val="years"/>
      </c:dateAx>
      <c:valAx>
        <c:axId val="59284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84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FE-4682-87BA-C39B331951E9}"/>
            </c:ext>
          </c:extLst>
        </c:ser>
        <c:dLbls>
          <c:showLegendKey val="0"/>
          <c:showVal val="0"/>
          <c:showCatName val="0"/>
          <c:showSerName val="0"/>
          <c:showPercent val="0"/>
          <c:showBubbleSize val="0"/>
        </c:dLbls>
        <c:gapWidth val="150"/>
        <c:axId val="592846248"/>
        <c:axId val="66056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FE-4682-87BA-C39B331951E9}"/>
            </c:ext>
          </c:extLst>
        </c:ser>
        <c:dLbls>
          <c:showLegendKey val="0"/>
          <c:showVal val="0"/>
          <c:showCatName val="0"/>
          <c:showSerName val="0"/>
          <c:showPercent val="0"/>
          <c:showBubbleSize val="0"/>
        </c:dLbls>
        <c:marker val="1"/>
        <c:smooth val="0"/>
        <c:axId val="592846248"/>
        <c:axId val="660564152"/>
      </c:lineChart>
      <c:dateAx>
        <c:axId val="592846248"/>
        <c:scaling>
          <c:orientation val="minMax"/>
        </c:scaling>
        <c:delete val="1"/>
        <c:axPos val="b"/>
        <c:numFmt formatCode="&quot;H&quot;yy" sourceLinked="1"/>
        <c:majorTickMark val="none"/>
        <c:minorTickMark val="none"/>
        <c:tickLblPos val="none"/>
        <c:crossAx val="660564152"/>
        <c:crosses val="autoZero"/>
        <c:auto val="1"/>
        <c:lblOffset val="100"/>
        <c:baseTimeUnit val="years"/>
      </c:dateAx>
      <c:valAx>
        <c:axId val="66056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84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F6-42FE-9929-62C38F89D5A3}"/>
            </c:ext>
          </c:extLst>
        </c:ser>
        <c:dLbls>
          <c:showLegendKey val="0"/>
          <c:showVal val="0"/>
          <c:showCatName val="0"/>
          <c:showSerName val="0"/>
          <c:showPercent val="0"/>
          <c:showBubbleSize val="0"/>
        </c:dLbls>
        <c:gapWidth val="150"/>
        <c:axId val="660565720"/>
        <c:axId val="6605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F6-42FE-9929-62C38F89D5A3}"/>
            </c:ext>
          </c:extLst>
        </c:ser>
        <c:dLbls>
          <c:showLegendKey val="0"/>
          <c:showVal val="0"/>
          <c:showCatName val="0"/>
          <c:showSerName val="0"/>
          <c:showPercent val="0"/>
          <c:showBubbleSize val="0"/>
        </c:dLbls>
        <c:marker val="1"/>
        <c:smooth val="0"/>
        <c:axId val="660565720"/>
        <c:axId val="660566112"/>
      </c:lineChart>
      <c:dateAx>
        <c:axId val="660565720"/>
        <c:scaling>
          <c:orientation val="minMax"/>
        </c:scaling>
        <c:delete val="1"/>
        <c:axPos val="b"/>
        <c:numFmt formatCode="&quot;H&quot;yy" sourceLinked="1"/>
        <c:majorTickMark val="none"/>
        <c:minorTickMark val="none"/>
        <c:tickLblPos val="none"/>
        <c:crossAx val="660566112"/>
        <c:crosses val="autoZero"/>
        <c:auto val="1"/>
        <c:lblOffset val="100"/>
        <c:baseTimeUnit val="years"/>
      </c:dateAx>
      <c:valAx>
        <c:axId val="6605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56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D4-49AE-8839-476F3F310BAE}"/>
            </c:ext>
          </c:extLst>
        </c:ser>
        <c:dLbls>
          <c:showLegendKey val="0"/>
          <c:showVal val="0"/>
          <c:showCatName val="0"/>
          <c:showSerName val="0"/>
          <c:showPercent val="0"/>
          <c:showBubbleSize val="0"/>
        </c:dLbls>
        <c:gapWidth val="150"/>
        <c:axId val="660567288"/>
        <c:axId val="6605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4-49AE-8839-476F3F310BAE}"/>
            </c:ext>
          </c:extLst>
        </c:ser>
        <c:dLbls>
          <c:showLegendKey val="0"/>
          <c:showVal val="0"/>
          <c:showCatName val="0"/>
          <c:showSerName val="0"/>
          <c:showPercent val="0"/>
          <c:showBubbleSize val="0"/>
        </c:dLbls>
        <c:marker val="1"/>
        <c:smooth val="0"/>
        <c:axId val="660567288"/>
        <c:axId val="660567680"/>
      </c:lineChart>
      <c:dateAx>
        <c:axId val="660567288"/>
        <c:scaling>
          <c:orientation val="minMax"/>
        </c:scaling>
        <c:delete val="1"/>
        <c:axPos val="b"/>
        <c:numFmt formatCode="&quot;H&quot;yy" sourceLinked="1"/>
        <c:majorTickMark val="none"/>
        <c:minorTickMark val="none"/>
        <c:tickLblPos val="none"/>
        <c:crossAx val="660567680"/>
        <c:crosses val="autoZero"/>
        <c:auto val="1"/>
        <c:lblOffset val="100"/>
        <c:baseTimeUnit val="years"/>
      </c:dateAx>
      <c:valAx>
        <c:axId val="6605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56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2D-4383-86D7-2A97FF977C29}"/>
            </c:ext>
          </c:extLst>
        </c:ser>
        <c:dLbls>
          <c:showLegendKey val="0"/>
          <c:showVal val="0"/>
          <c:showCatName val="0"/>
          <c:showSerName val="0"/>
          <c:showPercent val="0"/>
          <c:showBubbleSize val="0"/>
        </c:dLbls>
        <c:gapWidth val="150"/>
        <c:axId val="660565328"/>
        <c:axId val="66065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2D-4383-86D7-2A97FF977C29}"/>
            </c:ext>
          </c:extLst>
        </c:ser>
        <c:dLbls>
          <c:showLegendKey val="0"/>
          <c:showVal val="0"/>
          <c:showCatName val="0"/>
          <c:showSerName val="0"/>
          <c:showPercent val="0"/>
          <c:showBubbleSize val="0"/>
        </c:dLbls>
        <c:marker val="1"/>
        <c:smooth val="0"/>
        <c:axId val="660565328"/>
        <c:axId val="660659152"/>
      </c:lineChart>
      <c:dateAx>
        <c:axId val="660565328"/>
        <c:scaling>
          <c:orientation val="minMax"/>
        </c:scaling>
        <c:delete val="1"/>
        <c:axPos val="b"/>
        <c:numFmt formatCode="&quot;H&quot;yy" sourceLinked="1"/>
        <c:majorTickMark val="none"/>
        <c:minorTickMark val="none"/>
        <c:tickLblPos val="none"/>
        <c:crossAx val="660659152"/>
        <c:crosses val="autoZero"/>
        <c:auto val="1"/>
        <c:lblOffset val="100"/>
        <c:baseTimeUnit val="years"/>
      </c:dateAx>
      <c:valAx>
        <c:axId val="66065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56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EA-4BC3-B86E-68A0A0E3599A}"/>
            </c:ext>
          </c:extLst>
        </c:ser>
        <c:dLbls>
          <c:showLegendKey val="0"/>
          <c:showVal val="0"/>
          <c:showCatName val="0"/>
          <c:showSerName val="0"/>
          <c:showPercent val="0"/>
          <c:showBubbleSize val="0"/>
        </c:dLbls>
        <c:gapWidth val="150"/>
        <c:axId val="660660328"/>
        <c:axId val="66066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933.3</c:v>
                </c:pt>
                <c:pt idx="4">
                  <c:v>1575.64</c:v>
                </c:pt>
              </c:numCache>
            </c:numRef>
          </c:val>
          <c:smooth val="0"/>
          <c:extLst>
            <c:ext xmlns:c16="http://schemas.microsoft.com/office/drawing/2014/chart" uri="{C3380CC4-5D6E-409C-BE32-E72D297353CC}">
              <c16:uniqueId val="{00000001-24EA-4BC3-B86E-68A0A0E3599A}"/>
            </c:ext>
          </c:extLst>
        </c:ser>
        <c:dLbls>
          <c:showLegendKey val="0"/>
          <c:showVal val="0"/>
          <c:showCatName val="0"/>
          <c:showSerName val="0"/>
          <c:showPercent val="0"/>
          <c:showBubbleSize val="0"/>
        </c:dLbls>
        <c:marker val="1"/>
        <c:smooth val="0"/>
        <c:axId val="660660328"/>
        <c:axId val="660660720"/>
      </c:lineChart>
      <c:dateAx>
        <c:axId val="660660328"/>
        <c:scaling>
          <c:orientation val="minMax"/>
        </c:scaling>
        <c:delete val="1"/>
        <c:axPos val="b"/>
        <c:numFmt formatCode="&quot;H&quot;yy" sourceLinked="1"/>
        <c:majorTickMark val="none"/>
        <c:minorTickMark val="none"/>
        <c:tickLblPos val="none"/>
        <c:crossAx val="660660720"/>
        <c:crosses val="autoZero"/>
        <c:auto val="1"/>
        <c:lblOffset val="100"/>
        <c:baseTimeUnit val="years"/>
      </c:dateAx>
      <c:valAx>
        <c:axId val="66066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36.770000000000003</c:v>
                </c:pt>
                <c:pt idx="1">
                  <c:v>69.900000000000006</c:v>
                </c:pt>
                <c:pt idx="2">
                  <c:v>69.739999999999995</c:v>
                </c:pt>
                <c:pt idx="3">
                  <c:v>77.819999999999993</c:v>
                </c:pt>
                <c:pt idx="4">
                  <c:v>85.84</c:v>
                </c:pt>
              </c:numCache>
            </c:numRef>
          </c:val>
          <c:extLst>
            <c:ext xmlns:c16="http://schemas.microsoft.com/office/drawing/2014/chart" uri="{C3380CC4-5D6E-409C-BE32-E72D297353CC}">
              <c16:uniqueId val="{00000000-40C2-4E49-A2F3-C842E22D688F}"/>
            </c:ext>
          </c:extLst>
        </c:ser>
        <c:dLbls>
          <c:showLegendKey val="0"/>
          <c:showVal val="0"/>
          <c:showCatName val="0"/>
          <c:showSerName val="0"/>
          <c:showPercent val="0"/>
          <c:showBubbleSize val="0"/>
        </c:dLbls>
        <c:gapWidth val="150"/>
        <c:axId val="660661896"/>
        <c:axId val="6568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77.510000000000005</c:v>
                </c:pt>
                <c:pt idx="4">
                  <c:v>73.209999999999994</c:v>
                </c:pt>
              </c:numCache>
            </c:numRef>
          </c:val>
          <c:smooth val="0"/>
          <c:extLst>
            <c:ext xmlns:c16="http://schemas.microsoft.com/office/drawing/2014/chart" uri="{C3380CC4-5D6E-409C-BE32-E72D297353CC}">
              <c16:uniqueId val="{00000001-40C2-4E49-A2F3-C842E22D688F}"/>
            </c:ext>
          </c:extLst>
        </c:ser>
        <c:dLbls>
          <c:showLegendKey val="0"/>
          <c:showVal val="0"/>
          <c:showCatName val="0"/>
          <c:showSerName val="0"/>
          <c:showPercent val="0"/>
          <c:showBubbleSize val="0"/>
        </c:dLbls>
        <c:marker val="1"/>
        <c:smooth val="0"/>
        <c:axId val="660661896"/>
        <c:axId val="656883712"/>
      </c:lineChart>
      <c:dateAx>
        <c:axId val="660661896"/>
        <c:scaling>
          <c:orientation val="minMax"/>
        </c:scaling>
        <c:delete val="1"/>
        <c:axPos val="b"/>
        <c:numFmt formatCode="&quot;H&quot;yy" sourceLinked="1"/>
        <c:majorTickMark val="none"/>
        <c:minorTickMark val="none"/>
        <c:tickLblPos val="none"/>
        <c:crossAx val="656883712"/>
        <c:crosses val="autoZero"/>
        <c:auto val="1"/>
        <c:lblOffset val="100"/>
        <c:baseTimeUnit val="years"/>
      </c:dateAx>
      <c:valAx>
        <c:axId val="656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359.99</c:v>
                </c:pt>
                <c:pt idx="1">
                  <c:v>190.06</c:v>
                </c:pt>
                <c:pt idx="2">
                  <c:v>189.32</c:v>
                </c:pt>
                <c:pt idx="3">
                  <c:v>172.8</c:v>
                </c:pt>
                <c:pt idx="4">
                  <c:v>158.37</c:v>
                </c:pt>
              </c:numCache>
            </c:numRef>
          </c:val>
          <c:extLst>
            <c:ext xmlns:c16="http://schemas.microsoft.com/office/drawing/2014/chart" uri="{C3380CC4-5D6E-409C-BE32-E72D297353CC}">
              <c16:uniqueId val="{00000000-37A3-406A-BF7C-96753E2E115E}"/>
            </c:ext>
          </c:extLst>
        </c:ser>
        <c:dLbls>
          <c:showLegendKey val="0"/>
          <c:showVal val="0"/>
          <c:showCatName val="0"/>
          <c:showSerName val="0"/>
          <c:showPercent val="0"/>
          <c:showBubbleSize val="0"/>
        </c:dLbls>
        <c:gapWidth val="150"/>
        <c:axId val="656884888"/>
        <c:axId val="6568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221.95</c:v>
                </c:pt>
                <c:pt idx="4">
                  <c:v>229.52</c:v>
                </c:pt>
              </c:numCache>
            </c:numRef>
          </c:val>
          <c:smooth val="0"/>
          <c:extLst>
            <c:ext xmlns:c16="http://schemas.microsoft.com/office/drawing/2014/chart" uri="{C3380CC4-5D6E-409C-BE32-E72D297353CC}">
              <c16:uniqueId val="{00000001-37A3-406A-BF7C-96753E2E115E}"/>
            </c:ext>
          </c:extLst>
        </c:ser>
        <c:dLbls>
          <c:showLegendKey val="0"/>
          <c:showVal val="0"/>
          <c:showCatName val="0"/>
          <c:showSerName val="0"/>
          <c:showPercent val="0"/>
          <c:showBubbleSize val="0"/>
        </c:dLbls>
        <c:marker val="1"/>
        <c:smooth val="0"/>
        <c:axId val="656884888"/>
        <c:axId val="656885280"/>
      </c:lineChart>
      <c:dateAx>
        <c:axId val="656884888"/>
        <c:scaling>
          <c:orientation val="minMax"/>
        </c:scaling>
        <c:delete val="1"/>
        <c:axPos val="b"/>
        <c:numFmt formatCode="&quot;H&quot;yy" sourceLinked="1"/>
        <c:majorTickMark val="none"/>
        <c:minorTickMark val="none"/>
        <c:tickLblPos val="none"/>
        <c:crossAx val="656885280"/>
        <c:crosses val="autoZero"/>
        <c:auto val="1"/>
        <c:lblOffset val="100"/>
        <c:baseTimeUnit val="years"/>
      </c:dateAx>
      <c:valAx>
        <c:axId val="6568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88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26104</v>
      </c>
      <c r="AM8" s="69"/>
      <c r="AN8" s="69"/>
      <c r="AO8" s="69"/>
      <c r="AP8" s="69"/>
      <c r="AQ8" s="69"/>
      <c r="AR8" s="69"/>
      <c r="AS8" s="69"/>
      <c r="AT8" s="68">
        <f>データ!T6</f>
        <v>351.84</v>
      </c>
      <c r="AU8" s="68"/>
      <c r="AV8" s="68"/>
      <c r="AW8" s="68"/>
      <c r="AX8" s="68"/>
      <c r="AY8" s="68"/>
      <c r="AZ8" s="68"/>
      <c r="BA8" s="68"/>
      <c r="BB8" s="68">
        <f>データ!U6</f>
        <v>74.19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50.21</v>
      </c>
      <c r="Q10" s="68"/>
      <c r="R10" s="68"/>
      <c r="S10" s="68"/>
      <c r="T10" s="68"/>
      <c r="U10" s="68"/>
      <c r="V10" s="68"/>
      <c r="W10" s="68">
        <f>データ!Q6</f>
        <v>99.93</v>
      </c>
      <c r="X10" s="68"/>
      <c r="Y10" s="68"/>
      <c r="Z10" s="68"/>
      <c r="AA10" s="68"/>
      <c r="AB10" s="68"/>
      <c r="AC10" s="68"/>
      <c r="AD10" s="69">
        <f>データ!R6</f>
        <v>2640</v>
      </c>
      <c r="AE10" s="69"/>
      <c r="AF10" s="69"/>
      <c r="AG10" s="69"/>
      <c r="AH10" s="69"/>
      <c r="AI10" s="69"/>
      <c r="AJ10" s="69"/>
      <c r="AK10" s="2"/>
      <c r="AL10" s="69">
        <f>データ!V6</f>
        <v>13079</v>
      </c>
      <c r="AM10" s="69"/>
      <c r="AN10" s="69"/>
      <c r="AO10" s="69"/>
      <c r="AP10" s="69"/>
      <c r="AQ10" s="69"/>
      <c r="AR10" s="69"/>
      <c r="AS10" s="69"/>
      <c r="AT10" s="68">
        <f>データ!W6</f>
        <v>3.47</v>
      </c>
      <c r="AU10" s="68"/>
      <c r="AV10" s="68"/>
      <c r="AW10" s="68"/>
      <c r="AX10" s="68"/>
      <c r="AY10" s="68"/>
      <c r="AZ10" s="68"/>
      <c r="BA10" s="68"/>
      <c r="BB10" s="68">
        <f>データ!X6</f>
        <v>3769.16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Rp0fHx/0me38mVAP4N4wyvQUEoIZZrwSTaqZPLlTMxcesRoiusaA3AFpU0qcJW/Ww7vk4tukl8LIzRMlurIWow==" saltValue="5j1q4uUe1QYpqDD4JlmN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303666</v>
      </c>
      <c r="D6" s="33">
        <f t="shared" si="3"/>
        <v>47</v>
      </c>
      <c r="E6" s="33">
        <f t="shared" si="3"/>
        <v>17</v>
      </c>
      <c r="F6" s="33">
        <f t="shared" si="3"/>
        <v>1</v>
      </c>
      <c r="G6" s="33">
        <f t="shared" si="3"/>
        <v>0</v>
      </c>
      <c r="H6" s="33" t="str">
        <f t="shared" si="3"/>
        <v>和歌山県　有田川町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50.21</v>
      </c>
      <c r="Q6" s="34">
        <f t="shared" si="3"/>
        <v>99.93</v>
      </c>
      <c r="R6" s="34">
        <f t="shared" si="3"/>
        <v>2640</v>
      </c>
      <c r="S6" s="34">
        <f t="shared" si="3"/>
        <v>26104</v>
      </c>
      <c r="T6" s="34">
        <f t="shared" si="3"/>
        <v>351.84</v>
      </c>
      <c r="U6" s="34">
        <f t="shared" si="3"/>
        <v>74.19</v>
      </c>
      <c r="V6" s="34">
        <f t="shared" si="3"/>
        <v>13079</v>
      </c>
      <c r="W6" s="34">
        <f t="shared" si="3"/>
        <v>3.47</v>
      </c>
      <c r="X6" s="34">
        <f t="shared" si="3"/>
        <v>3769.16</v>
      </c>
      <c r="Y6" s="35">
        <f>IF(Y7="",NA(),Y7)</f>
        <v>106.16</v>
      </c>
      <c r="Z6" s="35">
        <f t="shared" ref="Z6:AH6" si="4">IF(Z7="",NA(),Z7)</f>
        <v>107.56</v>
      </c>
      <c r="AA6" s="35">
        <f t="shared" si="4"/>
        <v>99.78</v>
      </c>
      <c r="AB6" s="35">
        <f t="shared" si="4"/>
        <v>99.9</v>
      </c>
      <c r="AC6" s="35">
        <f t="shared" si="4"/>
        <v>103.28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1193.49</v>
      </c>
      <c r="BL6" s="35">
        <f t="shared" si="7"/>
        <v>876.19</v>
      </c>
      <c r="BM6" s="35">
        <f t="shared" si="7"/>
        <v>722.53</v>
      </c>
      <c r="BN6" s="35">
        <f t="shared" si="7"/>
        <v>933.3</v>
      </c>
      <c r="BO6" s="35">
        <f t="shared" si="7"/>
        <v>1575.64</v>
      </c>
      <c r="BP6" s="34" t="str">
        <f>IF(BP7="","",IF(BP7="-","【-】","【"&amp;SUBSTITUTE(TEXT(BP7,"#,##0.00"),"-","△")&amp;"】"))</f>
        <v>【705.21】</v>
      </c>
      <c r="BQ6" s="35">
        <f>IF(BQ7="",NA(),BQ7)</f>
        <v>36.770000000000003</v>
      </c>
      <c r="BR6" s="35">
        <f t="shared" ref="BR6:BZ6" si="8">IF(BR7="",NA(),BR7)</f>
        <v>69.900000000000006</v>
      </c>
      <c r="BS6" s="35">
        <f t="shared" si="8"/>
        <v>69.739999999999995</v>
      </c>
      <c r="BT6" s="35">
        <f t="shared" si="8"/>
        <v>77.819999999999993</v>
      </c>
      <c r="BU6" s="35">
        <f t="shared" si="8"/>
        <v>85.84</v>
      </c>
      <c r="BV6" s="35">
        <f t="shared" si="8"/>
        <v>65.569999999999993</v>
      </c>
      <c r="BW6" s="35">
        <f t="shared" si="8"/>
        <v>75.7</v>
      </c>
      <c r="BX6" s="35">
        <f t="shared" si="8"/>
        <v>74.61</v>
      </c>
      <c r="BY6" s="35">
        <f t="shared" si="8"/>
        <v>77.510000000000005</v>
      </c>
      <c r="BZ6" s="35">
        <f t="shared" si="8"/>
        <v>73.209999999999994</v>
      </c>
      <c r="CA6" s="34" t="str">
        <f>IF(CA7="","",IF(CA7="-","【-】","【"&amp;SUBSTITUTE(TEXT(CA7,"#,##0.00"),"-","△")&amp;"】"))</f>
        <v>【98.96】</v>
      </c>
      <c r="CB6" s="35">
        <f>IF(CB7="",NA(),CB7)</f>
        <v>359.99</v>
      </c>
      <c r="CC6" s="35">
        <f t="shared" ref="CC6:CK6" si="9">IF(CC7="",NA(),CC7)</f>
        <v>190.06</v>
      </c>
      <c r="CD6" s="35">
        <f t="shared" si="9"/>
        <v>189.32</v>
      </c>
      <c r="CE6" s="35">
        <f t="shared" si="9"/>
        <v>172.8</v>
      </c>
      <c r="CF6" s="35">
        <f t="shared" si="9"/>
        <v>158.37</v>
      </c>
      <c r="CG6" s="35">
        <f t="shared" si="9"/>
        <v>263.04000000000002</v>
      </c>
      <c r="CH6" s="35">
        <f t="shared" si="9"/>
        <v>230.04</v>
      </c>
      <c r="CI6" s="35">
        <f t="shared" si="9"/>
        <v>233.5</v>
      </c>
      <c r="CJ6" s="35">
        <f t="shared" si="9"/>
        <v>221.95</v>
      </c>
      <c r="CK6" s="35">
        <f t="shared" si="9"/>
        <v>229.52</v>
      </c>
      <c r="CL6" s="34" t="str">
        <f>IF(CL7="","",IF(CL7="-","【-】","【"&amp;SUBSTITUTE(TEXT(CL7,"#,##0.00"),"-","△")&amp;"】"))</f>
        <v>【134.52】</v>
      </c>
      <c r="CM6" s="35">
        <f>IF(CM7="",NA(),CM7)</f>
        <v>38.29</v>
      </c>
      <c r="CN6" s="35">
        <f t="shared" ref="CN6:CV6" si="10">IF(CN7="",NA(),CN7)</f>
        <v>44.84</v>
      </c>
      <c r="CO6" s="35">
        <f t="shared" si="10"/>
        <v>50.24</v>
      </c>
      <c r="CP6" s="35">
        <f t="shared" si="10"/>
        <v>53.74</v>
      </c>
      <c r="CQ6" s="35">
        <f t="shared" si="10"/>
        <v>57.84</v>
      </c>
      <c r="CR6" s="35">
        <f t="shared" si="10"/>
        <v>40.75</v>
      </c>
      <c r="CS6" s="35">
        <f t="shared" si="10"/>
        <v>42.4</v>
      </c>
      <c r="CT6" s="35">
        <f t="shared" si="10"/>
        <v>45.44</v>
      </c>
      <c r="CU6" s="35">
        <f t="shared" si="10"/>
        <v>47.28</v>
      </c>
      <c r="CV6" s="35">
        <f t="shared" si="10"/>
        <v>44.83</v>
      </c>
      <c r="CW6" s="34" t="str">
        <f>IF(CW7="","",IF(CW7="-","【-】","【"&amp;SUBSTITUTE(TEXT(CW7,"#,##0.00"),"-","△")&amp;"】"))</f>
        <v>【59.57】</v>
      </c>
      <c r="CX6" s="35">
        <f>IF(CX7="",NA(),CX7)</f>
        <v>54.93</v>
      </c>
      <c r="CY6" s="35">
        <f t="shared" ref="CY6:DG6" si="11">IF(CY7="",NA(),CY7)</f>
        <v>58.57</v>
      </c>
      <c r="CZ6" s="35">
        <f t="shared" si="11"/>
        <v>59.59</v>
      </c>
      <c r="DA6" s="35">
        <f t="shared" si="11"/>
        <v>60.35</v>
      </c>
      <c r="DB6" s="35">
        <f t="shared" si="11"/>
        <v>60.01</v>
      </c>
      <c r="DC6" s="35">
        <f t="shared" si="11"/>
        <v>64.97</v>
      </c>
      <c r="DD6" s="35">
        <f t="shared" si="11"/>
        <v>65.77</v>
      </c>
      <c r="DE6" s="35">
        <f t="shared" si="11"/>
        <v>65.97</v>
      </c>
      <c r="DF6" s="35">
        <f t="shared" si="11"/>
        <v>64.7</v>
      </c>
      <c r="DG6" s="35">
        <f t="shared" si="11"/>
        <v>60.57</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0.15</v>
      </c>
      <c r="EL6" s="35">
        <f t="shared" si="14"/>
        <v>0.25</v>
      </c>
      <c r="EM6" s="35">
        <f t="shared" si="14"/>
        <v>0.18</v>
      </c>
      <c r="EN6" s="35">
        <f t="shared" si="14"/>
        <v>0.06</v>
      </c>
      <c r="EO6" s="34" t="str">
        <f>IF(EO7="","",IF(EO7="-","【-】","【"&amp;SUBSTITUTE(TEXT(EO7,"#,##0.00"),"-","△")&amp;"】"))</f>
        <v>【0.30】</v>
      </c>
    </row>
    <row r="7" spans="1:145" s="36" customFormat="1" x14ac:dyDescent="0.15">
      <c r="A7" s="28"/>
      <c r="B7" s="37">
        <v>2020</v>
      </c>
      <c r="C7" s="37">
        <v>303666</v>
      </c>
      <c r="D7" s="37">
        <v>47</v>
      </c>
      <c r="E7" s="37">
        <v>17</v>
      </c>
      <c r="F7" s="37">
        <v>1</v>
      </c>
      <c r="G7" s="37">
        <v>0</v>
      </c>
      <c r="H7" s="37" t="s">
        <v>98</v>
      </c>
      <c r="I7" s="37" t="s">
        <v>99</v>
      </c>
      <c r="J7" s="37" t="s">
        <v>100</v>
      </c>
      <c r="K7" s="37" t="s">
        <v>101</v>
      </c>
      <c r="L7" s="37" t="s">
        <v>102</v>
      </c>
      <c r="M7" s="37" t="s">
        <v>103</v>
      </c>
      <c r="N7" s="38" t="s">
        <v>104</v>
      </c>
      <c r="O7" s="38" t="s">
        <v>105</v>
      </c>
      <c r="P7" s="38">
        <v>50.21</v>
      </c>
      <c r="Q7" s="38">
        <v>99.93</v>
      </c>
      <c r="R7" s="38">
        <v>2640</v>
      </c>
      <c r="S7" s="38">
        <v>26104</v>
      </c>
      <c r="T7" s="38">
        <v>351.84</v>
      </c>
      <c r="U7" s="38">
        <v>74.19</v>
      </c>
      <c r="V7" s="38">
        <v>13079</v>
      </c>
      <c r="W7" s="38">
        <v>3.47</v>
      </c>
      <c r="X7" s="38">
        <v>3769.16</v>
      </c>
      <c r="Y7" s="38">
        <v>106.16</v>
      </c>
      <c r="Z7" s="38">
        <v>107.56</v>
      </c>
      <c r="AA7" s="38">
        <v>99.78</v>
      </c>
      <c r="AB7" s="38">
        <v>99.9</v>
      </c>
      <c r="AC7" s="38">
        <v>103.28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1193.49</v>
      </c>
      <c r="BL7" s="38">
        <v>876.19</v>
      </c>
      <c r="BM7" s="38">
        <v>722.53</v>
      </c>
      <c r="BN7" s="38">
        <v>933.3</v>
      </c>
      <c r="BO7" s="38">
        <v>1575.64</v>
      </c>
      <c r="BP7" s="38">
        <v>705.21</v>
      </c>
      <c r="BQ7" s="38">
        <v>36.770000000000003</v>
      </c>
      <c r="BR7" s="38">
        <v>69.900000000000006</v>
      </c>
      <c r="BS7" s="38">
        <v>69.739999999999995</v>
      </c>
      <c r="BT7" s="38">
        <v>77.819999999999993</v>
      </c>
      <c r="BU7" s="38">
        <v>85.84</v>
      </c>
      <c r="BV7" s="38">
        <v>65.569999999999993</v>
      </c>
      <c r="BW7" s="38">
        <v>75.7</v>
      </c>
      <c r="BX7" s="38">
        <v>74.61</v>
      </c>
      <c r="BY7" s="38">
        <v>77.510000000000005</v>
      </c>
      <c r="BZ7" s="38">
        <v>73.209999999999994</v>
      </c>
      <c r="CA7" s="38">
        <v>98.96</v>
      </c>
      <c r="CB7" s="38">
        <v>359.99</v>
      </c>
      <c r="CC7" s="38">
        <v>190.06</v>
      </c>
      <c r="CD7" s="38">
        <v>189.32</v>
      </c>
      <c r="CE7" s="38">
        <v>172.8</v>
      </c>
      <c r="CF7" s="38">
        <v>158.37</v>
      </c>
      <c r="CG7" s="38">
        <v>263.04000000000002</v>
      </c>
      <c r="CH7" s="38">
        <v>230.04</v>
      </c>
      <c r="CI7" s="38">
        <v>233.5</v>
      </c>
      <c r="CJ7" s="38">
        <v>221.95</v>
      </c>
      <c r="CK7" s="38">
        <v>229.52</v>
      </c>
      <c r="CL7" s="38">
        <v>134.52000000000001</v>
      </c>
      <c r="CM7" s="38">
        <v>38.29</v>
      </c>
      <c r="CN7" s="38">
        <v>44.84</v>
      </c>
      <c r="CO7" s="38">
        <v>50.24</v>
      </c>
      <c r="CP7" s="38">
        <v>53.74</v>
      </c>
      <c r="CQ7" s="38">
        <v>57.84</v>
      </c>
      <c r="CR7" s="38">
        <v>40.75</v>
      </c>
      <c r="CS7" s="38">
        <v>42.4</v>
      </c>
      <c r="CT7" s="38">
        <v>45.44</v>
      </c>
      <c r="CU7" s="38">
        <v>47.28</v>
      </c>
      <c r="CV7" s="38">
        <v>44.83</v>
      </c>
      <c r="CW7" s="38">
        <v>59.57</v>
      </c>
      <c r="CX7" s="38">
        <v>54.93</v>
      </c>
      <c r="CY7" s="38">
        <v>58.57</v>
      </c>
      <c r="CZ7" s="38">
        <v>59.59</v>
      </c>
      <c r="DA7" s="38">
        <v>60.35</v>
      </c>
      <c r="DB7" s="38">
        <v>60.01</v>
      </c>
      <c r="DC7" s="38">
        <v>64.97</v>
      </c>
      <c r="DD7" s="38">
        <v>65.77</v>
      </c>
      <c r="DE7" s="38">
        <v>65.97</v>
      </c>
      <c r="DF7" s="38">
        <v>64.7</v>
      </c>
      <c r="DG7" s="38">
        <v>60.57</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0.15</v>
      </c>
      <c r="EL7" s="38">
        <v>0.25</v>
      </c>
      <c r="EM7" s="38">
        <v>0.18</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2022-01-13T01:09:13Z</cp:lastPrinted>
  <dcterms:created xsi:type="dcterms:W3CDTF">2021-12-03T07:46:04Z</dcterms:created>
  <dcterms:modified xsi:type="dcterms:W3CDTF">2022-01-17T23:06:32Z</dcterms:modified>
  <cp:category/>
</cp:coreProperties>
</file>