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xZi6vxuzq0dhyJNXGhnGkhYgPgIC221qQy1g65aRcbz77R7rsriWT3k2ucR5B1dJoRUcUvgDZiR2kpyONuMU7w==" workbookSaltValue="UIayLmuDlzUokpro04noLg=="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<sst xmlns="http://schemas.openxmlformats.org/spreadsheetml/2006/main" count="236" uniqueCount="120">
  <si>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</si>
  <si>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</si>
  <si>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</si>
  <si>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</si>
  <si>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</si>
  <si>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</si>
  <si>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</si>
  <si>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</si>
  <si>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</si>
  <si>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</si>
  <si>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</si>
  <si>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</si>
  <si>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</si>
  <si>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</si>
  <si>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</si>
  <si>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</si>
  <si>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</si>
  <si>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</si>
  <si>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</si>
  <si>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</si>
  <si>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</si>
  <si>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</si>
  <si>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</si>
  <si>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</si>
  <si>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</si>
  <si>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</si>
  <si>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</si>
  <si>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</si>
  <si>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</si>
  <si>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</si>
  <si>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</si>
  <si>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</si>
  <si>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</si>
  <si>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</si>
  <si>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</si>
  <si>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</si>
  <si>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</si>
  <si>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</si>
  <si>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</si>
  <si>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</si>
  <si>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</si>
  <si>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</si>
  <si>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</si>
  <si>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</si>
  <si>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</si>
  <si>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</si>
  <si>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</si>
  <si>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</si>
  <si>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</si>
  <si>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</si>
  <si>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</si>
  <si>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</si>
  <si>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</si>
  <si>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</si>
  <si>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</si>
  <si>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</si>
  <si>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</si>
  <si>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</si>
  <si>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</si>
  <si>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</si>
  <si>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</si>
  <si>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</si>
  <si>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</si>
  <si>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</si>
  <si>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</si>
  <si>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</si>
  <si>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</si>
  <si>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</si>
  <si>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</si>
  <si>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</si>
  <si>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</si>
  <si>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</si>
  <si>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</si>
  <si>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</si>
  <si>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</si>
  <si>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</si>
  <si>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</si>
  <si>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</si>
  <si>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</si>
  <si>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</si>
  <si>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</si>
  <si>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</si>
  <si>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</si>
  <si>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</si>
  <si>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</si>
  <si>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</si>
  <si>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</si>
  <si>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</si>
  <si>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</si>
  <si>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</si>
  <si>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</si>
  <si>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</si>
  <si>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</si>
  <si>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</si>
  <si>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</si>
  <si>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</si>
  <si>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</si>
  <si>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</si>
  <si>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</si>
  <si>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</si>
  <si>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</si>
  <si>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</si>
  <si>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</si>
  <si>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</si>
  <si>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</si>
  <si>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</si>
  <si>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</si>
  <si>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</si>
  <si>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</si>
  <si>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</si>
  <si>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</si>
  <si>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</si>
  <si>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</si>
  <si>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</si>
  <si>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</si>
  <si>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</si>
  <si>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</si>
  <si>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</si>
  <si>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</si>
  <si>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6" eb="7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</si>
</sst>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3E-4D77-8CC8-94F2A17C2E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3E-4D77-8CC8-94F2A17C2E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62.5</c:v>
                </c:pt>
                <c:pt idx="1">
                  <c:v>58.33</c:v>
                </c:pt>
                <c:pt idx="2">
                  <c:v>58.33</c:v>
                </c:pt>
                <c:pt idx="3">
                  <c:v>58.33</c:v>
                </c:pt>
                <c:pt idx="4">
                  <c:v>58.33</c:v>
                </c:pt>
              </c:numCache>
            </c:numRef>
          </c:val>
          <c:extLst>
            <c:ext xmlns:c16="http://schemas.microsoft.com/office/drawing/2014/chart" uri="{C3380CC4-5D6E-409C-BE32-E72D297353CC}">
              <c16:uniqueId val="{00000000-378A-413C-B6E7-7F9F09E759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378A-413C-B6E7-7F9F09E759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AD-4615-AA4D-A6D614ADE8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F1AD-4615-AA4D-A6D614ADE8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72.010000000000005</c:v>
                </c:pt>
                <c:pt idx="1">
                  <c:v>69.739999999999995</c:v>
                </c:pt>
                <c:pt idx="2">
                  <c:v>70.209999999999994</c:v>
                </c:pt>
                <c:pt idx="3">
                  <c:v>100</c:v>
                </c:pt>
                <c:pt idx="4">
                  <c:v>100</c:v>
                </c:pt>
              </c:numCache>
            </c:numRef>
          </c:val>
          <c:extLst>
            <c:ext xmlns:c16="http://schemas.microsoft.com/office/drawing/2014/chart" uri="{C3380CC4-5D6E-409C-BE32-E72D297353CC}">
              <c16:uniqueId val="{00000000-6681-4564-9B45-7533FD8603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1-4564-9B45-7533FD8603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D-41FD-99FC-74E33CFD03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D-41FD-99FC-74E33CFD03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3-467C-BFF1-476F8B1332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3-467C-BFF1-476F8B1332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2-4FB1-8AE4-1D4853A997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2-4FB1-8AE4-1D4853A997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8-4545-9937-E7D34D0AA9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8-4545-9937-E7D34D0AA9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B2-497B-A01B-966E019893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9EB2-497B-A01B-966E019893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80.709999999999994</c:v>
                </c:pt>
                <c:pt idx="1">
                  <c:v>87.28</c:v>
                </c:pt>
                <c:pt idx="2">
                  <c:v>80.31</c:v>
                </c:pt>
                <c:pt idx="3">
                  <c:v>62.41</c:v>
                </c:pt>
                <c:pt idx="4">
                  <c:v>74.16</c:v>
                </c:pt>
              </c:numCache>
            </c:numRef>
          </c:val>
          <c:extLst>
            <c:ext xmlns:c16="http://schemas.microsoft.com/office/drawing/2014/chart" uri="{C3380CC4-5D6E-409C-BE32-E72D297353CC}">
              <c16:uniqueId val="{00000000-E674-4EA2-87F0-2389BC2B05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E674-4EA2-87F0-2389BC2B05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200.29</c:v>
                </c:pt>
                <c:pt idx="1">
                  <c:v>189.14</c:v>
                </c:pt>
                <c:pt idx="2">
                  <c:v>206.3</c:v>
                </c:pt>
                <c:pt idx="3">
                  <c:v>278.70999999999998</c:v>
                </c:pt>
                <c:pt idx="4">
                  <c:v>235.74</c:v>
                </c:pt>
              </c:numCache>
            </c:numRef>
          </c:val>
          <c:extLst>
            <c:ext xmlns:c16="http://schemas.microsoft.com/office/drawing/2014/chart" uri="{C3380CC4-5D6E-409C-BE32-E72D297353CC}">
              <c16:uniqueId val="{00000000-479D-4A4C-AF78-81F1F1B32E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479D-4A4C-AF78-81F1F1B32E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351.84</v>
      </c>
      <c r="AU8" s="68"/>
      <c r="AV8" s="68"/>
      <c r="AW8" s="68"/>
      <c r="AX8" s="68"/>
      <c r="AY8" s="68"/>
      <c r="AZ8" s="68"/>
      <c r="BA8" s="68"/>
      <c r="BB8" s="68">
        <f>データ!U6</f>
        <v>74.19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0.15</v>
      </c>
      <c r="Q10" s="68"/>
      <c r="R10" s="68"/>
      <c r="S10" s="68"/>
      <c r="T10" s="68"/>
      <c r="U10" s="68"/>
      <c r="V10" s="68"/>
      <c r="W10" s="68">
        <f>データ!Q6</f>
        <v>100</v>
      </c>
      <c r="X10" s="68"/>
      <c r="Y10" s="68"/>
      <c r="Z10" s="68"/>
      <c r="AA10" s="68"/>
      <c r="AB10" s="68"/>
      <c r="AC10" s="68"/>
      <c r="AD10" s="69">
        <f>データ!R6</f>
        <v>3630</v>
      </c>
      <c r="AE10" s="69"/>
      <c r="AF10" s="69"/>
      <c r="AG10" s="69"/>
      <c r="AH10" s="69"/>
      <c r="AI10" s="69"/>
      <c r="AJ10" s="69"/>
      <c r="AK10" s="2"/>
      <c r="AL10" s="69">
        <f>データ!V6</f>
        <v>39</v>
      </c>
      <c r="AM10" s="69"/>
      <c r="AN10" s="69"/>
      <c r="AO10" s="69"/>
      <c r="AP10" s="69"/>
      <c r="AQ10" s="69"/>
      <c r="AR10" s="69"/>
      <c r="AS10" s="69"/>
      <c r="AT10" s="68">
        <f>データ!W6</f>
        <v>0.05</v>
      </c>
      <c r="AU10" s="68"/>
      <c r="AV10" s="68"/>
      <c r="AW10" s="68"/>
      <c r="AX10" s="68"/>
      <c r="AY10" s="68"/>
      <c r="AZ10" s="68"/>
      <c r="BA10" s="68"/>
      <c r="BB10" s="68">
        <f>データ!X6</f>
        <v>780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45</v>
      </c>
      <c r="O86" s="26" t="str">
        <f>データ!EO6</f>
        <v>【0.00】</v>
      </c>
    </row>
  </sheetData>
  <sheetProtection algorithmName="SHA-512" hashValue="PF1rlFr5Nn4VjYSOxhbJbnD/Lj87JDJ/7YRuBL4PlYT+QSswTUY89RJK+zdaE5tkBSUCBYAj2xDlkMxbl3OFEg==" saltValue="/EmGmIhbqMc/IwJghQqF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303666</v>
      </c>
      <c r="D6" s="33">
        <f t="shared" si="3"/>
        <v>47</v>
      </c>
      <c r="E6" s="33">
        <f t="shared" si="3"/>
        <v>17</v>
      </c>
      <c r="F6" s="33">
        <f t="shared" si="3"/>
        <v>8</v>
      </c>
      <c r="G6" s="33">
        <f t="shared" si="3"/>
        <v>0</v>
      </c>
      <c r="H6" s="33" t="str">
        <f t="shared" si="3"/>
        <v>和歌山県　有田川町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0.15</v>
      </c>
      <c r="Q6" s="34">
        <f t="shared" si="3"/>
        <v>100</v>
      </c>
      <c r="R6" s="34">
        <f t="shared" si="3"/>
        <v>3630</v>
      </c>
      <c r="S6" s="34">
        <f t="shared" si="3"/>
        <v>26104</v>
      </c>
      <c r="T6" s="34">
        <f t="shared" si="3"/>
        <v>351.84</v>
      </c>
      <c r="U6" s="34">
        <f t="shared" si="3"/>
        <v>74.19</v>
      </c>
      <c r="V6" s="34">
        <f t="shared" si="3"/>
        <v>39</v>
      </c>
      <c r="W6" s="34">
        <f t="shared" si="3"/>
        <v>0.05</v>
      </c>
      <c r="X6" s="34">
        <f t="shared" si="3"/>
        <v>780</v>
      </c>
      <c r="Y6" s="35">
        <f>IF(Y7="",NA(),Y7)</f>
        <v>72.010000000000005</v>
      </c>
      <c r="Z6" s="35">
        <f t="shared" ref="Z6:AH6" si="4">IF(Z7="",NA(),Z7)</f>
        <v>69.739999999999995</v>
      </c>
      <c r="AA6" s="35">
        <f t="shared" si="4"/>
        <v>70.209999999999994</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80.709999999999994</v>
      </c>
      <c r="BR6" s="35">
        <f t="shared" ref="BR6:BZ6" si="8">IF(BR7="",NA(),BR7)</f>
        <v>87.28</v>
      </c>
      <c r="BS6" s="35">
        <f t="shared" si="8"/>
        <v>80.31</v>
      </c>
      <c r="BT6" s="35">
        <f t="shared" si="8"/>
        <v>62.41</v>
      </c>
      <c r="BU6" s="35">
        <f t="shared" si="8"/>
        <v>74.16</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200.29</v>
      </c>
      <c r="CC6" s="35">
        <f t="shared" ref="CC6:CK6" si="9">IF(CC7="",NA(),CC7)</f>
        <v>189.14</v>
      </c>
      <c r="CD6" s="35">
        <f t="shared" si="9"/>
        <v>206.3</v>
      </c>
      <c r="CE6" s="35">
        <f t="shared" si="9"/>
        <v>278.70999999999998</v>
      </c>
      <c r="CF6" s="35">
        <f t="shared" si="9"/>
        <v>235.74</v>
      </c>
      <c r="CG6" s="35">
        <f t="shared" si="9"/>
        <v>514.20000000000005</v>
      </c>
      <c r="CH6" s="35">
        <f t="shared" si="9"/>
        <v>456.7</v>
      </c>
      <c r="CI6" s="35">
        <f t="shared" si="9"/>
        <v>485</v>
      </c>
      <c r="CJ6" s="35">
        <f t="shared" si="9"/>
        <v>501.56</v>
      </c>
      <c r="CK6" s="35">
        <f t="shared" si="9"/>
        <v>528.78</v>
      </c>
      <c r="CL6" s="34" t="str">
        <f>IF(CL7="","",IF(CL7="-","【-】","【"&amp;SUBSTITUTE(TEXT(CL7,"#,##0.00"),"-","△")&amp;"】"))</f>
        <v>【528.78】</v>
      </c>
      <c r="CM6" s="35">
        <f>IF(CM7="",NA(),CM7)</f>
        <v>62.5</v>
      </c>
      <c r="CN6" s="35">
        <f t="shared" ref="CN6:CV6" si="10">IF(CN7="",NA(),CN7)</f>
        <v>58.33</v>
      </c>
      <c r="CO6" s="35">
        <f t="shared" si="10"/>
        <v>58.33</v>
      </c>
      <c r="CP6" s="35">
        <f t="shared" si="10"/>
        <v>58.33</v>
      </c>
      <c r="CQ6" s="35">
        <f t="shared" si="10"/>
        <v>58.33</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303666</v>
      </c>
      <c r="D7" s="37">
        <v>47</v>
      </c>
      <c r="E7" s="37">
        <v>17</v>
      </c>
      <c r="F7" s="37">
        <v>8</v>
      </c>
      <c r="G7" s="37">
        <v>0</v>
      </c>
      <c r="H7" s="37" t="s">
        <v>99</v>
      </c>
      <c r="I7" s="37" t="s">
        <v>100</v>
      </c>
      <c r="J7" s="37" t="s">
        <v>101</v>
      </c>
      <c r="K7" s="37" t="s">
        <v>102</v>
      </c>
      <c r="L7" s="37" t="s">
        <v>103</v>
      </c>
      <c r="M7" s="37" t="s">
        <v>104</v>
      </c>
      <c r="N7" s="38" t="s">
        <v>105</v>
      </c>
      <c r="O7" s="38" t="s">
        <v>106</v>
      </c>
      <c r="P7" s="38">
        <v>0.15</v>
      </c>
      <c r="Q7" s="38">
        <v>100</v>
      </c>
      <c r="R7" s="38">
        <v>3630</v>
      </c>
      <c r="S7" s="38">
        <v>26104</v>
      </c>
      <c r="T7" s="38">
        <v>351.84</v>
      </c>
      <c r="U7" s="38">
        <v>74.19</v>
      </c>
      <c r="V7" s="38">
        <v>39</v>
      </c>
      <c r="W7" s="38">
        <v>0.05</v>
      </c>
      <c r="X7" s="38">
        <v>780</v>
      </c>
      <c r="Y7" s="38">
        <v>72.010000000000005</v>
      </c>
      <c r="Z7" s="38">
        <v>69.739999999999995</v>
      </c>
      <c r="AA7" s="38">
        <v>70.209999999999994</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80.709999999999994</v>
      </c>
      <c r="BR7" s="38">
        <v>87.28</v>
      </c>
      <c r="BS7" s="38">
        <v>80.31</v>
      </c>
      <c r="BT7" s="38">
        <v>62.41</v>
      </c>
      <c r="BU7" s="38">
        <v>74.16</v>
      </c>
      <c r="BV7" s="38">
        <v>37.06</v>
      </c>
      <c r="BW7" s="38">
        <v>41.35</v>
      </c>
      <c r="BX7" s="38">
        <v>39.07</v>
      </c>
      <c r="BY7" s="38">
        <v>38.409999999999997</v>
      </c>
      <c r="BZ7" s="38">
        <v>35.869999999999997</v>
      </c>
      <c r="CA7" s="38">
        <v>35.869999999999997</v>
      </c>
      <c r="CB7" s="38">
        <v>200.29</v>
      </c>
      <c r="CC7" s="38">
        <v>189.14</v>
      </c>
      <c r="CD7" s="38">
        <v>206.3</v>
      </c>
      <c r="CE7" s="38">
        <v>278.70999999999998</v>
      </c>
      <c r="CF7" s="38">
        <v>235.74</v>
      </c>
      <c r="CG7" s="38">
        <v>514.20000000000005</v>
      </c>
      <c r="CH7" s="38">
        <v>456.7</v>
      </c>
      <c r="CI7" s="38">
        <v>485</v>
      </c>
      <c r="CJ7" s="38">
        <v>501.56</v>
      </c>
      <c r="CK7" s="38">
        <v>528.78</v>
      </c>
      <c r="CL7" s="38">
        <v>528.78</v>
      </c>
      <c r="CM7" s="38">
        <v>62.5</v>
      </c>
      <c r="CN7" s="38">
        <v>58.33</v>
      </c>
      <c r="CO7" s="38">
        <v>58.33</v>
      </c>
      <c r="CP7" s="38">
        <v>58.33</v>
      </c>
      <c r="CQ7" s="38">
        <v>58.33</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2021-12-03T08:07:31Z</dcterms:created>
  <dcterms:modified xsi:type="dcterms:W3CDTF">2022-01-17T23:07:57Z</dcterms:modified>
  <cp:category/>
</cp:coreProperties>
</file>