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公開\"/>
    </mc:Choice>
  </mc:AlternateContent>
  <workbookProtection workbookAlgorithmName="SHA-512" workbookHashValue="icyjBekycfyGXOu6RN1xn1Q9qkC5Yh/VyPTWwEXoF0j6mhHhYckVGRx1ajtFTJkBxam8xjacQObAFDucxtCd4A==" workbookSaltValue="/DWDTR8l8rwWomF4Btp6gw=="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<sst xmlns="http://schemas.openxmlformats.org/spreadsheetml/2006/main" count="233" uniqueCount="117">
  <si>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</si>
  <si>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</si>
  <si>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</si>
  <si>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</si>
  <si>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</si>
  <si>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</si>
  <si>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</si>
  <si>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</si>
  <si>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</si>
  <si>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</si>
  <si>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</si>
  <si>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</si>
  <si>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</si>
  <si>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</si>
  <si>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</si>
  <si>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</si>
  <si>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</si>
  <si>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</si>
  <si>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</si>
  <si>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</si>
  <si>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</si>
  <si>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</si>
  <si>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</si>
  <si>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</si>
  <si>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</si>
  <si>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</si>
  <si>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</si>
  <si>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</si>
  <si>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</si>
  <si>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</si>
  <si>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</si>
  <si>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</si>
  <si>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</si>
  <si>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</si>
  <si>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</si>
  <si>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</si>
  <si>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</si>
  <si>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</si>
  <si>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</si>
  <si>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</si>
  <si>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</si>
  <si>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</si>
  <si>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</si>
  <si>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</si>
  <si>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</si>
  <si>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</si>
  <si>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</si>
  <si>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</si>
  <si>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</si>
  <si>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</si>
  <si>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</si>
  <si>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</si>
  <si>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</si>
  <si>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</si>
  <si>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</si>
  <si>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</si>
  <si>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</si>
  <si>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</si>
  <si>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</si>
  <si>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</si>
  <si>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</si>
  <si>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</si>
  <si>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</si>
  <si>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</si>
  <si>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</si>
  <si>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</si>
  <si>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</si>
  <si>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</si>
  <si>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</si>
  <si>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</si>
  <si>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</si>
  <si>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</si>
  <si>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</si>
  <si>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</si>
  <si>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</si>
  <si>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</si>
  <si>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</si>
  <si>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</si>
  <si>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</si>
  <si>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</si>
  <si>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</si>
  <si>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</si>
  <si>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</si>
  <si>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</si>
  <si>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</si>
  <si>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</si>
  <si>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</si>
  <si>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</si>
  <si>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</si>
  <si>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</si>
  <si>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</si>
  <si>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</si>
  <si>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</si>
  <si>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</si>
  <si>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</si>
  <si>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</si>
  <si>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</si>
  <si>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</si>
  <si>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</si>
  <si>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</si>
  <si>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</si>
  <si>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</si>
  <si>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</si>
  <si>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</si>
  <si>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</si>
  <si>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</si>
  <si>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</si>
  <si>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</si>
  <si>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</si>
  <si>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</si>
  <si>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</si>
  <si>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</si>
  <si>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</si>
  <si>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</si>
  <si>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収益的収支比率は、令和元年度においてはほぼ横ばいであるが平均を下回っている。
　企業債残高対給水収益比率は近年ほぼ横ばいで推移している。来年度も新規事業による起債発行が予定されている為、</t>
    </r>
    <r>
      <rPr>
        <sz val="11"/>
        <rFont val="ＭＳ ゴシック"/>
        <family val="3"/>
        <charset val="128"/>
      </rPr>
      <t>同じくらいであると</t>
    </r>
    <r>
      <rPr>
        <sz val="11"/>
        <color theme="1"/>
        <rFont val="ＭＳ ゴシック"/>
        <family val="3"/>
        <charset val="128"/>
      </rPr>
      <t>想定される。また、類似団体と比較すると地方債が給水収益に占める割合が大きいことから、今後この比率について注視していく必要がある。
　料金回収率は100％を下回っており、ここ数年微減となっている。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地方債償還金等の増加に伴い上昇傾向にある。類似団体と比較してもかなり高い水準で推移している。よって、今後は投資の効率化等の経営改善の検討が必要である。
　施設利用率は比率が高ければ効率的に運営されているとされるが、</t>
    </r>
    <r>
      <rPr>
        <sz val="11"/>
        <rFont val="ＭＳ ゴシック"/>
        <family val="3"/>
        <charset val="128"/>
      </rPr>
      <t>近年では</t>
    </r>
    <r>
      <rPr>
        <sz val="11"/>
        <color theme="1"/>
        <rFont val="ＭＳ ゴシック"/>
        <family val="3"/>
        <charset val="128"/>
      </rPr>
      <t>改善されており、類似団体よりも高い水準となった。
　有収率は、</t>
    </r>
    <r>
      <rPr>
        <sz val="11"/>
        <rFont val="ＭＳ ゴシック"/>
        <family val="3"/>
        <charset val="128"/>
      </rPr>
      <t>前年よりも少し悪化しているものの</t>
    </r>
    <r>
      <rPr>
        <sz val="11"/>
        <color rgb="FFFF0000"/>
        <rFont val="ＭＳ ゴシック"/>
        <family val="3"/>
        <charset val="128"/>
      </rPr>
      <t>、</t>
    </r>
    <r>
      <rPr>
        <sz val="11"/>
        <color theme="1"/>
        <rFont val="ＭＳ ゴシック"/>
        <family val="3"/>
        <charset val="128"/>
      </rPr>
      <t>類似団体の全国平均を上回っている。しかしながら、昨年度より悪化していることから、漏水調査等により原因を追究、修繕工事を実施し、より一層の向上に努めていく。　</t>
    </r>
    <rPh sb="9" eb="10">
      <t>レイ</t>
    </rPh>
    <rPh sb="10" eb="11">
      <t>ワ</t>
    </rPh>
    <rPh sb="11" eb="12">
      <t>モト</t>
    </rPh>
    <rPh sb="21" eb="22">
      <t>ヨコ</t>
    </rPh>
    <rPh sb="28" eb="30">
      <t>ヘイキン</t>
    </rPh>
    <rPh sb="31" eb="33">
      <t>シタマワ</t>
    </rPh>
    <rPh sb="93" eb="94">
      <t>オナ</t>
    </rPh>
    <rPh sb="423" eb="425">
      <t>キンネン</t>
    </rPh>
    <rPh sb="463" eb="464">
      <t>スコ</t>
    </rPh>
    <rPh sb="465" eb="467">
      <t>アッカ</t>
    </rPh>
    <rPh sb="499" eb="502">
      <t>サクネンド</t>
    </rPh>
    <rPh sb="504" eb="506">
      <t>アッカ</t>
    </rPh>
    <phoneticPr fontId="4"/>
  </si>
  <si>
    <t>管路更新率は当該年度に更新した管路延長の割合を表しているが、今年度は既設管路の修繕及び配水池等施設部分の工事を実施したため管路更新はなかった。</t>
    <rPh sb="30" eb="33">
      <t>コンネンド</t>
    </rPh>
    <rPh sb="34" eb="36">
      <t>キセツ</t>
    </rPh>
    <rPh sb="36" eb="38">
      <t>カンロ</t>
    </rPh>
    <rPh sb="39" eb="41">
      <t>シュウゼン</t>
    </rPh>
    <rPh sb="41" eb="42">
      <t>オヨ</t>
    </rPh>
    <rPh sb="43" eb="46">
      <t>ハイスイチ</t>
    </rPh>
    <rPh sb="46" eb="47">
      <t>トウ</t>
    </rPh>
    <rPh sb="47" eb="49">
      <t>シセツ</t>
    </rPh>
    <rPh sb="49" eb="51">
      <t>ブブン</t>
    </rPh>
    <rPh sb="52" eb="54">
      <t>コウジ</t>
    </rPh>
    <rPh sb="55" eb="57">
      <t>ジッシ</t>
    </rPh>
    <rPh sb="61" eb="63">
      <t>カンロ</t>
    </rPh>
    <rPh sb="63" eb="65">
      <t>コウシン</t>
    </rPh>
    <phoneticPr fontId="4"/>
  </si>
  <si>
    <r>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ことが考えられる。また、</t>
    </r>
    <r>
      <rPr>
        <sz val="11"/>
        <rFont val="ＭＳ ゴシック"/>
        <family val="3"/>
        <charset val="128"/>
      </rPr>
      <t>給水原価や、企業債残高対給水収益比率が高止まりし</t>
    </r>
    <r>
      <rPr>
        <sz val="11"/>
        <color theme="1"/>
        <rFont val="ＭＳ ゴシック"/>
        <family val="3"/>
        <charset val="128"/>
      </rPr>
      <t>ていることから、将来の事業継続性の観点に鑑みると、起債新規発行も今後抑制していかないといけない。　
　そのようなことから、人口減により収益が先細りしていくことが予想される中、コストの削減は当然とし、管路や施設更新の前には余剰投資にならないよう綿密に検討し、ランニングコスト等も把握した上での更新を行い、健全経営に努めていくことが重要となる。</t>
    </r>
    <rPh sb="134" eb="136">
      <t>キュウスイ</t>
    </rPh>
    <rPh sb="136" eb="138">
      <t>ゲンカ</t>
    </rPh>
    <rPh sb="219" eb="221">
      <t>ジンコウ</t>
    </rPh>
    <rPh sb="221" eb="222">
      <t>ゲン</t>
    </rPh>
    <rPh sb="225" eb="227">
      <t>シュウエキ</t>
    </rPh>
    <rPh sb="228" eb="230">
      <t>サキボソ</t>
    </rPh>
    <rPh sb="238" eb="240">
      <t>ヨソウ</t>
    </rPh>
    <rPh sb="243" eb="244">
      <t>ナカ</t>
    </rPh>
    <rPh sb="249" eb="251">
      <t>サクゲン</t>
    </rPh>
    <rPh sb="252" eb="254">
      <t>トウゼン</t>
    </rPh>
    <rPh sb="257" eb="259">
      <t>カンロ</t>
    </rPh>
    <rPh sb="260" eb="262">
      <t>シセツ</t>
    </rPh>
    <rPh sb="262" eb="264">
      <t>コウシン</t>
    </rPh>
    <rPh sb="265" eb="266">
      <t>マエ</t>
    </rPh>
    <rPh sb="268" eb="270">
      <t>ヨジョウ</t>
    </rPh>
    <rPh sb="270" eb="272">
      <t>トウシ</t>
    </rPh>
    <rPh sb="279" eb="281">
      <t>メンミツ</t>
    </rPh>
    <rPh sb="282" eb="284">
      <t>ケントウ</t>
    </rPh>
    <rPh sb="294" eb="295">
      <t>トウ</t>
    </rPh>
    <rPh sb="296" eb="298">
      <t>ハアク</t>
    </rPh>
    <rPh sb="300" eb="301">
      <t>ウエ</t>
    </rPh>
    <rPh sb="303" eb="305">
      <t>コウシン</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</si>
</sst>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0.6</c:v>
                </c:pt>
                <c:pt idx="2">
                  <c:v>0.63</c:v>
                </c:pt>
                <c:pt idx="3">
                  <c:v>0.62</c:v>
                </c:pt>
                <c:pt idx="4" formatCode="#,##0.00;&quot;△&quot;#,##0.00">
                  <c:v>0</c:v>
                </c:pt>
              </c:numCache>
            </c:numRef>
          </c:val>
          <c:extLst>
            <c:ext xmlns:c16="http://schemas.microsoft.com/office/drawing/2014/chart" uri="{C3380CC4-5D6E-409C-BE32-E72D297353CC}">
              <c16:uniqueId val="{00000000-82D2-4153-9141-705A64CD91A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82D2-4153-9141-705A64CD91A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55.31</c:v>
                </c:pt>
                <c:pt idx="1">
                  <c:v>56.66</c:v>
                </c:pt>
                <c:pt idx="2">
                  <c:v>67.73</c:v>
                </c:pt>
                <c:pt idx="3">
                  <c:v>64.319999999999993</c:v>
                </c:pt>
                <c:pt idx="4">
                  <c:v>63.35</c:v>
                </c:pt>
              </c:numCache>
            </c:numRef>
          </c:val>
          <c:extLst>
            <c:ext xmlns:c16="http://schemas.microsoft.com/office/drawing/2014/chart" uri="{C3380CC4-5D6E-409C-BE32-E72D297353CC}">
              <c16:uniqueId val="{00000000-5670-48C4-B578-8C967D94648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670-48C4-B578-8C967D94648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81.39</c:v>
                </c:pt>
                <c:pt idx="1">
                  <c:v>79.64</c:v>
                </c:pt>
                <c:pt idx="2">
                  <c:v>79.28</c:v>
                </c:pt>
                <c:pt idx="3">
                  <c:v>81.17</c:v>
                </c:pt>
                <c:pt idx="4">
                  <c:v>80.849999999999994</c:v>
                </c:pt>
              </c:numCache>
            </c:numRef>
          </c:val>
          <c:extLst>
            <c:ext xmlns:c16="http://schemas.microsoft.com/office/drawing/2014/chart" uri="{C3380CC4-5D6E-409C-BE32-E72D297353CC}">
              <c16:uniqueId val="{00000000-7205-45BA-8DD3-F5A9992311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7205-45BA-8DD3-F5A9992311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78.709999999999994</c:v>
                </c:pt>
                <c:pt idx="1">
                  <c:v>72.150000000000006</c:v>
                </c:pt>
                <c:pt idx="2">
                  <c:v>57.98</c:v>
                </c:pt>
                <c:pt idx="3">
                  <c:v>68.28</c:v>
                </c:pt>
                <c:pt idx="4">
                  <c:v>68.930000000000007</c:v>
                </c:pt>
              </c:numCache>
            </c:numRef>
          </c:val>
          <c:extLst>
            <c:ext xmlns:c16="http://schemas.microsoft.com/office/drawing/2014/chart" uri="{C3380CC4-5D6E-409C-BE32-E72D297353CC}">
              <c16:uniqueId val="{00000000-BE0E-4B49-AB26-253D7EA92C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BE0E-4B49-AB26-253D7EA92C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C-4CC1-B443-148B0290EC4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C-4CC1-B443-148B0290EC4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8-42F9-AEA9-2687287536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8-42F9-AEA9-2687287536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2-4868-99F8-500549248E4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2-4868-99F8-500549248E4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8-48A9-8D52-B7168FCF3D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8-48A9-8D52-B7168FCF3D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1531.47</c:v>
                </c:pt>
                <c:pt idx="1">
                  <c:v>1498.2</c:v>
                </c:pt>
                <c:pt idx="2">
                  <c:v>1513.5</c:v>
                </c:pt>
                <c:pt idx="3">
                  <c:v>1411.5</c:v>
                </c:pt>
                <c:pt idx="4">
                  <c:v>1343.33</c:v>
                </c:pt>
              </c:numCache>
            </c:numRef>
          </c:val>
          <c:extLst>
            <c:ext xmlns:c16="http://schemas.microsoft.com/office/drawing/2014/chart" uri="{C3380CC4-5D6E-409C-BE32-E72D297353CC}">
              <c16:uniqueId val="{00000000-FA79-4F42-BF7A-6539BB0912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FA79-4F42-BF7A-6539BB0912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43.43</c:v>
                </c:pt>
                <c:pt idx="1">
                  <c:v>39.71</c:v>
                </c:pt>
                <c:pt idx="2">
                  <c:v>39.299999999999997</c:v>
                </c:pt>
                <c:pt idx="3">
                  <c:v>38.86</c:v>
                </c:pt>
                <c:pt idx="4">
                  <c:v>37.520000000000003</c:v>
                </c:pt>
              </c:numCache>
            </c:numRef>
          </c:val>
          <c:extLst>
            <c:ext xmlns:c16="http://schemas.microsoft.com/office/drawing/2014/chart" uri="{C3380CC4-5D6E-409C-BE32-E72D297353CC}">
              <c16:uniqueId val="{00000000-69E5-4A6B-8108-FE522A64059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69E5-4A6B-8108-FE522A64059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436.97</c:v>
                </c:pt>
                <c:pt idx="1">
                  <c:v>480.38</c:v>
                </c:pt>
                <c:pt idx="2">
                  <c:v>485.41</c:v>
                </c:pt>
                <c:pt idx="3">
                  <c:v>494.85</c:v>
                </c:pt>
                <c:pt idx="4">
                  <c:v>516.15</c:v>
                </c:pt>
              </c:numCache>
            </c:numRef>
          </c:val>
          <c:extLst>
            <c:ext xmlns:c16="http://schemas.microsoft.com/office/drawing/2014/chart" uri="{C3380CC4-5D6E-409C-BE32-E72D297353CC}">
              <c16:uniqueId val="{00000000-A48B-4D9D-9356-90F6FBAC6A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A48B-4D9D-9356-90F6FBAC6A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26325</v>
      </c>
      <c r="AM8" s="67"/>
      <c r="AN8" s="67"/>
      <c r="AO8" s="67"/>
      <c r="AP8" s="67"/>
      <c r="AQ8" s="67"/>
      <c r="AR8" s="67"/>
      <c r="AS8" s="67"/>
      <c r="AT8" s="66">
        <f>データ!$S$6</f>
        <v>351.84</v>
      </c>
      <c r="AU8" s="66"/>
      <c r="AV8" s="66"/>
      <c r="AW8" s="66"/>
      <c r="AX8" s="66"/>
      <c r="AY8" s="66"/>
      <c r="AZ8" s="66"/>
      <c r="BA8" s="66"/>
      <c r="BB8" s="66">
        <f>データ!$T$6</f>
        <v>74.819999999999993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34.01</v>
      </c>
      <c r="Q10" s="66"/>
      <c r="R10" s="66"/>
      <c r="S10" s="66"/>
      <c r="T10" s="66"/>
      <c r="U10" s="66"/>
      <c r="V10" s="66"/>
      <c r="W10" s="67">
        <f>データ!$Q$6</f>
        <v>3190</v>
      </c>
      <c r="X10" s="67"/>
      <c r="Y10" s="67"/>
      <c r="Z10" s="67"/>
      <c r="AA10" s="67"/>
      <c r="AB10" s="67"/>
      <c r="AC10" s="67"/>
      <c r="AD10" s="2"/>
      <c r="AE10" s="2"/>
      <c r="AF10" s="2"/>
      <c r="AG10" s="2"/>
      <c r="AH10" s="2"/>
      <c r="AI10" s="2"/>
      <c r="AJ10" s="2"/>
      <c r="AK10" s="2"/>
      <c r="AL10" s="67">
        <f>データ!$U$6</f>
        <v>8929</v>
      </c>
      <c r="AM10" s="67"/>
      <c r="AN10" s="67"/>
      <c r="AO10" s="67"/>
      <c r="AP10" s="67"/>
      <c r="AQ10" s="67"/>
      <c r="AR10" s="67"/>
      <c r="AS10" s="67"/>
      <c r="AT10" s="66">
        <f>データ!$V$6</f>
        <v>143.15</v>
      </c>
      <c r="AU10" s="66"/>
      <c r="AV10" s="66"/>
      <c r="AW10" s="66"/>
      <c r="AX10" s="66"/>
      <c r="AY10" s="66"/>
      <c r="AZ10" s="66"/>
      <c r="BA10" s="66"/>
      <c r="BB10" s="66">
        <f>データ!$W$6</f>
        <v>62.38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S6KkyTMfC0MDYI8ZJhi4ITZI4h+U8+1Cfq3zIlb3QnLww5AHk7zQInxe4IdbwgpAytfe9NwjTZW4Lpiz0zgeyQ==" saltValue="MIpvQJr6C/pRmu0XqVIu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303666</v>
      </c>
      <c r="D6" s="34">
        <f t="shared" si="3"/>
        <v>47</v>
      </c>
      <c r="E6" s="34">
        <f t="shared" si="3"/>
        <v>1</v>
      </c>
      <c r="F6" s="34">
        <f t="shared" si="3"/>
        <v>0</v>
      </c>
      <c r="G6" s="34">
        <f t="shared" si="3"/>
        <v>0</v>
      </c>
      <c r="H6" s="34" t="str">
        <f t="shared" si="3"/>
        <v>和歌山県　有田川町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34.01</v>
      </c>
      <c r="Q6" s="35">
        <f t="shared" si="3"/>
        <v>3190</v>
      </c>
      <c r="R6" s="35">
        <f t="shared" si="3"/>
        <v>26325</v>
      </c>
      <c r="S6" s="35">
        <f t="shared" si="3"/>
        <v>351.84</v>
      </c>
      <c r="T6" s="35">
        <f t="shared" si="3"/>
        <v>74.819999999999993</v>
      </c>
      <c r="U6" s="35">
        <f t="shared" si="3"/>
        <v>8929</v>
      </c>
      <c r="V6" s="35">
        <f t="shared" si="3"/>
        <v>143.15</v>
      </c>
      <c r="W6" s="35">
        <f t="shared" si="3"/>
        <v>62.38</v>
      </c>
      <c r="X6" s="36">
        <f>IF(X7="",NA(),X7)</f>
        <v>78.709999999999994</v>
      </c>
      <c r="Y6" s="36">
        <f t="shared" ref="Y6:AG6" si="4">IF(Y7="",NA(),Y7)</f>
        <v>72.150000000000006</v>
      </c>
      <c r="Z6" s="36">
        <f t="shared" si="4"/>
        <v>57.98</v>
      </c>
      <c r="AA6" s="36">
        <f t="shared" si="4"/>
        <v>68.28</v>
      </c>
      <c r="AB6" s="36">
        <f t="shared" si="4"/>
        <v>68.930000000000007</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1531.47</v>
      </c>
      <c r="BF6" s="36">
        <f t="shared" ref="BF6:BN6" si="7">IF(BF7="",NA(),BF7)</f>
        <v>1498.2</v>
      </c>
      <c r="BG6" s="36">
        <f t="shared" si="7"/>
        <v>1513.5</v>
      </c>
      <c r="BH6" s="36">
        <f t="shared" si="7"/>
        <v>1411.5</v>
      </c>
      <c r="BI6" s="36">
        <f t="shared" si="7"/>
        <v>1343.33</v>
      </c>
      <c r="BJ6" s="36">
        <f t="shared" si="7"/>
        <v>1280.18</v>
      </c>
      <c r="BK6" s="36">
        <f t="shared" si="7"/>
        <v>1346.23</v>
      </c>
      <c r="BL6" s="36">
        <f t="shared" si="7"/>
        <v>1295.06</v>
      </c>
      <c r="BM6" s="36">
        <f t="shared" si="7"/>
        <v>1168.7</v>
      </c>
      <c r="BN6" s="36">
        <f t="shared" si="7"/>
        <v>1245.46</v>
      </c>
      <c r="BO6" s="35" t="str">
        <f>IF(BO7="","",IF(BO7="-","【-】","【"&amp;SUBSTITUTE(TEXT(BO7,"#,##0.00"),"-","△")&amp;"】"))</f>
        <v>【1,084.05】</v>
      </c>
      <c r="BP6" s="36">
        <f>IF(BP7="",NA(),BP7)</f>
        <v>43.43</v>
      </c>
      <c r="BQ6" s="36">
        <f t="shared" ref="BQ6:BY6" si="8">IF(BQ7="",NA(),BQ7)</f>
        <v>39.71</v>
      </c>
      <c r="BR6" s="36">
        <f t="shared" si="8"/>
        <v>39.299999999999997</v>
      </c>
      <c r="BS6" s="36">
        <f t="shared" si="8"/>
        <v>38.86</v>
      </c>
      <c r="BT6" s="36">
        <f t="shared" si="8"/>
        <v>37.520000000000003</v>
      </c>
      <c r="BU6" s="36">
        <f t="shared" si="8"/>
        <v>53.62</v>
      </c>
      <c r="BV6" s="36">
        <f t="shared" si="8"/>
        <v>53.41</v>
      </c>
      <c r="BW6" s="36">
        <f t="shared" si="8"/>
        <v>53.29</v>
      </c>
      <c r="BX6" s="36">
        <f t="shared" si="8"/>
        <v>53.59</v>
      </c>
      <c r="BY6" s="36">
        <f t="shared" si="8"/>
        <v>51.08</v>
      </c>
      <c r="BZ6" s="35" t="str">
        <f>IF(BZ7="","",IF(BZ7="-","【-】","【"&amp;SUBSTITUTE(TEXT(BZ7,"#,##0.00"),"-","△")&amp;"】"))</f>
        <v>【53.46】</v>
      </c>
      <c r="CA6" s="36">
        <f>IF(CA7="",NA(),CA7)</f>
        <v>436.97</v>
      </c>
      <c r="CB6" s="36">
        <f t="shared" ref="CB6:CJ6" si="9">IF(CB7="",NA(),CB7)</f>
        <v>480.38</v>
      </c>
      <c r="CC6" s="36">
        <f t="shared" si="9"/>
        <v>485.41</v>
      </c>
      <c r="CD6" s="36">
        <f t="shared" si="9"/>
        <v>494.85</v>
      </c>
      <c r="CE6" s="36">
        <f t="shared" si="9"/>
        <v>516.15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55.31</v>
      </c>
      <c r="CM6" s="36">
        <f t="shared" ref="CM6:CU6" si="10">IF(CM7="",NA(),CM7)</f>
        <v>56.66</v>
      </c>
      <c r="CN6" s="36">
        <f t="shared" si="10"/>
        <v>67.73</v>
      </c>
      <c r="CO6" s="36">
        <f t="shared" si="10"/>
        <v>64.319999999999993</v>
      </c>
      <c r="CP6" s="36">
        <f t="shared" si="10"/>
        <v>63.35</v>
      </c>
      <c r="CQ6" s="36">
        <f t="shared" si="10"/>
        <v>58.1</v>
      </c>
      <c r="CR6" s="36">
        <f t="shared" si="10"/>
        <v>56.19</v>
      </c>
      <c r="CS6" s="36">
        <f t="shared" si="10"/>
        <v>56.65</v>
      </c>
      <c r="CT6" s="36">
        <f t="shared" si="10"/>
        <v>56.41</v>
      </c>
      <c r="CU6" s="36">
        <f t="shared" si="10"/>
        <v>54.9</v>
      </c>
      <c r="CV6" s="35" t="str">
        <f>IF(CV7="","",IF(CV7="-","【-】","【"&amp;SUBSTITUTE(TEXT(CV7,"#,##0.00"),"-","△")&amp;"】"))</f>
        <v>【54.90】</v>
      </c>
      <c r="CW6" s="36">
        <f>IF(CW7="",NA(),CW7)</f>
        <v>81.39</v>
      </c>
      <c r="CX6" s="36">
        <f t="shared" ref="CX6:DF6" si="11">IF(CX7="",NA(),CX7)</f>
        <v>79.64</v>
      </c>
      <c r="CY6" s="36">
        <f t="shared" si="11"/>
        <v>79.28</v>
      </c>
      <c r="CZ6" s="36">
        <f t="shared" si="11"/>
        <v>81.17</v>
      </c>
      <c r="DA6" s="36">
        <f t="shared" si="11"/>
        <v>80.849999999999994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0.6</v>
      </c>
      <c r="EF6" s="36">
        <f t="shared" si="14"/>
        <v>0.63</v>
      </c>
      <c r="EG6" s="36">
        <f t="shared" si="14"/>
        <v>0.62</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303666</v>
      </c>
      <c r="D7" s="38">
        <v>47</v>
      </c>
      <c r="E7" s="38">
        <v>1</v>
      </c>
      <c r="F7" s="38">
        <v>0</v>
      </c>
      <c r="G7" s="38">
        <v>0</v>
      </c>
      <c r="H7" s="38" t="s">
        <v>96</v>
      </c>
      <c r="I7" s="38" t="s">
        <v>97</v>
      </c>
      <c r="J7" s="38" t="s">
        <v>98</v>
      </c>
      <c r="K7" s="38" t="s">
        <v>99</v>
      </c>
      <c r="L7" s="38" t="s">
        <v>100</v>
      </c>
      <c r="M7" s="38" t="s">
        <v>101</v>
      </c>
      <c r="N7" s="39" t="s">
        <v>102</v>
      </c>
      <c r="O7" s="39" t="s">
        <v>103</v>
      </c>
      <c r="P7" s="39">
        <v>34.01</v>
      </c>
      <c r="Q7" s="39">
        <v>3190</v>
      </c>
      <c r="R7" s="39">
        <v>26325</v>
      </c>
      <c r="S7" s="39">
        <v>351.84</v>
      </c>
      <c r="T7" s="39">
        <v>74.819999999999993</v>
      </c>
      <c r="U7" s="39">
        <v>8929</v>
      </c>
      <c r="V7" s="39">
        <v>143.15</v>
      </c>
      <c r="W7" s="39">
        <v>62.38</v>
      </c>
      <c r="X7" s="39">
        <v>78.709999999999994</v>
      </c>
      <c r="Y7" s="39">
        <v>72.150000000000006</v>
      </c>
      <c r="Z7" s="39">
        <v>57.98</v>
      </c>
      <c r="AA7" s="39">
        <v>68.28</v>
      </c>
      <c r="AB7" s="39">
        <v>68.930000000000007</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1531.47</v>
      </c>
      <c r="BF7" s="39">
        <v>1498.2</v>
      </c>
      <c r="BG7" s="39">
        <v>1513.5</v>
      </c>
      <c r="BH7" s="39">
        <v>1411.5</v>
      </c>
      <c r="BI7" s="39">
        <v>1343.33</v>
      </c>
      <c r="BJ7" s="39">
        <v>1280.18</v>
      </c>
      <c r="BK7" s="39">
        <v>1346.23</v>
      </c>
      <c r="BL7" s="39">
        <v>1295.06</v>
      </c>
      <c r="BM7" s="39">
        <v>1168.7</v>
      </c>
      <c r="BN7" s="39">
        <v>1245.46</v>
      </c>
      <c r="BO7" s="39">
        <v>1084.05</v>
      </c>
      <c r="BP7" s="39">
        <v>43.43</v>
      </c>
      <c r="BQ7" s="39">
        <v>39.71</v>
      </c>
      <c r="BR7" s="39">
        <v>39.299999999999997</v>
      </c>
      <c r="BS7" s="39">
        <v>38.86</v>
      </c>
      <c r="BT7" s="39">
        <v>37.520000000000003</v>
      </c>
      <c r="BU7" s="39">
        <v>53.62</v>
      </c>
      <c r="BV7" s="39">
        <v>53.41</v>
      </c>
      <c r="BW7" s="39">
        <v>53.29</v>
      </c>
      <c r="BX7" s="39">
        <v>53.59</v>
      </c>
      <c r="BY7" s="39">
        <v>51.08</v>
      </c>
      <c r="BZ7" s="39">
        <v>53.46</v>
      </c>
      <c r="CA7" s="39">
        <v>436.97</v>
      </c>
      <c r="CB7" s="39">
        <v>480.38</v>
      </c>
      <c r="CC7" s="39">
        <v>485.41</v>
      </c>
      <c r="CD7" s="39">
        <v>494.85</v>
      </c>
      <c r="CE7" s="39">
        <v>516.15</v>
      </c>
      <c r="CF7" s="39">
        <v>287.7</v>
      </c>
      <c r="CG7" s="39">
        <v>277.39999999999998</v>
      </c>
      <c r="CH7" s="39">
        <v>259.02</v>
      </c>
      <c r="CI7" s="39">
        <v>259.79000000000002</v>
      </c>
      <c r="CJ7" s="39">
        <v>262.13</v>
      </c>
      <c r="CK7" s="39">
        <v>300.47000000000003</v>
      </c>
      <c r="CL7" s="39">
        <v>55.31</v>
      </c>
      <c r="CM7" s="39">
        <v>56.66</v>
      </c>
      <c r="CN7" s="39">
        <v>67.73</v>
      </c>
      <c r="CO7" s="39">
        <v>64.319999999999993</v>
      </c>
      <c r="CP7" s="39">
        <v>63.35</v>
      </c>
      <c r="CQ7" s="39">
        <v>58.1</v>
      </c>
      <c r="CR7" s="39">
        <v>56.19</v>
      </c>
      <c r="CS7" s="39">
        <v>56.65</v>
      </c>
      <c r="CT7" s="39">
        <v>56.41</v>
      </c>
      <c r="CU7" s="39">
        <v>54.9</v>
      </c>
      <c r="CV7" s="39">
        <v>54.9</v>
      </c>
      <c r="CW7" s="39">
        <v>81.39</v>
      </c>
      <c r="CX7" s="39">
        <v>79.64</v>
      </c>
      <c r="CY7" s="39">
        <v>79.28</v>
      </c>
      <c r="CZ7" s="39">
        <v>81.17</v>
      </c>
      <c r="DA7" s="39">
        <v>80.849999999999994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0.6</v>
      </c>
      <c r="EF7" s="39">
        <v>0.63</v>
      </c>
      <c r="EG7" s="39">
        <v>0.62</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2020-12-04T02:21:30Z</dcterms:created>
  <dcterms:modified xsi:type="dcterms:W3CDTF">2021-02-25T23:37:22Z</dcterms:modified>
  <cp:category/>
</cp:coreProperties>
</file>