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財政班\財政係\7　各種調査\R7\R8.3.16〆切_令和６年度財政状況資料集の作成及び提出について\ホームページ公開\"/>
    </mc:Choice>
  </mc:AlternateContent>
  <bookViews>
    <workbookView xWindow="0" yWindow="0" windowWidth="28800" windowHeight="13845" tabRatio="6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BW34" i="10"/>
  <c r="BW35" i="10" s="1"/>
  <c r="BW36" i="10" s="1"/>
  <c r="BW37" i="10" s="1"/>
  <c r="BW38" i="10" s="1"/>
  <c r="BW39" i="10" s="1"/>
  <c r="BW40" i="10" s="1"/>
  <c r="BW41" i="10" s="1"/>
  <c r="BE34" i="10"/>
  <c r="AM34" i="10"/>
  <c r="U34" i="10"/>
  <c r="C34" i="10"/>
  <c r="CO34" i="10" l="1"/>
  <c r="CO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<sst xmlns="http://schemas.openxmlformats.org/spreadsheetml/2006/main" count="1160" uniqueCount="577">
  <si>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</si>
  <si>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</si>
  <si>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</si>
  <si>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</si>
  <si>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</si>
  <si>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</si>
  <si>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</si>
  <si>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</si>
  <si>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</si>
  <si>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</si>
  <si>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</si>
  <si>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</si>
  <si>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</si>
  <si>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</si>
  <si>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</si>
  <si>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</si>
  <si>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</si>
  <si>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</si>
  <si>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</si>
  <si>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</si>
  <si>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</si>
  <si>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</si>
  <si>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</si>
  <si>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</si>
  <si>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</si>
  <si>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</si>
  <si>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</si>
  <si>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</si>
  <si>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</si>
  <si>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</si>
  <si>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</si>
  <si>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</si>
  <si>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</si>
  <si>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</si>
  <si>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</si>
  <si>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</si>
  <si>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</si>
  <si>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</si>
  <si>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</si>
  <si>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</si>
  <si>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</si>
  <si>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</si>
  <si>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</si>
  <si>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</si>
  <si>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</si>
  <si>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</si>
  <si>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</si>
  <si>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</si>
  <si>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</si>
  <si>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</si>
  <si>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</si>
  <si>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</si>
  <si>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</si>
  <si>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</si>
  <si>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</si>
  <si>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</si>
  <si>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</si>
  <si>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</si>
  <si>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</si>
  <si>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</si>
  <si>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</si>
  <si>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</si>
  <si>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</si>
  <si>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</si>
  <si>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</si>
  <si>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</si>
  <si>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</si>
  <si>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</si>
  <si>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</si>
  <si>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</si>
  <si>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</si>
  <si>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</si>
  <si>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</si>
  <si>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</si>
  <si>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</si>
  <si>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</si>
  <si>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</si>
  <si>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</si>
  <si>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</si>
  <si>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</si>
  <si>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</si>
  <si>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Ⅴ－０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</si>
  <si>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</si>
  <si>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</si>
  <si>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</si>
  <si>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</si>
  <si>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</si>
  <si>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</si>
  <si>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</si>
  <si>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</si>
  <si>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</si>
  <si>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</si>
  <si>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</si>
  <si>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</si>
  <si>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有田川町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</si>
  <si>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</si>
  <si>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</si>
  <si>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</si>
  <si>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</si>
  <si>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</si>
  <si>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</si>
  <si>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</si>
  <si>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</si>
  <si>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</si>
  <si>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</si>
  <si>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</si>
  <si>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</si>
  <si>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</si>
  <si>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</si>
  <si>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</si>
  <si>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</si>
  <si>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</si>
  <si>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</si>
  <si>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</si>
  <si>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</si>
  <si>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</si>
  <si>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</si>
  <si>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</si>
  <si>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</si>
  <si>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</si>
  <si>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</si>
  <si>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</si>
  <si>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</si>
  <si>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</si>
  <si>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</si>
  <si>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</si>
  <si>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</si>
  <si>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</si>
  <si>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</si>
  <si>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</si>
  <si>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</si>
  <si>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</si>
  <si>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</si>
  <si>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</si>
  <si>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</si>
  <si>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</si>
  <si>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</si>
  <si>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</si>
  <si>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</si>
  <si>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</si>
  <si>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</si>
  <si>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</si>
  <si>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</si>
  <si>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</si>
  <si>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</si>
  <si>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</si>
  <si>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</si>
  <si>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</si>
  <si>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</si>
  <si>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</si>
  <si>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</si>
  <si>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</si>
  <si>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</si>
  <si>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</si>
  <si>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</si>
  <si>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</si>
  <si>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</si>
  <si>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</si>
  <si>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</si>
  <si>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</si>
  <si>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</si>
  <si>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</si>
  <si>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</si>
  <si>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</si>
  <si>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</si>
  <si>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</si>
  <si>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</si>
  <si>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</si>
  <si>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</si>
  <si>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</si>
  <si>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</si>
  <si>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</si>
  <si>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</si>
  <si>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</si>
  <si>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</si>
  <si>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</si>
  <si>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</si>
  <si>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</si>
  <si>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</si>
  <si>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</si>
  <si>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</si>
  <si>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</si>
  <si>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</si>
  <si>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</si>
  <si>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</si>
  <si>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</si>
  <si>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</si>
  <si>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</si>
  <si>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</si>
  <si>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</si>
  <si>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</si>
  <si>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</si>
  <si>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</si>
  <si>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</si>
  <si>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</si>
  <si>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</si>
  <si>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</si>
  <si>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</si>
  <si>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</si>
  <si>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</si>
  <si>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</si>
  <si>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</si>
  <si>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和歌山県有田川町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</si>
  <si>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</si>
  <si>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</si>
  <si>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</si>
  <si>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</si>
  <si>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</si>
  <si>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</si>
  <si>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</si>
  <si>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</si>
  <si>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</si>
  <si>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</si>
  <si>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</si>
  <si>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</si>
  <si>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</si>
  <si>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</si>
  <si>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</si>
  <si>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</si>
  <si>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</si>
  <si>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</si>
  <si>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</si>
  <si>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</si>
  <si>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</si>
  <si>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</si>
  <si>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</si>
  <si>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</si>
  <si>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</si>
  <si>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</si>
  <si>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</si>
  <si>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</si>
  <si>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</si>
  <si>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</si>
  <si>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</si>
  <si>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</si>
  <si>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</si>
  <si>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</si>
  <si>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</si>
  <si>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</si>
  <si>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</si>
  <si>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</si>
  <si>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</si>
  <si>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</si>
  <si>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</si>
  <si>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</si>
  <si>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</si>
  <si>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</si>
  <si>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</si>
  <si>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</si>
  <si>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</si>
  <si>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</si>
  <si>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</si>
  <si>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</si>
  <si>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</si>
  <si>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</si>
  <si>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</si>
  <si>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</si>
  <si>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</si>
  <si>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</si>
  <si>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</si>
  <si>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</si>
  <si>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</si>
  <si>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</si>
  <si>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</si>
  <si>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</si>
  <si>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</si>
  <si>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</si>
  <si>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</si>
  <si>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</si>
  <si>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</si>
  <si>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</si>
  <si>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</si>
  <si>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</si>
  <si>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</si>
  <si>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</si>
  <si>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</si>
  <si>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</si>
  <si>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</si>
  <si>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</si>
  <si>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</si>
  <si>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</si>
  <si>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</si>
  <si>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</si>
  <si>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</si>
  <si>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</si>
  <si>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</si>
  <si>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</si>
  <si>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</si>
  <si>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</si>
  <si>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</si>
  <si>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</si>
  <si>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</si>
  <si>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</si>
  <si>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</si>
  <si>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</si>
  <si>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</si>
  <si>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</si>
  <si>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</si>
  <si>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</si>
  <si>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</si>
  <si>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</si>
  <si>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</si>
  <si>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</si>
  <si>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</si>
  <si>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</si>
  <si>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</si>
  <si>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</si>
  <si>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</si>
  <si>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</si>
  <si>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</si>
  <si>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</si>
  <si>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</si>
  <si>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</si>
  <si>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</si>
  <si>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</si>
  <si>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</si>
  <si>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</si>
  <si>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</si>
  <si>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</si>
  <si>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</si>
  <si>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</si>
  <si>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</si>
  <si>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</si>
  <si>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</si>
  <si>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</si>
  <si>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</si>
  <si>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</si>
  <si>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</si>
  <si>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</si>
  <si>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</si>
  <si>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</si>
  <si>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</si>
  <si>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</si>
  <si>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</si>
  <si>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</si>
  <si>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</si>
  <si>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</si>
  <si>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</si>
  <si>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</si>
  <si>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</si>
  <si>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</si>
  <si>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</si>
  <si>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</si>
  <si>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</si>
  <si>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</si>
  <si>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</si>
  <si>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</si>
  <si>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</si>
  <si>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</si>
  <si>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</si>
  <si>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</si>
  <si>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</si>
  <si>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</si>
  <si>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和歌山県有田川町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</si>
  <si>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</si>
  <si>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</si>
  <si>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</si>
  <si>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</si>
  <si>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</si>
  <si>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</si>
  <si>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</si>
  <si>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</si>
  <si>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</si>
  <si>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</si>
  <si>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</si>
  <si>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</si>
  <si>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</si>
  <si>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</si>
  <si>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</si>
  <si>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</si>
  <si>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</si>
  <si>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</si>
  <si>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</si>
  <si>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</si>
  <si>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</si>
  <si>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</si>
  <si>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</si>
  <si>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</si>
  <si>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</si>
  <si>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</si>
  <si>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</si>
  <si>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</si>
  <si>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</si>
  <si>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</si>
  <si>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</si>
  <si>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</si>
  <si>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</si>
  <si>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有田川町国民健康保険事業特別会計</t>
    <phoneticPr fontId="5"/>
  </si>
  <si>
    <t>有田川町介護保険事業特別会計</t>
    <phoneticPr fontId="5"/>
  </si>
  <si>
    <t>有田川町後期高齢者医療特別会計</t>
    <phoneticPr fontId="5"/>
  </si>
  <si>
    <t>有田川町特別養護老人ホーム等事業特別会計</t>
    <phoneticPr fontId="5"/>
  </si>
  <si>
    <t>有田川町水道事業会計</t>
    <phoneticPr fontId="5"/>
  </si>
  <si>
    <t>法適用企業</t>
    <phoneticPr fontId="5"/>
  </si>
  <si>
    <t>有田川町簡易水道事業会計</t>
    <phoneticPr fontId="5"/>
  </si>
  <si>
    <t>有田川町下水道事業会計</t>
    <phoneticPr fontId="5"/>
  </si>
  <si>
    <t>有田川町かなや明恵峡温泉特別会計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</si>
  <si>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</si>
  <si>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</si>
  <si>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</si>
  <si>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</si>
  <si>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</si>
  <si>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</si>
  <si>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</si>
  <si>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</si>
  <si>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</si>
  <si>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</si>
  <si>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</si>
  <si>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</si>
  <si>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</si>
  <si>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</si>
  <si>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</si>
  <si>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</si>
  <si>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</si>
  <si>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</si>
  <si>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</si>
  <si>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</si>
  <si>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</si>
  <si>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</si>
  <si>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</si>
  <si>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</si>
  <si>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</si>
  <si>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</si>
  <si>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</si>
  <si>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</si>
  <si>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</si>
  <si>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</si>
  <si>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</si>
  <si>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</si>
  <si>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</si>
  <si>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</si>
  <si>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</si>
  <si>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</si>
  <si>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</si>
  <si>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</si>
  <si>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</si>
  <si>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</si>
  <si>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</si>
  <si>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</si>
  <si>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</si>
  <si>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</si>
  <si>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</si>
  <si>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</si>
  <si>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</si>
  <si>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</si>
  <si>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</si>
  <si>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</si>
  <si>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</si>
  <si>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</si>
  <si>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</si>
  <si>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</si>
  <si>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</si>
  <si>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</si>
  <si>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</si>
  <si>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</si>
  <si>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</si>
  <si>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</si>
  <si>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</si>
  <si>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</si>
  <si>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</si>
  <si>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</si>
  <si>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</si>
  <si>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</si>
  <si>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</si>
  <si>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</si>
  <si>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</si>
  <si>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</si>
  <si>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</si>
  <si>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</si>
  <si>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</si>
  <si>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</si>
  <si>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</si>
  <si>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</si>
  <si>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</si>
  <si>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</si>
  <si>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</si>
  <si>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</si>
  <si>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</si>
  <si>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</si>
  <si>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</si>
  <si>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</si>
  <si>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</si>
  <si>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</si>
  <si>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</si>
  <si>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</si>
  <si>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</si>
  <si>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</si>
  <si>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</si>
  <si>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</si>
  <si>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</si>
  <si>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</si>
  <si>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</si>
  <si>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</si>
  <si>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</si>
  <si>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</si>
  <si>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</si>
  <si>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</si>
  <si>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</si>
  <si>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</si>
  <si>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</si>
  <si>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</si>
  <si>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</si>
  <si>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</si>
  <si>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</si>
  <si>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</si>
  <si>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</si>
  <si>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</si>
  <si>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</si>
  <si>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</si>
  <si>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</si>
  <si>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</si>
  <si>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</si>
  <si>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</si>
  <si>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</si>
  <si>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</si>
  <si>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</si>
  <si>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</si>
  <si>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</si>
  <si>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</si>
  <si>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</si>
  <si>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</si>
  <si>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</si>
  <si>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</si>
  <si>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</si>
  <si>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</si>
  <si>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</si>
  <si>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</si>
  <si>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</si>
  <si>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</si>
  <si>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</si>
  <si>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</si>
  <si>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</si>
  <si>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</si>
  <si>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0.85</t>
  </si>
  <si>
    <t>▲ 0.61</t>
  </si>
  <si>
    <t>有田川町水道事業会計</t>
  </si>
  <si>
    <t>一般会計</t>
  </si>
  <si>
    <t>有田川町介護保険事業特別会計</t>
  </si>
  <si>
    <t>有田川町下水道事業会計</t>
  </si>
  <si>
    <t>有田川町簡易水道事業会計</t>
  </si>
  <si>
    <t>有田川町国民健康保険事業特別会計</t>
  </si>
  <si>
    <t>有田川町後期高齢者医療特別会計</t>
  </si>
  <si>
    <t>有田川町特別養護老人ホーム等事業特別会計</t>
  </si>
  <si>
    <t>その他会計（赤字）</t>
  </si>
  <si>
    <t>その他会計（黒字）</t>
  </si>
  <si>
    <t>R02</t>
    <phoneticPr fontId="5"/>
  </si>
  <si>
    <t>R03</t>
    <phoneticPr fontId="5"/>
  </si>
  <si>
    <t>R04</t>
    <phoneticPr fontId="5"/>
  </si>
  <si>
    <t>R05</t>
    <phoneticPr fontId="5"/>
  </si>
  <si>
    <t>R06</t>
    <phoneticPr fontId="5"/>
  </si>
  <si>
    <t>有田川町ふるさと開発公社</t>
    <rPh sb="0" eb="4">
      <t>アリダガワチョウ</t>
    </rPh>
    <rPh sb="8" eb="10">
      <t>カイハツ</t>
    </rPh>
    <rPh sb="10" eb="12">
      <t>コウシャ</t>
    </rPh>
    <phoneticPr fontId="2"/>
  </si>
  <si>
    <t>有田観光物産センター</t>
    <rPh sb="0" eb="2">
      <t>アリダ</t>
    </rPh>
    <rPh sb="2" eb="4">
      <t>カンコウ</t>
    </rPh>
    <rPh sb="4" eb="6">
      <t>ブッサン</t>
    </rPh>
    <phoneticPr fontId="2"/>
  </si>
  <si>
    <t>-</t>
    <phoneticPr fontId="2"/>
  </si>
  <si>
    <t>和歌山県市町村総合事務組合</t>
    <rPh sb="0" eb="4">
      <t>ワカヤマケン</t>
    </rPh>
    <rPh sb="4" eb="7">
      <t>シチョウソン</t>
    </rPh>
    <rPh sb="7" eb="9">
      <t>ソウゴウ</t>
    </rPh>
    <rPh sb="9" eb="11">
      <t>ジム</t>
    </rPh>
    <rPh sb="11" eb="13">
      <t>クミアイ</t>
    </rPh>
    <phoneticPr fontId="5"/>
  </si>
  <si>
    <t>和歌山地方税回収機構</t>
    <rPh sb="0" eb="3">
      <t>ワカヤマ</t>
    </rPh>
    <rPh sb="3" eb="5">
      <t>チホウ</t>
    </rPh>
    <rPh sb="5" eb="6">
      <t>ゼイ</t>
    </rPh>
    <rPh sb="6" eb="8">
      <t>カイシュウ</t>
    </rPh>
    <rPh sb="8" eb="10">
      <t>キコウ</t>
    </rPh>
    <phoneticPr fontId="5"/>
  </si>
  <si>
    <t>有田周辺広域圏事務組合</t>
    <rPh sb="0" eb="2">
      <t>アリダ</t>
    </rPh>
    <rPh sb="2" eb="4">
      <t>シュウヘン</t>
    </rPh>
    <rPh sb="4" eb="6">
      <t>コウイキ</t>
    </rPh>
    <rPh sb="6" eb="7">
      <t>ケン</t>
    </rPh>
    <rPh sb="7" eb="9">
      <t>ジム</t>
    </rPh>
    <rPh sb="9" eb="11">
      <t>クミアイ</t>
    </rPh>
    <phoneticPr fontId="5"/>
  </si>
  <si>
    <t>有田郡老人福祉施設事務組合</t>
    <rPh sb="0" eb="3">
      <t>アリダグン</t>
    </rPh>
    <rPh sb="3" eb="5">
      <t>ロウジン</t>
    </rPh>
    <rPh sb="5" eb="7">
      <t>フクシ</t>
    </rPh>
    <rPh sb="7" eb="9">
      <t>シセツ</t>
    </rPh>
    <rPh sb="9" eb="11">
      <t>ジム</t>
    </rPh>
    <rPh sb="11" eb="13">
      <t>クミアイ</t>
    </rPh>
    <phoneticPr fontId="5"/>
  </si>
  <si>
    <t>有田聖苑事務組合</t>
    <rPh sb="0" eb="2">
      <t>アリダ</t>
    </rPh>
    <rPh sb="2" eb="3">
      <t>セイ</t>
    </rPh>
    <rPh sb="3" eb="4">
      <t>エン</t>
    </rPh>
    <rPh sb="4" eb="6">
      <t>ジム</t>
    </rPh>
    <rPh sb="6" eb="8">
      <t>クミアイ</t>
    </rPh>
    <phoneticPr fontId="5"/>
  </si>
  <si>
    <t>和歌山県後期高齢者医療広域連合</t>
    <rPh sb="0" eb="4">
      <t>ワカヤマケン</t>
    </rPh>
    <rPh sb="4" eb="6">
      <t>コウキ</t>
    </rPh>
    <rPh sb="6" eb="9">
      <t>コウレイシャ</t>
    </rPh>
    <rPh sb="9" eb="11">
      <t>イリョウ</t>
    </rPh>
    <rPh sb="11" eb="13">
      <t>コウイキ</t>
    </rPh>
    <rPh sb="13" eb="15">
      <t>レンゴウ</t>
    </rPh>
    <phoneticPr fontId="5"/>
  </si>
  <si>
    <t>有田周辺広域圏事務組合（公営企業会計）</t>
    <rPh sb="0" eb="2">
      <t>アリダ</t>
    </rPh>
    <rPh sb="2" eb="4">
      <t>シュウヘン</t>
    </rPh>
    <rPh sb="4" eb="6">
      <t>コウイキ</t>
    </rPh>
    <rPh sb="6" eb="7">
      <t>ケン</t>
    </rPh>
    <rPh sb="7" eb="9">
      <t>ジム</t>
    </rPh>
    <rPh sb="9" eb="11">
      <t>クミアイ</t>
    </rPh>
    <rPh sb="12" eb="14">
      <t>コウエイ</t>
    </rPh>
    <rPh sb="14" eb="16">
      <t>キギョウ</t>
    </rPh>
    <rPh sb="16" eb="17">
      <t>カイ</t>
    </rPh>
    <rPh sb="17" eb="18">
      <t>ケイ</t>
    </rPh>
    <phoneticPr fontId="5"/>
  </si>
  <si>
    <t>和歌山県後期高齢者医療広域連合（特別会計）</t>
    <rPh sb="0" eb="4">
      <t>ワカヤマケン</t>
    </rPh>
    <rPh sb="4" eb="6">
      <t>コウキ</t>
    </rPh>
    <rPh sb="6" eb="9">
      <t>コウレイシャ</t>
    </rPh>
    <rPh sb="9" eb="11">
      <t>イリョウ</t>
    </rPh>
    <rPh sb="11" eb="13">
      <t>コウイキ</t>
    </rPh>
    <rPh sb="13" eb="15">
      <t>レンゴウ</t>
    </rPh>
    <rPh sb="16" eb="18">
      <t>トクベツ</t>
    </rPh>
    <rPh sb="18" eb="19">
      <t>カイ</t>
    </rPh>
    <rPh sb="19" eb="20">
      <t>ケイ</t>
    </rPh>
    <phoneticPr fontId="5"/>
  </si>
  <si>
    <t>-</t>
    <phoneticPr fontId="38"/>
  </si>
  <si>
    <t>公共施設整備基金</t>
  </si>
  <si>
    <t>ふるさと応援基金</t>
  </si>
  <si>
    <t>合併地域振興基金</t>
  </si>
  <si>
    <t>退職手当負担金基金</t>
  </si>
  <si>
    <t>地域福祉基金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</si>
  <si>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</si>
  <si>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</si>
  <si>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将来負担比率は、令和２年度は３．２％であったが、令和３年度以降は比率が発生していない。また有形固定資産減価償却率は上昇傾向となっているが、類似団体と比較すると低い状態である。
　将来負担比率が発生していない要因は、地方債の新規発行額の抑制、任意の繰上償還を実施してきたことや基金の充当可能財源が増加したことによるものである。有形固定資産減価償却率では、前年度と比べ０．４ポイント減少しており、類似団体を下回っている。これは、大規模改修等により施設が更新されているため、償却率が類似団体平均値の上昇に比べると緩やかになったことによるものである。今後においても有形固定資産更新リスクは増加していくため、計画的に更新費用の平準化等を行っていく必要がある。</t>
    <rPh sb="121" eb="123">
      <t>ニンイ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</si>
  <si>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</si>
  <si>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</si>
  <si>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</si>
  <si>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</si>
  <si>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</si>
  <si>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</si>
  <si>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上記の要因により令和６年度も発生していない。令和６年度の実質公債費比率は１２．０％となり、前年度と比較して１．１ポイント改善したが、類似団体と比較して高い水準となっている。ストック的指標である将来負担比率が発生しなかった要因は、負債の減少や充当可能財源の増加によるものである。また、フロー的指標である実質公債費比率は、ほぼ、横ばいで今後においては元利償還金が減少していく見通しであるため比率についても減少傾向となっていくと思われる。しかしながら、一部事務組合の事業実施等により負担金が増加傾向であることから、今後も計画的な地方債発行及び交付税算入率の高い地方債の選択を実施するとともに、経常経費の抑制に取り組む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</si>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</sst>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78575</c:v>
                </c:pt>
                <c:pt idx="1">
                  <c:v>61630</c:v>
                </c:pt>
                <c:pt idx="2">
                  <c:v>76485</c:v>
                </c:pt>
                <c:pt idx="3">
                  <c:v>112663</c:v>
                </c:pt>
                <c:pt idx="4">
                  <c:v>82715</c:v>
                </c:pt>
              </c:numCache>
            </c:numRef>
          </c:val>
          <c:smooth val="0"/>
          <c:extLst>
            <c:ext xmlns:c16="http://schemas.microsoft.com/office/drawing/2014/chart" uri="{C3380CC4-5D6E-409C-BE32-E72D297353CC}">
              <c16:uniqueId val="{00000000-EC54-42D2-B98A-B9772881C48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106381</c:v>
                </c:pt>
                <c:pt idx="1">
                  <c:v>70298</c:v>
                </c:pt>
                <c:pt idx="2">
                  <c:v>52408</c:v>
                </c:pt>
                <c:pt idx="3">
                  <c:v>78513</c:v>
                </c:pt>
                <c:pt idx="4">
                  <c:v>79382</c:v>
                </c:pt>
              </c:numCache>
            </c:numRef>
          </c:val>
          <c:smooth val="0"/>
          <c:extLst>
            <c:ext xmlns:c16="http://schemas.microsoft.com/office/drawing/2014/chart" uri="{C3380CC4-5D6E-409C-BE32-E72D297353CC}">
              <c16:uniqueId val="{00000001-EC54-42D2-B98A-B9772881C48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3.54</c:v>
                </c:pt>
                <c:pt idx="1">
                  <c:v>4.45</c:v>
                </c:pt>
                <c:pt idx="2">
                  <c:v>3.68</c:v>
                </c:pt>
                <c:pt idx="3">
                  <c:v>4.0999999999999996</c:v>
                </c:pt>
                <c:pt idx="4">
                  <c:v>2.88</c:v>
                </c:pt>
              </c:numCache>
            </c:numRef>
          </c:val>
          <c:extLst>
            <c:ext xmlns:c16="http://schemas.microsoft.com/office/drawing/2014/chart" uri="{C3380CC4-5D6E-409C-BE32-E72D297353CC}">
              <c16:uniqueId val="{00000000-2086-4697-AF44-9B742282B96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40.44</c:v>
                </c:pt>
                <c:pt idx="1">
                  <c:v>39</c:v>
                </c:pt>
                <c:pt idx="2">
                  <c:v>40.520000000000003</c:v>
                </c:pt>
                <c:pt idx="3">
                  <c:v>40.04</c:v>
                </c:pt>
                <c:pt idx="4">
                  <c:v>39.71</c:v>
                </c:pt>
              </c:numCache>
            </c:numRef>
          </c:val>
          <c:extLst>
            <c:ext xmlns:c16="http://schemas.microsoft.com/office/drawing/2014/chart" uri="{C3380CC4-5D6E-409C-BE32-E72D297353CC}">
              <c16:uniqueId val="{00000001-2086-4697-AF44-9B742282B96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0.02</c:v>
                </c:pt>
                <c:pt idx="1">
                  <c:v>1.0900000000000001</c:v>
                </c:pt>
                <c:pt idx="2">
                  <c:v>-0.85</c:v>
                </c:pt>
                <c:pt idx="3">
                  <c:v>7.42</c:v>
                </c:pt>
                <c:pt idx="4">
                  <c:v>-0.61</c:v>
                </c:pt>
              </c:numCache>
            </c:numRef>
          </c:val>
          <c:smooth val="0"/>
          <c:extLst>
            <c:ext xmlns:c16="http://schemas.microsoft.com/office/drawing/2014/chart" uri="{C3380CC4-5D6E-409C-BE32-E72D297353CC}">
              <c16:uniqueId val="{00000002-2086-4697-AF44-9B742282B96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0.22</c:v>
                </c:pt>
                <c:pt idx="6">
                  <c:v>#N/A</c:v>
                </c:pt>
                <c:pt idx="7">
                  <c:v>0.16</c:v>
                </c:pt>
                <c:pt idx="8">
                  <c:v>#N/A</c:v>
                </c:pt>
                <c:pt idx="9">
                  <c:v>0</c:v>
                </c:pt>
              </c:numCache>
            </c:numRef>
          </c:val>
          <c:extLst>
            <c:ext xmlns:c16="http://schemas.microsoft.com/office/drawing/2014/chart" uri="{C3380CC4-5D6E-409C-BE32-E72D297353CC}">
              <c16:uniqueId val="{00000000-5924-4F27-9871-A2173CD901E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924-4F27-9871-A2173CD901E4}"/>
            </c:ext>
          </c:extLst>
        </c:ser>
        <c:ser>
          <c:idx val="2"/>
          <c:order val="2"/>
          <c:tx>
            <c:strRef>
              <c:f>データシート!$A$29</c:f>
              <c:strCache>
                <c:ptCount val="1"/>
                <c:pt idx="0">
                  <c:v>有田川町特別養護老人ホーム等事業特別会計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924-4F27-9871-A2173CD901E4}"/>
            </c:ext>
          </c:extLst>
        </c:ser>
        <c:ser>
          <c:idx val="3"/>
          <c:order val="3"/>
          <c:tx>
            <c:strRef>
              <c:f>データシート!$A$30</c:f>
              <c:strCache>
                <c:ptCount val="1"/>
                <c:pt idx="0">
                  <c:v>有田川町後期高齢者医療特別会計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0.1</c:v>
                </c:pt>
                <c:pt idx="4">
                  <c:v>#N/A</c:v>
                </c:pt>
                <c:pt idx="5">
                  <c:v>0.1</c:v>
                </c:pt>
                <c:pt idx="6">
                  <c:v>#N/A</c:v>
                </c:pt>
                <c:pt idx="7">
                  <c:v>0.1</c:v>
                </c:pt>
                <c:pt idx="8">
                  <c:v>#N/A</c:v>
                </c:pt>
                <c:pt idx="9">
                  <c:v>0.14000000000000001</c:v>
                </c:pt>
              </c:numCache>
            </c:numRef>
          </c:val>
          <c:extLst>
            <c:ext xmlns:c16="http://schemas.microsoft.com/office/drawing/2014/chart" uri="{C3380CC4-5D6E-409C-BE32-E72D297353CC}">
              <c16:uniqueId val="{00000003-5924-4F27-9871-A2173CD901E4}"/>
            </c:ext>
          </c:extLst>
        </c:ser>
        <c:ser>
          <c:idx val="4"/>
          <c:order val="4"/>
          <c:tx>
            <c:strRef>
              <c:f>データシート!$A$31</c:f>
              <c:strCache>
                <c:ptCount val="1"/>
                <c:pt idx="0">
                  <c:v>有田川町国民健康保険事業特別会計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0.05</c:v>
                </c:pt>
                <c:pt idx="4">
                  <c:v>#N/A</c:v>
                </c:pt>
                <c:pt idx="5">
                  <c:v>0.04</c:v>
                </c:pt>
                <c:pt idx="6">
                  <c:v>#N/A</c:v>
                </c:pt>
                <c:pt idx="7">
                  <c:v>0.16</c:v>
                </c:pt>
                <c:pt idx="8">
                  <c:v>#N/A</c:v>
                </c:pt>
                <c:pt idx="9">
                  <c:v>0.36</c:v>
                </c:pt>
              </c:numCache>
            </c:numRef>
          </c:val>
          <c:extLst>
            <c:ext xmlns:c16="http://schemas.microsoft.com/office/drawing/2014/chart" uri="{C3380CC4-5D6E-409C-BE32-E72D297353CC}">
              <c16:uniqueId val="{00000004-5924-4F27-9871-A2173CD901E4}"/>
            </c:ext>
          </c:extLst>
        </c:ser>
        <c:ser>
          <c:idx val="5"/>
          <c:order val="5"/>
          <c:tx>
            <c:strRef>
              <c:f>データシート!$A$32</c:f>
              <c:strCache>
                <c:ptCount val="1"/>
                <c:pt idx="0">
                  <c:v>有田川町簡易水道事業会計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0.24</c:v>
                </c:pt>
                <c:pt idx="8">
                  <c:v>#N/A</c:v>
                </c:pt>
                <c:pt idx="9">
                  <c:v>0.47</c:v>
                </c:pt>
              </c:numCache>
            </c:numRef>
          </c:val>
          <c:extLst>
            <c:ext xmlns:c16="http://schemas.microsoft.com/office/drawing/2014/chart" uri="{C3380CC4-5D6E-409C-BE32-E72D297353CC}">
              <c16:uniqueId val="{00000005-5924-4F27-9871-A2173CD901E4}"/>
            </c:ext>
          </c:extLst>
        </c:ser>
        <c:ser>
          <c:idx val="6"/>
          <c:order val="6"/>
          <c:tx>
            <c:strRef>
              <c:f>データシート!$A$33</c:f>
              <c:strCache>
                <c:ptCount val="1"/>
                <c:pt idx="0">
                  <c:v>有田川町下水道事業会計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0.66</c:v>
                </c:pt>
              </c:numCache>
            </c:numRef>
          </c:val>
          <c:extLst>
            <c:ext xmlns:c16="http://schemas.microsoft.com/office/drawing/2014/chart" uri="{C3380CC4-5D6E-409C-BE32-E72D297353CC}">
              <c16:uniqueId val="{00000006-5924-4F27-9871-A2173CD901E4}"/>
            </c:ext>
          </c:extLst>
        </c:ser>
        <c:ser>
          <c:idx val="7"/>
          <c:order val="7"/>
          <c:tx>
            <c:strRef>
              <c:f>データシート!$A$34</c:f>
              <c:strCache>
                <c:ptCount val="1"/>
                <c:pt idx="0">
                  <c:v>有田川町介護保険事業特別会計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0.61</c:v>
                </c:pt>
                <c:pt idx="2">
                  <c:v>#N/A</c:v>
                </c:pt>
                <c:pt idx="3">
                  <c:v>0.57999999999999996</c:v>
                </c:pt>
                <c:pt idx="4">
                  <c:v>#N/A</c:v>
                </c:pt>
                <c:pt idx="5">
                  <c:v>0.46</c:v>
                </c:pt>
                <c:pt idx="6">
                  <c:v>#N/A</c:v>
                </c:pt>
                <c:pt idx="7">
                  <c:v>0.37</c:v>
                </c:pt>
                <c:pt idx="8">
                  <c:v>#N/A</c:v>
                </c:pt>
                <c:pt idx="9">
                  <c:v>0.84</c:v>
                </c:pt>
              </c:numCache>
            </c:numRef>
          </c:val>
          <c:extLst>
            <c:ext xmlns:c16="http://schemas.microsoft.com/office/drawing/2014/chart" uri="{C3380CC4-5D6E-409C-BE32-E72D297353CC}">
              <c16:uniqueId val="{00000007-5924-4F27-9871-A2173CD901E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3.53</c:v>
                </c:pt>
                <c:pt idx="2">
                  <c:v>#N/A</c:v>
                </c:pt>
                <c:pt idx="3">
                  <c:v>4.4400000000000004</c:v>
                </c:pt>
                <c:pt idx="4">
                  <c:v>#N/A</c:v>
                </c:pt>
                <c:pt idx="5">
                  <c:v>3.68</c:v>
                </c:pt>
                <c:pt idx="6">
                  <c:v>#N/A</c:v>
                </c:pt>
                <c:pt idx="7">
                  <c:v>4.0999999999999996</c:v>
                </c:pt>
                <c:pt idx="8">
                  <c:v>#N/A</c:v>
                </c:pt>
                <c:pt idx="9">
                  <c:v>2.87</c:v>
                </c:pt>
              </c:numCache>
            </c:numRef>
          </c:val>
          <c:extLst>
            <c:ext xmlns:c16="http://schemas.microsoft.com/office/drawing/2014/chart" uri="{C3380CC4-5D6E-409C-BE32-E72D297353CC}">
              <c16:uniqueId val="{00000008-5924-4F27-9871-A2173CD901E4}"/>
            </c:ext>
          </c:extLst>
        </c:ser>
        <c:ser>
          <c:idx val="9"/>
          <c:order val="9"/>
          <c:tx>
            <c:strRef>
              <c:f>データシート!$A$36</c:f>
              <c:strCache>
                <c:ptCount val="1"/>
                <c:pt idx="0">
                  <c:v>有田川町水道事業会計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11.37</c:v>
                </c:pt>
                <c:pt idx="2">
                  <c:v>#N/A</c:v>
                </c:pt>
                <c:pt idx="3">
                  <c:v>11.78</c:v>
                </c:pt>
                <c:pt idx="4">
                  <c:v>#N/A</c:v>
                </c:pt>
                <c:pt idx="5">
                  <c:v>13.4</c:v>
                </c:pt>
                <c:pt idx="6">
                  <c:v>#N/A</c:v>
                </c:pt>
                <c:pt idx="7">
                  <c:v>14.36</c:v>
                </c:pt>
                <c:pt idx="8">
                  <c:v>#N/A</c:v>
                </c:pt>
                <c:pt idx="9">
                  <c:v>15.76</c:v>
                </c:pt>
              </c:numCache>
            </c:numRef>
          </c:val>
          <c:extLst>
            <c:ext xmlns:c16="http://schemas.microsoft.com/office/drawing/2014/chart" uri="{C3380CC4-5D6E-409C-BE32-E72D297353CC}">
              <c16:uniqueId val="{00000009-5924-4F27-9871-A2173CD901E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2450</c:v>
                </c:pt>
                <c:pt idx="5">
                  <c:v>2461</c:v>
                </c:pt>
                <c:pt idx="8">
                  <c:v>2323</c:v>
                </c:pt>
                <c:pt idx="11">
                  <c:v>2195</c:v>
                </c:pt>
                <c:pt idx="14">
                  <c:v>2123</c:v>
                </c:pt>
              </c:numCache>
            </c:numRef>
          </c:val>
          <c:extLst>
            <c:ext xmlns:c16="http://schemas.microsoft.com/office/drawing/2014/chart" uri="{C3380CC4-5D6E-409C-BE32-E72D297353CC}">
              <c16:uniqueId val="{00000000-E318-4DDA-8DD9-5A85AD587F5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318-4DDA-8DD9-5A85AD587F5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318-4DDA-8DD9-5A85AD587F5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c:v>
                </c:pt>
                <c:pt idx="3">
                  <c:v>28</c:v>
                </c:pt>
                <c:pt idx="6">
                  <c:v>30</c:v>
                </c:pt>
                <c:pt idx="9">
                  <c:v>57</c:v>
                </c:pt>
                <c:pt idx="12">
                  <c:v>108</c:v>
                </c:pt>
              </c:numCache>
            </c:numRef>
          </c:val>
          <c:extLst>
            <c:ext xmlns:c16="http://schemas.microsoft.com/office/drawing/2014/chart" uri="{C3380CC4-5D6E-409C-BE32-E72D297353CC}">
              <c16:uniqueId val="{00000003-E318-4DDA-8DD9-5A85AD587F5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972</c:v>
                </c:pt>
                <c:pt idx="3">
                  <c:v>1015</c:v>
                </c:pt>
                <c:pt idx="6">
                  <c:v>1017</c:v>
                </c:pt>
                <c:pt idx="9">
                  <c:v>933</c:v>
                </c:pt>
                <c:pt idx="12">
                  <c:v>935</c:v>
                </c:pt>
              </c:numCache>
            </c:numRef>
          </c:val>
          <c:extLst>
            <c:ext xmlns:c16="http://schemas.microsoft.com/office/drawing/2014/chart" uri="{C3380CC4-5D6E-409C-BE32-E72D297353CC}">
              <c16:uniqueId val="{00000004-E318-4DDA-8DD9-5A85AD587F5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18-4DDA-8DD9-5A85AD587F5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318-4DDA-8DD9-5A85AD587F5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2374</c:v>
                </c:pt>
                <c:pt idx="3">
                  <c:v>2485</c:v>
                </c:pt>
                <c:pt idx="6">
                  <c:v>2406</c:v>
                </c:pt>
                <c:pt idx="9">
                  <c:v>2172</c:v>
                </c:pt>
                <c:pt idx="12">
                  <c:v>1902</c:v>
                </c:pt>
              </c:numCache>
            </c:numRef>
          </c:val>
          <c:extLst>
            <c:ext xmlns:c16="http://schemas.microsoft.com/office/drawing/2014/chart" uri="{C3380CC4-5D6E-409C-BE32-E72D297353CC}">
              <c16:uniqueId val="{00000007-E318-4DDA-8DD9-5A85AD587F5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924</c:v>
                </c:pt>
                <c:pt idx="2">
                  <c:v>#N/A</c:v>
                </c:pt>
                <c:pt idx="3">
                  <c:v>#N/A</c:v>
                </c:pt>
                <c:pt idx="4">
                  <c:v>1067</c:v>
                </c:pt>
                <c:pt idx="5">
                  <c:v>#N/A</c:v>
                </c:pt>
                <c:pt idx="6">
                  <c:v>#N/A</c:v>
                </c:pt>
                <c:pt idx="7">
                  <c:v>1130</c:v>
                </c:pt>
                <c:pt idx="8">
                  <c:v>#N/A</c:v>
                </c:pt>
                <c:pt idx="9">
                  <c:v>#N/A</c:v>
                </c:pt>
                <c:pt idx="10">
                  <c:v>967</c:v>
                </c:pt>
                <c:pt idx="11">
                  <c:v>#N/A</c:v>
                </c:pt>
                <c:pt idx="12">
                  <c:v>#N/A</c:v>
                </c:pt>
                <c:pt idx="13">
                  <c:v>822</c:v>
                </c:pt>
                <c:pt idx="14">
                  <c:v>#N/A</c:v>
                </c:pt>
              </c:numCache>
            </c:numRef>
          </c:val>
          <c:smooth val="0"/>
          <c:extLst>
            <c:ext xmlns:c16="http://schemas.microsoft.com/office/drawing/2014/chart" uri="{C3380CC4-5D6E-409C-BE32-E72D297353CC}">
              <c16:uniqueId val="{00000008-E318-4DDA-8DD9-5A85AD587F5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21174</c:v>
                </c:pt>
                <c:pt idx="5">
                  <c:v>20138</c:v>
                </c:pt>
                <c:pt idx="8">
                  <c:v>19244</c:v>
                </c:pt>
                <c:pt idx="11">
                  <c:v>18824</c:v>
                </c:pt>
                <c:pt idx="14">
                  <c:v>18068</c:v>
                </c:pt>
              </c:numCache>
            </c:numRef>
          </c:val>
          <c:extLst>
            <c:ext xmlns:c16="http://schemas.microsoft.com/office/drawing/2014/chart" uri="{C3380CC4-5D6E-409C-BE32-E72D297353CC}">
              <c16:uniqueId val="{00000000-E0C6-4BD2-A164-3A990D5FD41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c:v>
                </c:pt>
                <c:pt idx="5">
                  <c:v>12</c:v>
                </c:pt>
                <c:pt idx="8">
                  <c:v>8</c:v>
                </c:pt>
                <c:pt idx="11">
                  <c:v>4</c:v>
                </c:pt>
                <c:pt idx="14">
                  <c:v>1</c:v>
                </c:pt>
              </c:numCache>
            </c:numRef>
          </c:val>
          <c:extLst>
            <c:ext xmlns:c16="http://schemas.microsoft.com/office/drawing/2014/chart" uri="{C3380CC4-5D6E-409C-BE32-E72D297353CC}">
              <c16:uniqueId val="{00000001-E0C6-4BD2-A164-3A990D5FD41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11749</c:v>
                </c:pt>
                <c:pt idx="5">
                  <c:v>12596</c:v>
                </c:pt>
                <c:pt idx="8">
                  <c:v>13155</c:v>
                </c:pt>
                <c:pt idx="11">
                  <c:v>12473</c:v>
                </c:pt>
                <c:pt idx="14">
                  <c:v>13387</c:v>
                </c:pt>
              </c:numCache>
            </c:numRef>
          </c:val>
          <c:extLst>
            <c:ext xmlns:c16="http://schemas.microsoft.com/office/drawing/2014/chart" uri="{C3380CC4-5D6E-409C-BE32-E72D297353CC}">
              <c16:uniqueId val="{00000002-E0C6-4BD2-A164-3A990D5FD41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0C6-4BD2-A164-3A990D5FD41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0C6-4BD2-A164-3A990D5FD41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C6-4BD2-A164-3A990D5FD41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2563</c:v>
                </c:pt>
                <c:pt idx="3">
                  <c:v>2505</c:v>
                </c:pt>
                <c:pt idx="6">
                  <c:v>2471</c:v>
                </c:pt>
                <c:pt idx="9">
                  <c:v>2562</c:v>
                </c:pt>
                <c:pt idx="12">
                  <c:v>2629</c:v>
                </c:pt>
              </c:numCache>
            </c:numRef>
          </c:val>
          <c:extLst>
            <c:ext xmlns:c16="http://schemas.microsoft.com/office/drawing/2014/chart" uri="{C3380CC4-5D6E-409C-BE32-E72D297353CC}">
              <c16:uniqueId val="{00000006-E0C6-4BD2-A164-3A990D5FD41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920</c:v>
                </c:pt>
                <c:pt idx="3">
                  <c:v>1422</c:v>
                </c:pt>
                <c:pt idx="6">
                  <c:v>2289</c:v>
                </c:pt>
                <c:pt idx="9">
                  <c:v>2790</c:v>
                </c:pt>
                <c:pt idx="12">
                  <c:v>2789</c:v>
                </c:pt>
              </c:numCache>
            </c:numRef>
          </c:val>
          <c:extLst>
            <c:ext xmlns:c16="http://schemas.microsoft.com/office/drawing/2014/chart" uri="{C3380CC4-5D6E-409C-BE32-E72D297353CC}">
              <c16:uniqueId val="{00000007-E0C6-4BD2-A164-3A990D5FD41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12190</c:v>
                </c:pt>
                <c:pt idx="3">
                  <c:v>11472</c:v>
                </c:pt>
                <c:pt idx="6">
                  <c:v>10605</c:v>
                </c:pt>
                <c:pt idx="9">
                  <c:v>9752</c:v>
                </c:pt>
                <c:pt idx="12">
                  <c:v>9310</c:v>
                </c:pt>
              </c:numCache>
            </c:numRef>
          </c:val>
          <c:extLst>
            <c:ext xmlns:c16="http://schemas.microsoft.com/office/drawing/2014/chart" uri="{C3380CC4-5D6E-409C-BE32-E72D297353CC}">
              <c16:uniqueId val="{00000008-E0C6-4BD2-A164-3A990D5FD41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0C6-4BD2-A164-3A990D5FD41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17517</c:v>
                </c:pt>
                <c:pt idx="3">
                  <c:v>16359</c:v>
                </c:pt>
                <c:pt idx="6">
                  <c:v>14864</c:v>
                </c:pt>
                <c:pt idx="9">
                  <c:v>13167</c:v>
                </c:pt>
                <c:pt idx="12">
                  <c:v>12627</c:v>
                </c:pt>
              </c:numCache>
            </c:numRef>
          </c:val>
          <c:extLst>
            <c:ext xmlns:c16="http://schemas.microsoft.com/office/drawing/2014/chart" uri="{C3380CC4-5D6E-409C-BE32-E72D297353CC}">
              <c16:uniqueId val="{0000000A-E0C6-4BD2-A164-3A990D5FD41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0C6-4BD2-A164-3A990D5FD41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4146</c:v>
                </c:pt>
                <c:pt idx="1">
                  <c:v>4101</c:v>
                </c:pt>
                <c:pt idx="2">
                  <c:v>4157</c:v>
                </c:pt>
              </c:numCache>
            </c:numRef>
          </c:val>
          <c:extLst>
            <c:ext xmlns:c16="http://schemas.microsoft.com/office/drawing/2014/chart" uri="{C3380CC4-5D6E-409C-BE32-E72D297353CC}">
              <c16:uniqueId val="{00000000-F3C1-4982-9304-B83E9E4248A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1588</c:v>
                </c:pt>
                <c:pt idx="1">
                  <c:v>870</c:v>
                </c:pt>
                <c:pt idx="2">
                  <c:v>1004</c:v>
                </c:pt>
              </c:numCache>
            </c:numRef>
          </c:val>
          <c:extLst>
            <c:ext xmlns:c16="http://schemas.microsoft.com/office/drawing/2014/chart" uri="{C3380CC4-5D6E-409C-BE32-E72D297353CC}">
              <c16:uniqueId val="{00000001-F3C1-4982-9304-B83E9E4248A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7871</c:v>
                </c:pt>
                <c:pt idx="1">
                  <c:v>7968</c:v>
                </c:pt>
                <c:pt idx="2">
                  <c:v>8590</c:v>
                </c:pt>
              </c:numCache>
            </c:numRef>
          </c:val>
          <c:extLst>
            <c:ext xmlns:c16="http://schemas.microsoft.com/office/drawing/2014/chart" uri="{C3380CC4-5D6E-409C-BE32-E72D297353CC}">
              <c16:uniqueId val="{00000002-F3C1-4982-9304-B83E9E4248A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{5BCCB232-C2D1-4119-A885-79AD356D47D6}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9A2-4E16-83B5-B0038A99EC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{5455EC8D-EB4D-4714-AC9C-EF966D2789BD}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A2-4E16-83B5-B0038A99EC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{6F888734-FF4F-4ADD-91C3-98D890960FE3}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A2-4E16-83B5-B0038A99EC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{4F81F261-2E13-4A49-936C-259D0A395F35}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A2-4E16-83B5-B0038A99EC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{AE56ADD4-1797-47CD-BB55-F866B14306CC}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A2-4E16-83B5-B0038A99EC2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{69FB8034-E27F-492D-9BE6-C42B17198836}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9A2-4E16-83B5-B0038A99EC2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{9215FB51-3C7C-4E9E-86C1-59A514C30C2C}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9A2-4E16-83B5-B0038A99EC2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{C7F5EA30-5EA4-4150-8157-E5A72B3A16C7}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9A2-4E16-83B5-B0038A99EC2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{8F35C214-CE4D-4FBD-8E5D-31CB9B01F90E}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9A2-4E16-83B5-B0038A99EC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55.8</c:v>
                </c:pt>
                <c:pt idx="8">
                  <c:v>56.4</c:v>
                </c:pt>
                <c:pt idx="16">
                  <c:v>57.3</c:v>
                </c:pt>
                <c:pt idx="24">
                  <c:v>58.3</c:v>
                </c:pt>
                <c:pt idx="32">
                  <c:v>57.9</c:v>
                </c:pt>
              </c:numCache>
            </c:numRef>
          </c:xVal>
          <c:yVal>
            <c:numRef>
              <c:f>公会計指標分析・財政指標組合せ分析表!$BP$51:$DC$51</c:f>
              <c:numCache>
                <c:formatCode>#,##0.0;"▲ "#,##0.0</c:formatCode>
                <c:ptCount val="40"/>
                <c:pt idx="0">
                  <c:v>3.2</c:v>
                </c:pt>
              </c:numCache>
            </c:numRef>
          </c:yVal>
          <c:smooth val="0"/>
          <c:extLst>
            <c:ext xmlns:c16="http://schemas.microsoft.com/office/drawing/2014/chart" uri="{C3380CC4-5D6E-409C-BE32-E72D297353CC}">
              <c16:uniqueId val="{00000009-09A2-4E16-83B5-B0038A99EC2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{67229DA5-4D63-46FA-A695-774AC95A2A29}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9A2-4E16-83B5-B0038A99EC2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{CFAA9D7B-59D6-41A1-9773-0D628994BBB2}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A2-4E16-83B5-B0038A99EC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{70B39CA5-3BCE-40AA-9306-DEA614151DA0}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A2-4E16-83B5-B0038A99EC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{E81B943B-327B-44B3-804F-E02FD5B1D521}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A2-4E16-83B5-B0038A99EC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{C096BCFD-8ED6-4079-ABA7-420FB4B10A59}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A2-4E16-83B5-B0038A99EC26}"/>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{DF00C31B-A4BD-44C6-BA4E-70953FD4BAB8}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9A2-4E16-83B5-B0038A99EC26}"/>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{EBED7C59-A03C-4B3B-92F2-5970DFBB3FED}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9A2-4E16-83B5-B0038A99EC26}"/>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{1544D420-5A1B-46DE-B2C3-489317325F12}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9A2-4E16-83B5-B0038A99EC26}"/>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{45559898-1881-4413-AF09-AA81425E5D23}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9A2-4E16-83B5-B0038A99EC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60.1</c:v>
                </c:pt>
                <c:pt idx="8">
                  <c:v>61.3</c:v>
                </c:pt>
                <c:pt idx="16">
                  <c:v>61.4</c:v>
                </c:pt>
                <c:pt idx="24">
                  <c:v>63.1</c:v>
                </c:pt>
                <c:pt idx="32">
                  <c:v>64.5</c:v>
                </c:pt>
              </c:numCache>
            </c:numRef>
          </c:xVal>
          <c:yVal>
            <c:numRef>
              <c:f>公会計指標分析・財政指標組合せ分析表!$BP$55:$DC$55</c:f>
              <c:numCache>
                <c:formatCode>#,##0.0;"▲ "#,##0.0</c:formatCode>
                <c:ptCount val="40"/>
                <c:pt idx="0">
                  <c:v>25.1</c:v>
                </c:pt>
                <c:pt idx="8">
                  <c:v>9.6999999999999993</c:v>
                </c:pt>
                <c:pt idx="16">
                  <c:v>0</c:v>
                </c:pt>
                <c:pt idx="24">
                  <c:v>0</c:v>
                </c:pt>
                <c:pt idx="32">
                  <c:v>0</c:v>
                </c:pt>
              </c:numCache>
            </c:numRef>
          </c:yVal>
          <c:smooth val="0"/>
          <c:extLst>
            <c:ext xmlns:c16="http://schemas.microsoft.com/office/drawing/2014/chart" uri="{C3380CC4-5D6E-409C-BE32-E72D297353CC}">
              <c16:uniqueId val="{00000013-09A2-4E16-83B5-B0038A99EC26}"/>
            </c:ext>
          </c:extLst>
        </c:ser>
        <c:dLbls>
          <c:showLegendKey val="0"/>
          <c:showVal val="1"/>
          <c:showCatName val="0"/>
          <c:showSerName val="0"/>
          <c:showPercent val="0"/>
          <c:showBubbleSize val="0"/>
        </c:dLbls>
        <c:axId val="46179840"/>
        <c:axId val="46181760"/>
      </c:scatterChart>
      <c:valAx>
        <c:axId val="46179840"/>
        <c:scaling>
          <c:orientation val="maxMin"/>
          <c:max val="66"/>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{DBB12292-3E79-4252-85D5-250D27571650}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DBA-40C6-98BC-A3097E6C98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{8E80D3B8-A8B0-494C-A460-7C7BE2EA91DC}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BA-40C6-98BC-A3097E6C98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{96EEB2B7-84DB-4915-AA73-D193E26FBEDF}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BA-40C6-98BC-A3097E6C98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{08392E70-8D4B-415B-8E9E-996E945345A9}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BA-40C6-98BC-A3097E6C98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{2D2A3E75-5173-4097-8C2B-F105FA0F4777}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BA-40C6-98BC-A3097E6C98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{609DBE6B-D86A-4550-91FC-E22BD68CC8BF}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DBA-40C6-98BC-A3097E6C981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{47FE0331-57BB-4A05-BE6C-4A031EB6A1F1}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DBA-40C6-98BC-A3097E6C981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{791B6DE2-0FF0-4AD4-A543-D01CDB973546}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DBA-40C6-98BC-A3097E6C981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{A032185D-0B11-4454-9DF3-158C7AE88F70}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DBA-40C6-98BC-A3097E6C98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12.7</c:v>
                </c:pt>
                <c:pt idx="16">
                  <c:v>13</c:v>
                </c:pt>
                <c:pt idx="24">
                  <c:v>13.1</c:v>
                </c:pt>
                <c:pt idx="32">
                  <c:v>12</c:v>
                </c:pt>
              </c:numCache>
            </c:numRef>
          </c:xVal>
          <c:yVal>
            <c:numRef>
              <c:f>公会計指標分析・財政指標組合せ分析表!$BP$73:$DC$73</c:f>
              <c:numCache>
                <c:formatCode>#,##0.0;"▲ "#,##0.0</c:formatCode>
                <c:ptCount val="40"/>
                <c:pt idx="0">
                  <c:v>3.2</c:v>
                </c:pt>
              </c:numCache>
            </c:numRef>
          </c:yVal>
          <c:smooth val="0"/>
          <c:extLst>
            <c:ext xmlns:c16="http://schemas.microsoft.com/office/drawing/2014/chart" uri="{C3380CC4-5D6E-409C-BE32-E72D297353CC}">
              <c16:uniqueId val="{00000009-8DBA-40C6-98BC-A3097E6C981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{1A182DE6-C842-41ED-ADEC-280092BF4741}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DBA-40C6-98BC-A3097E6C981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{1A22A2DC-D58E-4136-AC23-C5176262D99D}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BA-40C6-98BC-A3097E6C98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{20F88A2B-331B-4A6E-A7B3-51C5A8AAD261}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BA-40C6-98BC-A3097E6C98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{6D597320-2CB7-458F-8D9C-A39805C77069}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BA-40C6-98BC-A3097E6C98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{8B23A9A2-336C-48C5-BC4C-381A8F0C0853}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BA-40C6-98BC-A3097E6C98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{70C77C92-20E8-46A0-B53D-21827A8A1ED0}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DBA-40C6-98BC-A3097E6C981D}"/>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{E82BF804-06FD-4768-8D64-82163F5738E5}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DBA-40C6-98BC-A3097E6C981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{BBF70C83-5ACB-42A0-AECB-9787642F5ABD}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DBA-40C6-98BC-A3097E6C981D}"/>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{D1815B91-EF9F-4205-8D71-B2B9D4D94ADF}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DBA-40C6-98BC-A3097E6C98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10.199999999999999</c:v>
                </c:pt>
                <c:pt idx="8">
                  <c:v>10.199999999999999</c:v>
                </c:pt>
                <c:pt idx="16">
                  <c:v>10.4</c:v>
                </c:pt>
                <c:pt idx="24">
                  <c:v>10.7</c:v>
                </c:pt>
                <c:pt idx="32">
                  <c:v>10.5</c:v>
                </c:pt>
              </c:numCache>
            </c:numRef>
          </c:xVal>
          <c:yVal>
            <c:numRef>
              <c:f>公会計指標分析・財政指標組合せ分析表!$BP$77:$DC$77</c:f>
              <c:numCache>
                <c:formatCode>#,##0.0;"▲ "#,##0.0</c:formatCode>
                <c:ptCount val="40"/>
                <c:pt idx="0">
                  <c:v>25.1</c:v>
                </c:pt>
                <c:pt idx="8">
                  <c:v>9.6999999999999993</c:v>
                </c:pt>
                <c:pt idx="16">
                  <c:v>0</c:v>
                </c:pt>
                <c:pt idx="24">
                  <c:v>0</c:v>
                </c:pt>
                <c:pt idx="32">
                  <c:v>0</c:v>
                </c:pt>
              </c:numCache>
            </c:numRef>
          </c:yVal>
          <c:smooth val="0"/>
          <c:extLst>
            <c:ext xmlns:c16="http://schemas.microsoft.com/office/drawing/2014/chart" uri="{C3380CC4-5D6E-409C-BE32-E72D297353CC}">
              <c16:uniqueId val="{00000013-8DBA-40C6-98BC-A3097E6C981D}"/>
            </c:ext>
          </c:extLst>
        </c:ser>
        <c:dLbls>
          <c:showLegendKey val="0"/>
          <c:showVal val="1"/>
          <c:showCatName val="0"/>
          <c:showSerName val="0"/>
          <c:showPercent val="0"/>
          <c:showBubbleSize val="0"/>
        </c:dLbls>
        <c:axId val="84219776"/>
        <c:axId val="84234240"/>
      </c:scatterChart>
      <c:valAx>
        <c:axId val="84219776"/>
        <c:scaling>
          <c:orientation val="maxMin"/>
          <c:max val="14"/>
          <c:min val="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和歌山県有田川町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24,954
24,830
351.84
19,197,821
18,413,376
301,097
10,467,526
12,627,180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本年度の基準財政収入額は、経済状況の変動に伴い増加したものの、基準財政需要額が個別算定経費等の影響により増加したことから、単年度財政力指数は前年度と比較して</a:t>
          </a:r>
          <a:r>
            <a:rPr kumimoji="1" lang="en-US" altLang="ja-JP" sz="1100">
              <a:latin typeface="ＭＳ Ｐゴシック" panose="020B0600070205080204" pitchFamily="50" charset="-128"/>
              <a:ea typeface="ＭＳ Ｐゴシック" panose="020B0600070205080204" pitchFamily="50" charset="-128"/>
            </a:rPr>
            <a:t>0.006</a:t>
          </a:r>
          <a:r>
            <a:rPr kumimoji="1" lang="ja-JP" altLang="en-US" sz="1100">
              <a:latin typeface="ＭＳ Ｐゴシック" panose="020B0600070205080204" pitchFamily="50" charset="-128"/>
              <a:ea typeface="ＭＳ Ｐゴシック" panose="020B0600070205080204" pitchFamily="50" charset="-128"/>
            </a:rPr>
            <a:t>ポイント低下した。一方、３か年平均の財政力指数は</a:t>
          </a:r>
          <a:r>
            <a:rPr kumimoji="1" lang="en-US" altLang="ja-JP" sz="1100">
              <a:latin typeface="ＭＳ Ｐゴシック" panose="020B0600070205080204" pitchFamily="50" charset="-128"/>
              <a:ea typeface="ＭＳ Ｐゴシック" panose="020B0600070205080204" pitchFamily="50" charset="-128"/>
            </a:rPr>
            <a:t>0.007</a:t>
          </a:r>
          <a:r>
            <a:rPr kumimoji="1" lang="ja-JP" altLang="en-US" sz="1100">
              <a:latin typeface="ＭＳ Ｐゴシック" panose="020B0600070205080204" pitchFamily="50" charset="-128"/>
              <a:ea typeface="ＭＳ Ｐゴシック" panose="020B0600070205080204" pitchFamily="50" charset="-128"/>
            </a:rPr>
            <a:t>ポイント上昇したが、類似団体と比較すると</a:t>
          </a:r>
          <a:r>
            <a:rPr kumimoji="1" lang="en-US" altLang="ja-JP" sz="1100">
              <a:latin typeface="ＭＳ Ｐゴシック" panose="020B0600070205080204" pitchFamily="50" charset="-128"/>
              <a:ea typeface="ＭＳ Ｐゴシック" panose="020B0600070205080204" pitchFamily="50" charset="-128"/>
            </a:rPr>
            <a:t>0.05</a:t>
          </a:r>
          <a:r>
            <a:rPr kumimoji="1" lang="ja-JP" altLang="en-US" sz="1100">
              <a:latin typeface="ＭＳ Ｐゴシック" panose="020B0600070205080204" pitchFamily="50" charset="-128"/>
              <a:ea typeface="ＭＳ Ｐゴシック" panose="020B0600070205080204" pitchFamily="50" charset="-128"/>
            </a:rPr>
            <a:t>ポイント下回っている状況である。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については、緊急性・必要性を十分に精査したうえで事業を峻別し、投資的経費の抑制に努めるとともに、公共施設の適正配置（除却・統廃合）を進める。また、歳出全般の徹底した見直しにより経常経費の削減を図る。さらに、税収面においても現年度分および滞納分の早期徴収を推進し、歳入の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163830</xdr:rowOff>
    </xdr:from>
    <xdr:to>
      <xdr:col>23</xdr:col>
      <xdr:colOff>133350</xdr:colOff>
      <xdr:row>44</xdr:row>
      <xdr:rowOff>20320</xdr:rowOff>
    </xdr:to>
    <xdr:cxnSp macro="">
      <xdr:nvCxnSpPr>
        <xdr:cNvPr id="62" name="直線コネクタ 61"/>
        <xdr:cNvCxnSpPr/>
      </xdr:nvCxnSpPr>
      <xdr:spPr>
        <a:xfrm flipV="1">
          <a:off x="4953000" y="6164580"/>
          <a:ext cx="0" cy="1399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78757</xdr:rowOff>
    </xdr:from>
    <xdr:ext cx="762000" cy="259045"/>
    <xdr:sp macro="" textlink="">
      <xdr:nvSpPr>
        <xdr:cNvPr id="65" name="財政力最大値テキスト"/>
        <xdr:cNvSpPr txBox="1"/>
      </xdr:nvSpPr>
      <xdr:spPr>
        <a:xfrm>
          <a:off x="5041900"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163830</xdr:rowOff>
    </xdr:from>
    <xdr:to>
      <xdr:col>24</xdr:col>
      <xdr:colOff>12700</xdr:colOff>
      <xdr:row>35</xdr:row>
      <xdr:rowOff>163830</xdr:rowOff>
    </xdr:to>
    <xdr:cxnSp macro="">
      <xdr:nvCxnSpPr>
        <xdr:cNvPr id="66" name="直線コネクタ 65"/>
        <xdr:cNvCxnSpPr/>
      </xdr:nvCxnSpPr>
      <xdr:spPr>
        <a:xfrm>
          <a:off x="4864100" y="616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46990</xdr:rowOff>
    </xdr:from>
    <xdr:to>
      <xdr:col>23</xdr:col>
      <xdr:colOff>133350</xdr:colOff>
      <xdr:row>43</xdr:row>
      <xdr:rowOff>95250</xdr:rowOff>
    </xdr:to>
    <xdr:cxnSp macro="">
      <xdr:nvCxnSpPr>
        <xdr:cNvPr id="67" name="直線コネクタ 66"/>
        <xdr:cNvCxnSpPr/>
      </xdr:nvCxnSpPr>
      <xdr:spPr>
        <a:xfrm flipV="1">
          <a:off x="4114800" y="741934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114317</xdr:rowOff>
    </xdr:from>
    <xdr:ext cx="762000" cy="259045"/>
    <xdr:sp macro="" textlink="">
      <xdr:nvSpPr>
        <xdr:cNvPr id="68" name="財政力平均値テキスト"/>
        <xdr:cNvSpPr txBox="1"/>
      </xdr:nvSpPr>
      <xdr:spPr>
        <a:xfrm>
          <a:off x="5041900" y="6972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97790</xdr:rowOff>
    </xdr:from>
    <xdr:to>
      <xdr:col>23</xdr:col>
      <xdr:colOff>184150</xdr:colOff>
      <xdr:row>42</xdr:row>
      <xdr:rowOff>27940</xdr:rowOff>
    </xdr:to>
    <xdr:sp macro="" textlink="">
      <xdr:nvSpPr>
        <xdr:cNvPr id="69" name="フローチャート: 判断 68"/>
        <xdr:cNvSpPr/>
      </xdr:nvSpPr>
      <xdr:spPr>
        <a:xfrm>
          <a:off x="49022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0" name="直線コネクタ 69"/>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97790</xdr:rowOff>
    </xdr:from>
    <xdr:to>
      <xdr:col>19</xdr:col>
      <xdr:colOff>184150</xdr:colOff>
      <xdr:row>42</xdr:row>
      <xdr:rowOff>27940</xdr:rowOff>
    </xdr:to>
    <xdr:sp macro="" textlink="">
      <xdr:nvSpPr>
        <xdr:cNvPr id="71" name="フローチャート: 判断 70"/>
        <xdr:cNvSpPr/>
      </xdr:nvSpPr>
      <xdr:spPr>
        <a:xfrm>
          <a:off x="4064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38117</xdr:rowOff>
    </xdr:from>
    <xdr:ext cx="736600" cy="259045"/>
    <xdr:sp macro="" textlink="">
      <xdr:nvSpPr>
        <xdr:cNvPr id="72" name="テキスト ボックス 71"/>
        <xdr:cNvSpPr txBox="1"/>
      </xdr:nvSpPr>
      <xdr:spPr>
        <a:xfrm>
          <a:off x="3733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143510</xdr:rowOff>
    </xdr:to>
    <xdr:cxnSp macro="">
      <xdr:nvCxnSpPr>
        <xdr:cNvPr id="73" name="直線コネクタ 72"/>
        <xdr:cNvCxnSpPr/>
      </xdr:nvCxnSpPr>
      <xdr:spPr>
        <a:xfrm flipV="1">
          <a:off x="2336800" y="74676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97790</xdr:rowOff>
    </xdr:from>
    <xdr:to>
      <xdr:col>15</xdr:col>
      <xdr:colOff>133350</xdr:colOff>
      <xdr:row>42</xdr:row>
      <xdr:rowOff>27940</xdr:rowOff>
    </xdr:to>
    <xdr:sp macro="" textlink="">
      <xdr:nvSpPr>
        <xdr:cNvPr id="74" name="フローチャート: 判断 73"/>
        <xdr:cNvSpPr/>
      </xdr:nvSpPr>
      <xdr:spPr>
        <a:xfrm>
          <a:off x="3175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38117</xdr:rowOff>
    </xdr:from>
    <xdr:ext cx="762000" cy="259045"/>
    <xdr:sp macro="" textlink="">
      <xdr:nvSpPr>
        <xdr:cNvPr id="75" name="テキスト ボックス 74"/>
        <xdr:cNvSpPr txBox="1"/>
      </xdr:nvSpPr>
      <xdr:spPr>
        <a:xfrm>
          <a:off x="2844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143510</xdr:rowOff>
    </xdr:to>
    <xdr:cxnSp macro="">
      <xdr:nvCxnSpPr>
        <xdr:cNvPr id="76" name="直線コネクタ 75"/>
        <xdr:cNvCxnSpPr/>
      </xdr:nvCxnSpPr>
      <xdr:spPr>
        <a:xfrm>
          <a:off x="1447800" y="74676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97790</xdr:rowOff>
    </xdr:from>
    <xdr:to>
      <xdr:col>11</xdr:col>
      <xdr:colOff>82550</xdr:colOff>
      <xdr:row>42</xdr:row>
      <xdr:rowOff>27940</xdr:rowOff>
    </xdr:to>
    <xdr:sp macro="" textlink="">
      <xdr:nvSpPr>
        <xdr:cNvPr id="77" name="フローチャート: 判断 76"/>
        <xdr:cNvSpPr/>
      </xdr:nvSpPr>
      <xdr:spPr>
        <a:xfrm>
          <a:off x="2286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macro="" textlink="">
      <xdr:nvSpPr>
        <xdr:cNvPr id="78" name="テキスト ボックス 77"/>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49530</xdr:rowOff>
    </xdr:from>
    <xdr:to>
      <xdr:col>7</xdr:col>
      <xdr:colOff>31750</xdr:colOff>
      <xdr:row>41</xdr:row>
      <xdr:rowOff>151130</xdr:rowOff>
    </xdr:to>
    <xdr:sp macro="" textlink="">
      <xdr:nvSpPr>
        <xdr:cNvPr id="79" name="フローチャート: 判断 78"/>
        <xdr:cNvSpPr/>
      </xdr:nvSpPr>
      <xdr:spPr>
        <a:xfrm>
          <a:off x="1397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161307</xdr:rowOff>
    </xdr:from>
    <xdr:ext cx="762000" cy="259045"/>
    <xdr:sp macro="" textlink="">
      <xdr:nvSpPr>
        <xdr:cNvPr id="80" name="テキスト ボックス 79"/>
        <xdr:cNvSpPr txBox="1"/>
      </xdr:nvSpPr>
      <xdr:spPr>
        <a:xfrm>
          <a:off x="1066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86" name="楕円 85"/>
        <xdr:cNvSpPr/>
      </xdr:nvSpPr>
      <xdr:spPr>
        <a:xfrm>
          <a:off x="4902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139717</xdr:rowOff>
    </xdr:from>
    <xdr:ext cx="762000" cy="259045"/>
    <xdr:sp macro="" textlink="">
      <xdr:nvSpPr>
        <xdr:cNvPr id="87" name="財政力該当値テキスト"/>
        <xdr:cNvSpPr txBox="1"/>
      </xdr:nvSpPr>
      <xdr:spPr>
        <a:xfrm>
          <a:off x="5041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8" name="楕円 87"/>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89" name="テキスト ボックス 88"/>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0" name="楕円 89"/>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1" name="テキスト ボックス 90"/>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2" name="楕円 91"/>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3" name="テキスト ボックス 92"/>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4" name="楕円 93"/>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5" name="テキスト ボックス 94"/>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本年度の経常収支比率は</a:t>
          </a:r>
          <a:r>
            <a:rPr kumimoji="1" lang="en-US" altLang="ja-JP" sz="1200">
              <a:latin typeface="ＭＳ Ｐゴシック" panose="020B0600070205080204" pitchFamily="50" charset="-128"/>
              <a:ea typeface="ＭＳ Ｐゴシック" panose="020B0600070205080204" pitchFamily="50" charset="-128"/>
            </a:rPr>
            <a:t>86.8</a:t>
          </a:r>
          <a:r>
            <a:rPr kumimoji="1" lang="ja-JP" altLang="en-US" sz="1200">
              <a:latin typeface="ＭＳ Ｐゴシック" panose="020B0600070205080204" pitchFamily="50" charset="-128"/>
              <a:ea typeface="ＭＳ Ｐゴシック" panose="020B0600070205080204" pitchFamily="50" charset="-128"/>
            </a:rPr>
            <a:t>％となり、前年度から</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ポイント改善した。また、類似団体の平均値と比較すると</a:t>
          </a:r>
          <a:r>
            <a:rPr kumimoji="1" lang="en-US" altLang="ja-JP" sz="1200">
              <a:latin typeface="ＭＳ Ｐゴシック" panose="020B0600070205080204" pitchFamily="50" charset="-128"/>
              <a:ea typeface="ＭＳ Ｐゴシック" panose="020B0600070205080204" pitchFamily="50" charset="-128"/>
            </a:rPr>
            <a:t>4.1</a:t>
          </a:r>
          <a:r>
            <a:rPr kumimoji="1" lang="ja-JP" altLang="en-US" sz="1200">
              <a:latin typeface="ＭＳ Ｐゴシック" panose="020B0600070205080204" pitchFamily="50" charset="-128"/>
              <a:ea typeface="ＭＳ Ｐゴシック" panose="020B0600070205080204" pitchFamily="50" charset="-128"/>
            </a:rPr>
            <a:t>ポイント低い水準となっている。</a:t>
          </a:r>
        </a:p>
        <a:p>
          <a:r>
            <a:rPr kumimoji="1" lang="ja-JP" altLang="en-US" sz="1200">
              <a:latin typeface="ＭＳ Ｐゴシック" panose="020B0600070205080204" pitchFamily="50" charset="-128"/>
              <a:ea typeface="ＭＳ Ｐゴシック" panose="020B0600070205080204" pitchFamily="50" charset="-128"/>
            </a:rPr>
            <a:t>　比率の分子に当たる経常経費充当一般財源（歳出）は、令和５年度に繰上償還を実施したことにより公債費が大幅に減少したものの、有田周辺広域圏事務組合への負担金の増加や人件費の増加等により、前年度と比べ増加した。一方、比率の分母に当たる経常一般財源（歳入）は、普通交付税の増額や定額減税減収補填特例交付金の皆増により増加したことから、結果として経常収支比率は低下した。</a:t>
          </a:r>
        </a:p>
        <a:p>
          <a:r>
            <a:rPr kumimoji="1" lang="ja-JP" altLang="en-US" sz="1200">
              <a:latin typeface="ＭＳ Ｐゴシック" panose="020B0600070205080204" pitchFamily="50" charset="-128"/>
              <a:ea typeface="ＭＳ Ｐゴシック" panose="020B0600070205080204" pitchFamily="50" charset="-128"/>
            </a:rPr>
            <a:t>　今後も投資的経費に伴う地方債の新規発行を抑制しながら地方債残高の縮小を図り、必要に応じて繰上償還を実施するなど経常経費の削減に努める。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128815</xdr:rowOff>
    </xdr:from>
    <xdr:to>
      <xdr:col>23</xdr:col>
      <xdr:colOff>133350</xdr:colOff>
      <xdr:row>67</xdr:row>
      <xdr:rowOff>83457</xdr:rowOff>
    </xdr:to>
    <xdr:cxnSp macro="">
      <xdr:nvCxnSpPr>
        <xdr:cNvPr id="127" name="直線コネクタ 126"/>
        <xdr:cNvCxnSpPr/>
      </xdr:nvCxnSpPr>
      <xdr:spPr>
        <a:xfrm flipV="1">
          <a:off x="4953000" y="10415815"/>
          <a:ext cx="0" cy="11547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8" name="財政構造の弾力性最小値テキスト"/>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29" name="直線コネクタ 128"/>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43742</xdr:rowOff>
    </xdr:from>
    <xdr:ext cx="762000" cy="259045"/>
    <xdr:sp macro="" textlink="">
      <xdr:nvSpPr>
        <xdr:cNvPr id="130" name="財政構造の弾力性最大値テキスト"/>
        <xdr:cNvSpPr txBox="1"/>
      </xdr:nvSpPr>
      <xdr:spPr>
        <a:xfrm>
          <a:off x="5041900" y="101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128815</xdr:rowOff>
    </xdr:from>
    <xdr:to>
      <xdr:col>24</xdr:col>
      <xdr:colOff>12700</xdr:colOff>
      <xdr:row>60</xdr:row>
      <xdr:rowOff>128815</xdr:rowOff>
    </xdr:to>
    <xdr:cxnSp macro="">
      <xdr:nvCxnSpPr>
        <xdr:cNvPr id="131" name="直線コネクタ 130"/>
        <xdr:cNvCxnSpPr/>
      </xdr:nvCxnSpPr>
      <xdr:spPr>
        <a:xfrm>
          <a:off x="4864100" y="10415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128815</xdr:rowOff>
    </xdr:from>
    <xdr:to>
      <xdr:col>23</xdr:col>
      <xdr:colOff>133350</xdr:colOff>
      <xdr:row>61</xdr:row>
      <xdr:rowOff>112485</xdr:rowOff>
    </xdr:to>
    <xdr:cxnSp macro="">
      <xdr:nvCxnSpPr>
        <xdr:cNvPr id="132" name="直線コネクタ 131"/>
        <xdr:cNvCxnSpPr/>
      </xdr:nvCxnSpPr>
      <xdr:spPr>
        <a:xfrm flipV="1">
          <a:off x="4114800" y="10415815"/>
          <a:ext cx="838200" cy="15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70955</xdr:rowOff>
    </xdr:from>
    <xdr:ext cx="762000" cy="259045"/>
    <xdr:sp macro="" textlink="">
      <xdr:nvSpPr>
        <xdr:cNvPr id="133" name="財政構造の弾力性平均値テキスト"/>
        <xdr:cNvSpPr txBox="1"/>
      </xdr:nvSpPr>
      <xdr:spPr>
        <a:xfrm>
          <a:off x="5041900" y="110437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98878</xdr:rowOff>
    </xdr:from>
    <xdr:to>
      <xdr:col>23</xdr:col>
      <xdr:colOff>184150</xdr:colOff>
      <xdr:row>65</xdr:row>
      <xdr:rowOff>29028</xdr:rowOff>
    </xdr:to>
    <xdr:sp macro="" textlink="">
      <xdr:nvSpPr>
        <xdr:cNvPr id="134" name="フローチャート: 判断 133"/>
        <xdr:cNvSpPr/>
      </xdr:nvSpPr>
      <xdr:spPr>
        <a:xfrm>
          <a:off x="4902200" y="110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112485</xdr:rowOff>
    </xdr:from>
    <xdr:to>
      <xdr:col>19</xdr:col>
      <xdr:colOff>133350</xdr:colOff>
      <xdr:row>64</xdr:row>
      <xdr:rowOff>115207</xdr:rowOff>
    </xdr:to>
    <xdr:cxnSp macro="">
      <xdr:nvCxnSpPr>
        <xdr:cNvPr id="135" name="直線コネクタ 134"/>
        <xdr:cNvCxnSpPr/>
      </xdr:nvCxnSpPr>
      <xdr:spPr>
        <a:xfrm flipV="1">
          <a:off x="3225800" y="10570935"/>
          <a:ext cx="889000" cy="5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80735</xdr:rowOff>
    </xdr:from>
    <xdr:to>
      <xdr:col>19</xdr:col>
      <xdr:colOff>184150</xdr:colOff>
      <xdr:row>64</xdr:row>
      <xdr:rowOff>10885</xdr:rowOff>
    </xdr:to>
    <xdr:sp macro="" textlink="">
      <xdr:nvSpPr>
        <xdr:cNvPr id="136" name="フローチャート: 判断 135"/>
        <xdr:cNvSpPr/>
      </xdr:nvSpPr>
      <xdr:spPr>
        <a:xfrm>
          <a:off x="4064000" y="1088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167112</xdr:rowOff>
    </xdr:from>
    <xdr:ext cx="736600" cy="259045"/>
    <xdr:sp macro="" textlink="">
      <xdr:nvSpPr>
        <xdr:cNvPr id="137" name="テキスト ボックス 136"/>
        <xdr:cNvSpPr txBox="1"/>
      </xdr:nvSpPr>
      <xdr:spPr>
        <a:xfrm>
          <a:off x="3733800" y="1096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95250</xdr:rowOff>
    </xdr:from>
    <xdr:to>
      <xdr:col>15</xdr:col>
      <xdr:colOff>82550</xdr:colOff>
      <xdr:row>64</xdr:row>
      <xdr:rowOff>115207</xdr:rowOff>
    </xdr:to>
    <xdr:cxnSp macro="">
      <xdr:nvCxnSpPr>
        <xdr:cNvPr id="138" name="直線コネクタ 137"/>
        <xdr:cNvCxnSpPr/>
      </xdr:nvCxnSpPr>
      <xdr:spPr>
        <a:xfrm>
          <a:off x="2336800" y="10553700"/>
          <a:ext cx="889000" cy="53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166915</xdr:rowOff>
    </xdr:from>
    <xdr:to>
      <xdr:col>15</xdr:col>
      <xdr:colOff>133350</xdr:colOff>
      <xdr:row>64</xdr:row>
      <xdr:rowOff>97065</xdr:rowOff>
    </xdr:to>
    <xdr:sp macro="" textlink="">
      <xdr:nvSpPr>
        <xdr:cNvPr id="139" name="フローチャート: 判断 138"/>
        <xdr:cNvSpPr/>
      </xdr:nvSpPr>
      <xdr:spPr>
        <a:xfrm>
          <a:off x="3175000" y="1096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107242</xdr:rowOff>
    </xdr:from>
    <xdr:ext cx="762000" cy="259045"/>
    <xdr:sp macro="" textlink="">
      <xdr:nvSpPr>
        <xdr:cNvPr id="140" name="テキスト ボックス 139"/>
        <xdr:cNvSpPr txBox="1"/>
      </xdr:nvSpPr>
      <xdr:spPr>
        <a:xfrm>
          <a:off x="2844800" y="1073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95250</xdr:rowOff>
    </xdr:from>
    <xdr:to>
      <xdr:col>11</xdr:col>
      <xdr:colOff>31750</xdr:colOff>
      <xdr:row>63</xdr:row>
      <xdr:rowOff>166007</xdr:rowOff>
    </xdr:to>
    <xdr:cxnSp macro="">
      <xdr:nvCxnSpPr>
        <xdr:cNvPr id="141" name="直線コネクタ 140"/>
        <xdr:cNvCxnSpPr/>
      </xdr:nvCxnSpPr>
      <xdr:spPr>
        <a:xfrm flipV="1">
          <a:off x="1447800" y="10553700"/>
          <a:ext cx="889000" cy="41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127907</xdr:rowOff>
    </xdr:from>
    <xdr:to>
      <xdr:col>11</xdr:col>
      <xdr:colOff>82550</xdr:colOff>
      <xdr:row>59</xdr:row>
      <xdr:rowOff>58057</xdr:rowOff>
    </xdr:to>
    <xdr:sp macro="" textlink="">
      <xdr:nvSpPr>
        <xdr:cNvPr id="142" name="フローチャート: 判断 141"/>
        <xdr:cNvSpPr/>
      </xdr:nvSpPr>
      <xdr:spPr>
        <a:xfrm>
          <a:off x="2286000" y="1007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68234</xdr:rowOff>
    </xdr:from>
    <xdr:ext cx="762000" cy="259045"/>
    <xdr:sp macro="" textlink="">
      <xdr:nvSpPr>
        <xdr:cNvPr id="143" name="テキスト ボックス 142"/>
        <xdr:cNvSpPr txBox="1"/>
      </xdr:nvSpPr>
      <xdr:spPr>
        <a:xfrm>
          <a:off x="1955800" y="984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166915</xdr:rowOff>
    </xdr:from>
    <xdr:to>
      <xdr:col>7</xdr:col>
      <xdr:colOff>31750</xdr:colOff>
      <xdr:row>64</xdr:row>
      <xdr:rowOff>97065</xdr:rowOff>
    </xdr:to>
    <xdr:sp macro="" textlink="">
      <xdr:nvSpPr>
        <xdr:cNvPr id="144" name="フローチャート: 判断 143"/>
        <xdr:cNvSpPr/>
      </xdr:nvSpPr>
      <xdr:spPr>
        <a:xfrm>
          <a:off x="1397000" y="1096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81842</xdr:rowOff>
    </xdr:from>
    <xdr:ext cx="762000" cy="259045"/>
    <xdr:sp macro="" textlink="">
      <xdr:nvSpPr>
        <xdr:cNvPr id="145" name="テキスト ボックス 144"/>
        <xdr:cNvSpPr txBox="1"/>
      </xdr:nvSpPr>
      <xdr:spPr>
        <a:xfrm>
          <a:off x="1066800" y="1105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78015</xdr:rowOff>
    </xdr:from>
    <xdr:to>
      <xdr:col>23</xdr:col>
      <xdr:colOff>184150</xdr:colOff>
      <xdr:row>61</xdr:row>
      <xdr:rowOff>8165</xdr:rowOff>
    </xdr:to>
    <xdr:sp macro="" textlink="">
      <xdr:nvSpPr>
        <xdr:cNvPr id="151" name="楕円 150"/>
        <xdr:cNvSpPr/>
      </xdr:nvSpPr>
      <xdr:spPr>
        <a:xfrm>
          <a:off x="4902200" y="1036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170742</xdr:rowOff>
    </xdr:from>
    <xdr:ext cx="762000" cy="259045"/>
    <xdr:sp macro="" textlink="">
      <xdr:nvSpPr>
        <xdr:cNvPr id="152" name="財政構造の弾力性該当値テキスト"/>
        <xdr:cNvSpPr txBox="1"/>
      </xdr:nvSpPr>
      <xdr:spPr>
        <a:xfrm>
          <a:off x="50419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61685</xdr:rowOff>
    </xdr:from>
    <xdr:to>
      <xdr:col>19</xdr:col>
      <xdr:colOff>184150</xdr:colOff>
      <xdr:row>61</xdr:row>
      <xdr:rowOff>163285</xdr:rowOff>
    </xdr:to>
    <xdr:sp macro="" textlink="">
      <xdr:nvSpPr>
        <xdr:cNvPr id="153" name="楕円 152"/>
        <xdr:cNvSpPr/>
      </xdr:nvSpPr>
      <xdr:spPr>
        <a:xfrm>
          <a:off x="4064000" y="105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2012</xdr:rowOff>
    </xdr:from>
    <xdr:ext cx="736600" cy="259045"/>
    <xdr:sp macro="" textlink="">
      <xdr:nvSpPr>
        <xdr:cNvPr id="154" name="テキスト ボックス 153"/>
        <xdr:cNvSpPr txBox="1"/>
      </xdr:nvSpPr>
      <xdr:spPr>
        <a:xfrm>
          <a:off x="3733800" y="10289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64407</xdr:rowOff>
    </xdr:from>
    <xdr:to>
      <xdr:col>15</xdr:col>
      <xdr:colOff>133350</xdr:colOff>
      <xdr:row>64</xdr:row>
      <xdr:rowOff>166007</xdr:rowOff>
    </xdr:to>
    <xdr:sp macro="" textlink="">
      <xdr:nvSpPr>
        <xdr:cNvPr id="155" name="楕円 154"/>
        <xdr:cNvSpPr/>
      </xdr:nvSpPr>
      <xdr:spPr>
        <a:xfrm>
          <a:off x="3175000" y="1103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150784</xdr:rowOff>
    </xdr:from>
    <xdr:ext cx="762000" cy="259045"/>
    <xdr:sp macro="" textlink="">
      <xdr:nvSpPr>
        <xdr:cNvPr id="156" name="テキスト ボックス 155"/>
        <xdr:cNvSpPr txBox="1"/>
      </xdr:nvSpPr>
      <xdr:spPr>
        <a:xfrm>
          <a:off x="2844800" y="1112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44450</xdr:rowOff>
    </xdr:from>
    <xdr:to>
      <xdr:col>11</xdr:col>
      <xdr:colOff>82550</xdr:colOff>
      <xdr:row>61</xdr:row>
      <xdr:rowOff>146050</xdr:rowOff>
    </xdr:to>
    <xdr:sp macro="" textlink="">
      <xdr:nvSpPr>
        <xdr:cNvPr id="157" name="楕円 156"/>
        <xdr:cNvSpPr/>
      </xdr:nvSpPr>
      <xdr:spPr>
        <a:xfrm>
          <a:off x="2286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58" name="テキスト ボックス 157"/>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115207</xdr:rowOff>
    </xdr:from>
    <xdr:to>
      <xdr:col>7</xdr:col>
      <xdr:colOff>31750</xdr:colOff>
      <xdr:row>64</xdr:row>
      <xdr:rowOff>45357</xdr:rowOff>
    </xdr:to>
    <xdr:sp macro="" textlink="">
      <xdr:nvSpPr>
        <xdr:cNvPr id="159" name="楕円 158"/>
        <xdr:cNvSpPr/>
      </xdr:nvSpPr>
      <xdr:spPr>
        <a:xfrm>
          <a:off x="1397000" y="109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55534</xdr:rowOff>
    </xdr:from>
    <xdr:ext cx="762000" cy="259045"/>
    <xdr:sp macro="" textlink="">
      <xdr:nvSpPr>
        <xdr:cNvPr id="160" name="テキスト ボックス 159"/>
        <xdr:cNvSpPr txBox="1"/>
      </xdr:nvSpPr>
      <xdr:spPr>
        <a:xfrm>
          <a:off x="1066800" y="1068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[232,034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口減少や物価高騰の影響により、人口１人当たりの人件費及び物件費等の決算額は増加傾向にある。人件費については給与改定等の影響により増加しており、また、物価高騰に伴う委託料や電気料金等の増加により物件費も増加していることから、県平均及び類似団体平均を上回っており、その差は昨年度より拡大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定員適正化計画に基づく職員採用を行うとともに会計年度任用職員を含めた総人件費にも注視していく。また、事業の評価及び見直しを図り、新規事業を展開する際はスクラップ＆ビルトを推進し、物件費及び維持補修費の歳出抑制を図る。</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23282</xdr:rowOff>
    </xdr:from>
    <xdr:to>
      <xdr:col>23</xdr:col>
      <xdr:colOff>133350</xdr:colOff>
      <xdr:row>88</xdr:row>
      <xdr:rowOff>88243</xdr:rowOff>
    </xdr:to>
    <xdr:cxnSp macro="">
      <xdr:nvCxnSpPr>
        <xdr:cNvPr id="188" name="直線コネクタ 187"/>
        <xdr:cNvCxnSpPr/>
      </xdr:nvCxnSpPr>
      <xdr:spPr>
        <a:xfrm flipV="1">
          <a:off x="4953000" y="13910732"/>
          <a:ext cx="0" cy="12651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60320</xdr:rowOff>
    </xdr:from>
    <xdr:ext cx="762000" cy="259045"/>
    <xdr:sp macro="" textlink="">
      <xdr:nvSpPr>
        <xdr:cNvPr id="189" name="人件費・物件費等の状況最小値テキスト"/>
        <xdr:cNvSpPr txBox="1"/>
      </xdr:nvSpPr>
      <xdr:spPr>
        <a:xfrm>
          <a:off x="5041900" y="1514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88243</xdr:rowOff>
    </xdr:from>
    <xdr:to>
      <xdr:col>24</xdr:col>
      <xdr:colOff>12700</xdr:colOff>
      <xdr:row>88</xdr:row>
      <xdr:rowOff>88243</xdr:rowOff>
    </xdr:to>
    <xdr:cxnSp macro="">
      <xdr:nvCxnSpPr>
        <xdr:cNvPr id="190" name="直線コネクタ 189"/>
        <xdr:cNvCxnSpPr/>
      </xdr:nvCxnSpPr>
      <xdr:spPr>
        <a:xfrm>
          <a:off x="4864100" y="15175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109659</xdr:rowOff>
    </xdr:from>
    <xdr:ext cx="762000" cy="259045"/>
    <xdr:sp macro="" textlink="">
      <xdr:nvSpPr>
        <xdr:cNvPr id="191" name="人件費・物件費等の状況最大値テキスト"/>
        <xdr:cNvSpPr txBox="1"/>
      </xdr:nvSpPr>
      <xdr:spPr>
        <a:xfrm>
          <a:off x="5041900" y="1365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23282</xdr:rowOff>
    </xdr:from>
    <xdr:to>
      <xdr:col>24</xdr:col>
      <xdr:colOff>12700</xdr:colOff>
      <xdr:row>81</xdr:row>
      <xdr:rowOff>23282</xdr:rowOff>
    </xdr:to>
    <xdr:cxnSp macro="">
      <xdr:nvCxnSpPr>
        <xdr:cNvPr id="192" name="直線コネクタ 191"/>
        <xdr:cNvCxnSpPr/>
      </xdr:nvCxnSpPr>
      <xdr:spPr>
        <a:xfrm>
          <a:off x="4864100" y="1391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67969</xdr:rowOff>
    </xdr:from>
    <xdr:to>
      <xdr:col>23</xdr:col>
      <xdr:colOff>133350</xdr:colOff>
      <xdr:row>88</xdr:row>
      <xdr:rowOff>49081</xdr:rowOff>
    </xdr:to>
    <xdr:cxnSp macro="">
      <xdr:nvCxnSpPr>
        <xdr:cNvPr id="193" name="直線コネクタ 192"/>
        <xdr:cNvCxnSpPr/>
      </xdr:nvCxnSpPr>
      <xdr:spPr>
        <a:xfrm>
          <a:off x="4114800" y="14641219"/>
          <a:ext cx="838200" cy="49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73407</xdr:rowOff>
    </xdr:from>
    <xdr:ext cx="762000" cy="259045"/>
    <xdr:sp macro="" textlink="">
      <xdr:nvSpPr>
        <xdr:cNvPr id="194" name="人件費・物件費等の状況平均値テキスト"/>
        <xdr:cNvSpPr txBox="1"/>
      </xdr:nvSpPr>
      <xdr:spPr>
        <a:xfrm>
          <a:off x="5041900" y="14646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56880</xdr:rowOff>
    </xdr:from>
    <xdr:to>
      <xdr:col>23</xdr:col>
      <xdr:colOff>184150</xdr:colOff>
      <xdr:row>86</xdr:row>
      <xdr:rowOff>158480</xdr:rowOff>
    </xdr:to>
    <xdr:sp macro="" textlink="">
      <xdr:nvSpPr>
        <xdr:cNvPr id="195" name="フローチャート: 判断 194"/>
        <xdr:cNvSpPr/>
      </xdr:nvSpPr>
      <xdr:spPr>
        <a:xfrm>
          <a:off x="4902200" y="148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40991</xdr:rowOff>
    </xdr:from>
    <xdr:to>
      <xdr:col>19</xdr:col>
      <xdr:colOff>133350</xdr:colOff>
      <xdr:row>85</xdr:row>
      <xdr:rowOff>67969</xdr:rowOff>
    </xdr:to>
    <xdr:cxnSp macro="">
      <xdr:nvCxnSpPr>
        <xdr:cNvPr id="196" name="直線コネクタ 195"/>
        <xdr:cNvCxnSpPr/>
      </xdr:nvCxnSpPr>
      <xdr:spPr>
        <a:xfrm>
          <a:off x="3225800" y="14614241"/>
          <a:ext cx="889000" cy="2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109641</xdr:rowOff>
    </xdr:from>
    <xdr:to>
      <xdr:col>19</xdr:col>
      <xdr:colOff>184150</xdr:colOff>
      <xdr:row>85</xdr:row>
      <xdr:rowOff>39791</xdr:rowOff>
    </xdr:to>
    <xdr:sp macro="" textlink="">
      <xdr:nvSpPr>
        <xdr:cNvPr id="197" name="フローチャート: 判断 196"/>
        <xdr:cNvSpPr/>
      </xdr:nvSpPr>
      <xdr:spPr>
        <a:xfrm>
          <a:off x="4064000" y="1451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49968</xdr:rowOff>
    </xdr:from>
    <xdr:ext cx="736600" cy="259045"/>
    <xdr:sp macro="" textlink="">
      <xdr:nvSpPr>
        <xdr:cNvPr id="198" name="テキスト ボックス 197"/>
        <xdr:cNvSpPr txBox="1"/>
      </xdr:nvSpPr>
      <xdr:spPr>
        <a:xfrm>
          <a:off x="3733800" y="14280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161985</xdr:rowOff>
    </xdr:from>
    <xdr:to>
      <xdr:col>15</xdr:col>
      <xdr:colOff>82550</xdr:colOff>
      <xdr:row>85</xdr:row>
      <xdr:rowOff>40991</xdr:rowOff>
    </xdr:to>
    <xdr:cxnSp macro="">
      <xdr:nvCxnSpPr>
        <xdr:cNvPr id="199" name="直線コネクタ 198"/>
        <xdr:cNvCxnSpPr/>
      </xdr:nvCxnSpPr>
      <xdr:spPr>
        <a:xfrm>
          <a:off x="2336800" y="14563785"/>
          <a:ext cx="889000" cy="5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1980</xdr:rowOff>
    </xdr:from>
    <xdr:to>
      <xdr:col>15</xdr:col>
      <xdr:colOff>133350</xdr:colOff>
      <xdr:row>83</xdr:row>
      <xdr:rowOff>103580</xdr:rowOff>
    </xdr:to>
    <xdr:sp macro="" textlink="">
      <xdr:nvSpPr>
        <xdr:cNvPr id="200" name="フローチャート: 判断 199"/>
        <xdr:cNvSpPr/>
      </xdr:nvSpPr>
      <xdr:spPr>
        <a:xfrm>
          <a:off x="3175000" y="1423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113757</xdr:rowOff>
    </xdr:from>
    <xdr:ext cx="762000" cy="259045"/>
    <xdr:sp macro="" textlink="">
      <xdr:nvSpPr>
        <xdr:cNvPr id="201" name="テキスト ボックス 200"/>
        <xdr:cNvSpPr txBox="1"/>
      </xdr:nvSpPr>
      <xdr:spPr>
        <a:xfrm>
          <a:off x="2844800" y="14001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86435</xdr:rowOff>
    </xdr:from>
    <xdr:to>
      <xdr:col>11</xdr:col>
      <xdr:colOff>31750</xdr:colOff>
      <xdr:row>84</xdr:row>
      <xdr:rowOff>161985</xdr:rowOff>
    </xdr:to>
    <xdr:cxnSp macro="">
      <xdr:nvCxnSpPr>
        <xdr:cNvPr id="202" name="直線コネクタ 201"/>
        <xdr:cNvCxnSpPr/>
      </xdr:nvCxnSpPr>
      <xdr:spPr>
        <a:xfrm>
          <a:off x="1447800" y="14488235"/>
          <a:ext cx="889000" cy="7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128820</xdr:rowOff>
    </xdr:from>
    <xdr:to>
      <xdr:col>11</xdr:col>
      <xdr:colOff>82550</xdr:colOff>
      <xdr:row>82</xdr:row>
      <xdr:rowOff>58970</xdr:rowOff>
    </xdr:to>
    <xdr:sp macro="" textlink="">
      <xdr:nvSpPr>
        <xdr:cNvPr id="203" name="フローチャート: 判断 202"/>
        <xdr:cNvSpPr/>
      </xdr:nvSpPr>
      <xdr:spPr>
        <a:xfrm>
          <a:off x="2286000" y="1401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69147</xdr:rowOff>
    </xdr:from>
    <xdr:ext cx="762000" cy="259045"/>
    <xdr:sp macro="" textlink="">
      <xdr:nvSpPr>
        <xdr:cNvPr id="204" name="テキスト ボックス 203"/>
        <xdr:cNvSpPr txBox="1"/>
      </xdr:nvSpPr>
      <xdr:spPr>
        <a:xfrm>
          <a:off x="1955800" y="1378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135776</xdr:rowOff>
    </xdr:from>
    <xdr:to>
      <xdr:col>7</xdr:col>
      <xdr:colOff>31750</xdr:colOff>
      <xdr:row>81</xdr:row>
      <xdr:rowOff>65926</xdr:rowOff>
    </xdr:to>
    <xdr:sp macro="" textlink="">
      <xdr:nvSpPr>
        <xdr:cNvPr id="205" name="フローチャート: 判断 204"/>
        <xdr:cNvSpPr/>
      </xdr:nvSpPr>
      <xdr:spPr>
        <a:xfrm>
          <a:off x="1397000" y="13851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76103</xdr:rowOff>
    </xdr:from>
    <xdr:ext cx="762000" cy="259045"/>
    <xdr:sp macro="" textlink="">
      <xdr:nvSpPr>
        <xdr:cNvPr id="206" name="テキスト ボックス 205"/>
        <xdr:cNvSpPr txBox="1"/>
      </xdr:nvSpPr>
      <xdr:spPr>
        <a:xfrm>
          <a:off x="1066800" y="13620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169731</xdr:rowOff>
    </xdr:from>
    <xdr:to>
      <xdr:col>23</xdr:col>
      <xdr:colOff>184150</xdr:colOff>
      <xdr:row>88</xdr:row>
      <xdr:rowOff>99881</xdr:rowOff>
    </xdr:to>
    <xdr:sp macro="" textlink="">
      <xdr:nvSpPr>
        <xdr:cNvPr id="212" name="楕円 211"/>
        <xdr:cNvSpPr/>
      </xdr:nvSpPr>
      <xdr:spPr>
        <a:xfrm>
          <a:off x="4902200" y="1508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65608</xdr:rowOff>
    </xdr:from>
    <xdr:ext cx="762000" cy="259045"/>
    <xdr:sp macro="" textlink="">
      <xdr:nvSpPr>
        <xdr:cNvPr id="213" name="人件費・物件費等の状況該当値テキスト"/>
        <xdr:cNvSpPr txBox="1"/>
      </xdr:nvSpPr>
      <xdr:spPr>
        <a:xfrm>
          <a:off x="5041900" y="14981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17169</xdr:rowOff>
    </xdr:from>
    <xdr:to>
      <xdr:col>19</xdr:col>
      <xdr:colOff>184150</xdr:colOff>
      <xdr:row>85</xdr:row>
      <xdr:rowOff>118769</xdr:rowOff>
    </xdr:to>
    <xdr:sp macro="" textlink="">
      <xdr:nvSpPr>
        <xdr:cNvPr id="214" name="楕円 213"/>
        <xdr:cNvSpPr/>
      </xdr:nvSpPr>
      <xdr:spPr>
        <a:xfrm>
          <a:off x="4064000" y="1459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103546</xdr:rowOff>
    </xdr:from>
    <xdr:ext cx="736600" cy="259045"/>
    <xdr:sp macro="" textlink="">
      <xdr:nvSpPr>
        <xdr:cNvPr id="215" name="テキスト ボックス 214"/>
        <xdr:cNvSpPr txBox="1"/>
      </xdr:nvSpPr>
      <xdr:spPr>
        <a:xfrm>
          <a:off x="3733800" y="14676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161641</xdr:rowOff>
    </xdr:from>
    <xdr:to>
      <xdr:col>15</xdr:col>
      <xdr:colOff>133350</xdr:colOff>
      <xdr:row>85</xdr:row>
      <xdr:rowOff>91791</xdr:rowOff>
    </xdr:to>
    <xdr:sp macro="" textlink="">
      <xdr:nvSpPr>
        <xdr:cNvPr id="216" name="楕円 215"/>
        <xdr:cNvSpPr/>
      </xdr:nvSpPr>
      <xdr:spPr>
        <a:xfrm>
          <a:off x="3175000" y="1456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76568</xdr:rowOff>
    </xdr:from>
    <xdr:ext cx="762000" cy="259045"/>
    <xdr:sp macro="" textlink="">
      <xdr:nvSpPr>
        <xdr:cNvPr id="217" name="テキスト ボックス 216"/>
        <xdr:cNvSpPr txBox="1"/>
      </xdr:nvSpPr>
      <xdr:spPr>
        <a:xfrm>
          <a:off x="2844800" y="1464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111185</xdr:rowOff>
    </xdr:from>
    <xdr:to>
      <xdr:col>11</xdr:col>
      <xdr:colOff>82550</xdr:colOff>
      <xdr:row>85</xdr:row>
      <xdr:rowOff>41335</xdr:rowOff>
    </xdr:to>
    <xdr:sp macro="" textlink="">
      <xdr:nvSpPr>
        <xdr:cNvPr id="218" name="楕円 217"/>
        <xdr:cNvSpPr/>
      </xdr:nvSpPr>
      <xdr:spPr>
        <a:xfrm>
          <a:off x="2286000" y="1451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26112</xdr:rowOff>
    </xdr:from>
    <xdr:ext cx="762000" cy="259045"/>
    <xdr:sp macro="" textlink="">
      <xdr:nvSpPr>
        <xdr:cNvPr id="219" name="テキスト ボックス 218"/>
        <xdr:cNvSpPr txBox="1"/>
      </xdr:nvSpPr>
      <xdr:spPr>
        <a:xfrm>
          <a:off x="1955800" y="1459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35635</xdr:rowOff>
    </xdr:from>
    <xdr:to>
      <xdr:col>7</xdr:col>
      <xdr:colOff>31750</xdr:colOff>
      <xdr:row>84</xdr:row>
      <xdr:rowOff>137235</xdr:rowOff>
    </xdr:to>
    <xdr:sp macro="" textlink="">
      <xdr:nvSpPr>
        <xdr:cNvPr id="220" name="楕円 219"/>
        <xdr:cNvSpPr/>
      </xdr:nvSpPr>
      <xdr:spPr>
        <a:xfrm>
          <a:off x="1397000" y="1443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122012</xdr:rowOff>
    </xdr:from>
    <xdr:ext cx="762000" cy="259045"/>
    <xdr:sp macro="" textlink="">
      <xdr:nvSpPr>
        <xdr:cNvPr id="221" name="テキスト ボックス 220"/>
        <xdr:cNvSpPr txBox="1"/>
      </xdr:nvSpPr>
      <xdr:spPr>
        <a:xfrm>
          <a:off x="1066800" y="1452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年度以降、類似団体の平均を下回っている。</a:t>
          </a:r>
        </a:p>
        <a:p>
          <a:r>
            <a:rPr kumimoji="1" lang="ja-JP" altLang="en-US" sz="1300">
              <a:latin typeface="ＭＳ Ｐゴシック" panose="020B0600070205080204" pitchFamily="50" charset="-128"/>
              <a:ea typeface="ＭＳ Ｐゴシック" panose="020B0600070205080204" pitchFamily="50" charset="-128"/>
            </a:rPr>
            <a:t>　今後も人事院勧告や県人事委員会勧告を踏まえ、民間の給与水準との均衡を図るとともに、住民の理解が得られるよう、その他の諸手当を含めた給与制度全般について必要な適正化を実施していく。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116839</xdr:rowOff>
    </xdr:from>
    <xdr:to>
      <xdr:col>81</xdr:col>
      <xdr:colOff>44450</xdr:colOff>
      <xdr:row>89</xdr:row>
      <xdr:rowOff>166370</xdr:rowOff>
    </xdr:to>
    <xdr:cxnSp macro="">
      <xdr:nvCxnSpPr>
        <xdr:cNvPr id="248" name="直線コネクタ 247"/>
        <xdr:cNvCxnSpPr/>
      </xdr:nvCxnSpPr>
      <xdr:spPr>
        <a:xfrm flipV="1">
          <a:off x="17018000" y="13832839"/>
          <a:ext cx="0" cy="15925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31766</xdr:rowOff>
    </xdr:from>
    <xdr:ext cx="762000" cy="259045"/>
    <xdr:sp macro="" textlink="">
      <xdr:nvSpPr>
        <xdr:cNvPr id="251" name="給与水準   （国との比較）最大値テキスト"/>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116839</xdr:rowOff>
    </xdr:from>
    <xdr:to>
      <xdr:col>81</xdr:col>
      <xdr:colOff>133350</xdr:colOff>
      <xdr:row>80</xdr:row>
      <xdr:rowOff>116839</xdr:rowOff>
    </xdr:to>
    <xdr:cxnSp macro="">
      <xdr:nvCxnSpPr>
        <xdr:cNvPr id="252" name="直線コネクタ 251"/>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90170</xdr:rowOff>
    </xdr:from>
    <xdr:to>
      <xdr:col>81</xdr:col>
      <xdr:colOff>44450</xdr:colOff>
      <xdr:row>82</xdr:row>
      <xdr:rowOff>63500</xdr:rowOff>
    </xdr:to>
    <xdr:cxnSp macro="">
      <xdr:nvCxnSpPr>
        <xdr:cNvPr id="253" name="直線コネクタ 252"/>
        <xdr:cNvCxnSpPr/>
      </xdr:nvCxnSpPr>
      <xdr:spPr>
        <a:xfrm>
          <a:off x="16179800" y="1397762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54627</xdr:rowOff>
    </xdr:from>
    <xdr:ext cx="762000" cy="259045"/>
    <xdr:sp macro="" textlink="">
      <xdr:nvSpPr>
        <xdr:cNvPr id="254" name="給与水準   （国との比較）平均値テキスト"/>
        <xdr:cNvSpPr txBox="1"/>
      </xdr:nvSpPr>
      <xdr:spPr>
        <a:xfrm>
          <a:off x="17106900" y="1428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55" name="フローチャート: 判断 254"/>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90170</xdr:rowOff>
    </xdr:from>
    <xdr:to>
      <xdr:col>77</xdr:col>
      <xdr:colOff>44450</xdr:colOff>
      <xdr:row>81</xdr:row>
      <xdr:rowOff>138430</xdr:rowOff>
    </xdr:to>
    <xdr:cxnSp macro="">
      <xdr:nvCxnSpPr>
        <xdr:cNvPr id="256" name="直線コネクタ 255"/>
        <xdr:cNvCxnSpPr/>
      </xdr:nvCxnSpPr>
      <xdr:spPr>
        <a:xfrm flipV="1">
          <a:off x="15290800" y="139776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34289</xdr:rowOff>
    </xdr:from>
    <xdr:to>
      <xdr:col>77</xdr:col>
      <xdr:colOff>95250</xdr:colOff>
      <xdr:row>83</xdr:row>
      <xdr:rowOff>135889</xdr:rowOff>
    </xdr:to>
    <xdr:sp macro="" textlink="">
      <xdr:nvSpPr>
        <xdr:cNvPr id="257" name="フローチャート: 判断 256"/>
        <xdr:cNvSpPr/>
      </xdr:nvSpPr>
      <xdr:spPr>
        <a:xfrm>
          <a:off x="16129000" y="14264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120666</xdr:rowOff>
    </xdr:from>
    <xdr:ext cx="736600" cy="259045"/>
    <xdr:sp macro="" textlink="">
      <xdr:nvSpPr>
        <xdr:cNvPr id="258" name="テキスト ボックス 257"/>
        <xdr:cNvSpPr txBox="1"/>
      </xdr:nvSpPr>
      <xdr:spPr>
        <a:xfrm>
          <a:off x="15798800" y="1435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138430</xdr:rowOff>
    </xdr:from>
    <xdr:to>
      <xdr:col>72</xdr:col>
      <xdr:colOff>203200</xdr:colOff>
      <xdr:row>81</xdr:row>
      <xdr:rowOff>138430</xdr:rowOff>
    </xdr:to>
    <xdr:cxnSp macro="">
      <xdr:nvCxnSpPr>
        <xdr:cNvPr id="259" name="直線コネクタ 258"/>
        <xdr:cNvCxnSpPr/>
      </xdr:nvCxnSpPr>
      <xdr:spPr>
        <a:xfrm>
          <a:off x="14401800" y="14025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104139</xdr:rowOff>
    </xdr:from>
    <xdr:to>
      <xdr:col>73</xdr:col>
      <xdr:colOff>44450</xdr:colOff>
      <xdr:row>85</xdr:row>
      <xdr:rowOff>34289</xdr:rowOff>
    </xdr:to>
    <xdr:sp macro="" textlink="">
      <xdr:nvSpPr>
        <xdr:cNvPr id="260" name="フローチャート: 判断 259"/>
        <xdr:cNvSpPr/>
      </xdr:nvSpPr>
      <xdr:spPr>
        <a:xfrm>
          <a:off x="152400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19066</xdr:rowOff>
    </xdr:from>
    <xdr:ext cx="762000" cy="259045"/>
    <xdr:sp macro="" textlink="">
      <xdr:nvSpPr>
        <xdr:cNvPr id="261" name="テキスト ボックス 260"/>
        <xdr:cNvSpPr txBox="1"/>
      </xdr:nvSpPr>
      <xdr:spPr>
        <a:xfrm>
          <a:off x="14909800" y="1459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138430</xdr:rowOff>
    </xdr:from>
    <xdr:to>
      <xdr:col>68</xdr:col>
      <xdr:colOff>152400</xdr:colOff>
      <xdr:row>81</xdr:row>
      <xdr:rowOff>138430</xdr:rowOff>
    </xdr:to>
    <xdr:cxnSp macro="">
      <xdr:nvCxnSpPr>
        <xdr:cNvPr id="262" name="直線コネクタ 261"/>
        <xdr:cNvCxnSpPr/>
      </xdr:nvCxnSpPr>
      <xdr:spPr>
        <a:xfrm>
          <a:off x="13512800" y="14025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82550</xdr:rowOff>
    </xdr:from>
    <xdr:to>
      <xdr:col>68</xdr:col>
      <xdr:colOff>203200</xdr:colOff>
      <xdr:row>84</xdr:row>
      <xdr:rowOff>12700</xdr:rowOff>
    </xdr:to>
    <xdr:sp macro="" textlink="">
      <xdr:nvSpPr>
        <xdr:cNvPr id="263" name="フローチャート: 判断 262"/>
        <xdr:cNvSpPr/>
      </xdr:nvSpPr>
      <xdr:spPr>
        <a:xfrm>
          <a:off x="14351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168927</xdr:rowOff>
    </xdr:from>
    <xdr:ext cx="762000" cy="259045"/>
    <xdr:sp macro="" textlink="">
      <xdr:nvSpPr>
        <xdr:cNvPr id="264" name="テキスト ボックス 263"/>
        <xdr:cNvSpPr txBox="1"/>
      </xdr:nvSpPr>
      <xdr:spPr>
        <a:xfrm>
          <a:off x="14020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140970</xdr:rowOff>
    </xdr:from>
    <xdr:to>
      <xdr:col>64</xdr:col>
      <xdr:colOff>152400</xdr:colOff>
      <xdr:row>80</xdr:row>
      <xdr:rowOff>71120</xdr:rowOff>
    </xdr:to>
    <xdr:sp macro="" textlink="">
      <xdr:nvSpPr>
        <xdr:cNvPr id="265" name="フローチャート: 判断 264"/>
        <xdr:cNvSpPr/>
      </xdr:nvSpPr>
      <xdr:spPr>
        <a:xfrm>
          <a:off x="13462000" y="1368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81297</xdr:rowOff>
    </xdr:from>
    <xdr:ext cx="762000" cy="259045"/>
    <xdr:sp macro="" textlink="">
      <xdr:nvSpPr>
        <xdr:cNvPr id="266" name="テキスト ボックス 265"/>
        <xdr:cNvSpPr txBox="1"/>
      </xdr:nvSpPr>
      <xdr:spPr>
        <a:xfrm>
          <a:off x="13131800" y="1345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2" name="楕円 271"/>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3" name="給与水準   （国との比較）該当値テキスト"/>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39370</xdr:rowOff>
    </xdr:from>
    <xdr:to>
      <xdr:col>77</xdr:col>
      <xdr:colOff>95250</xdr:colOff>
      <xdr:row>81</xdr:row>
      <xdr:rowOff>140970</xdr:rowOff>
    </xdr:to>
    <xdr:sp macro="" textlink="">
      <xdr:nvSpPr>
        <xdr:cNvPr id="274" name="楕円 273"/>
        <xdr:cNvSpPr/>
      </xdr:nvSpPr>
      <xdr:spPr>
        <a:xfrm>
          <a:off x="16129000" y="139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151147</xdr:rowOff>
    </xdr:from>
    <xdr:ext cx="736600" cy="259045"/>
    <xdr:sp macro="" textlink="">
      <xdr:nvSpPr>
        <xdr:cNvPr id="275" name="テキスト ボックス 274"/>
        <xdr:cNvSpPr txBox="1"/>
      </xdr:nvSpPr>
      <xdr:spPr>
        <a:xfrm>
          <a:off x="15798800" y="1369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87630</xdr:rowOff>
    </xdr:from>
    <xdr:to>
      <xdr:col>73</xdr:col>
      <xdr:colOff>44450</xdr:colOff>
      <xdr:row>82</xdr:row>
      <xdr:rowOff>17780</xdr:rowOff>
    </xdr:to>
    <xdr:sp macro="" textlink="">
      <xdr:nvSpPr>
        <xdr:cNvPr id="276" name="楕円 275"/>
        <xdr:cNvSpPr/>
      </xdr:nvSpPr>
      <xdr:spPr>
        <a:xfrm>
          <a:off x="15240000" y="1397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27957</xdr:rowOff>
    </xdr:from>
    <xdr:ext cx="762000" cy="259045"/>
    <xdr:sp macro="" textlink="">
      <xdr:nvSpPr>
        <xdr:cNvPr id="277" name="テキスト ボックス 276"/>
        <xdr:cNvSpPr txBox="1"/>
      </xdr:nvSpPr>
      <xdr:spPr>
        <a:xfrm>
          <a:off x="14909800" y="1374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87630</xdr:rowOff>
    </xdr:from>
    <xdr:to>
      <xdr:col>68</xdr:col>
      <xdr:colOff>203200</xdr:colOff>
      <xdr:row>82</xdr:row>
      <xdr:rowOff>17780</xdr:rowOff>
    </xdr:to>
    <xdr:sp macro="" textlink="">
      <xdr:nvSpPr>
        <xdr:cNvPr id="278" name="楕円 277"/>
        <xdr:cNvSpPr/>
      </xdr:nvSpPr>
      <xdr:spPr>
        <a:xfrm>
          <a:off x="14351000" y="1397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27957</xdr:rowOff>
    </xdr:from>
    <xdr:ext cx="762000" cy="259045"/>
    <xdr:sp macro="" textlink="">
      <xdr:nvSpPr>
        <xdr:cNvPr id="279" name="テキスト ボックス 278"/>
        <xdr:cNvSpPr txBox="1"/>
      </xdr:nvSpPr>
      <xdr:spPr>
        <a:xfrm>
          <a:off x="14020800" y="1374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87630</xdr:rowOff>
    </xdr:from>
    <xdr:to>
      <xdr:col>64</xdr:col>
      <xdr:colOff>152400</xdr:colOff>
      <xdr:row>82</xdr:row>
      <xdr:rowOff>17780</xdr:rowOff>
    </xdr:to>
    <xdr:sp macro="" textlink="">
      <xdr:nvSpPr>
        <xdr:cNvPr id="280" name="楕円 279"/>
        <xdr:cNvSpPr/>
      </xdr:nvSpPr>
      <xdr:spPr>
        <a:xfrm>
          <a:off x="13462000" y="1397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2557</xdr:rowOff>
    </xdr:from>
    <xdr:ext cx="762000" cy="259045"/>
    <xdr:sp macro="" textlink="">
      <xdr:nvSpPr>
        <xdr:cNvPr id="281" name="テキスト ボックス 280"/>
        <xdr:cNvSpPr txBox="1"/>
      </xdr:nvSpPr>
      <xdr:spPr>
        <a:xfrm>
          <a:off x="13131800" y="1406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較して職員数が多い要因は、他の３団体は消防部門が一部事務組合であるのに対し、本町は消防本部・消防署を町が設置しており、消防職員を含めた定員管理を行っているからであり、消防部門を除くと</a:t>
          </a:r>
          <a:r>
            <a:rPr kumimoji="1" lang="en-US" altLang="ja-JP" sz="1200">
              <a:latin typeface="ＭＳ Ｐゴシック" panose="020B0600070205080204" pitchFamily="50" charset="-128"/>
              <a:ea typeface="ＭＳ Ｐゴシック" panose="020B0600070205080204" pitchFamily="50" charset="-128"/>
            </a:rPr>
            <a:t>9.22</a:t>
          </a:r>
          <a:r>
            <a:rPr kumimoji="1" lang="ja-JP" altLang="en-US" sz="1200">
              <a:latin typeface="ＭＳ Ｐゴシック" panose="020B0600070205080204" pitchFamily="50" charset="-128"/>
              <a:ea typeface="ＭＳ Ｐゴシック" panose="020B0600070205080204" pitchFamily="50" charset="-128"/>
            </a:rPr>
            <a:t>人となる。</a:t>
          </a:r>
        </a:p>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年の</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町合併以降、一般事務職については重複・点在していた課や室、事務事業を順次整理・統合し、また、技能労務職については民間委託の導入により職員の削減に努めてきたところである。今後も職員の適正配置に努めるとともに、多様な住民サービスに対応するため、効率的な組織体制を整え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135165</xdr:rowOff>
    </xdr:to>
    <xdr:cxnSp macro="">
      <xdr:nvCxnSpPr>
        <xdr:cNvPr id="313" name="直線コネクタ 312"/>
        <xdr:cNvCxnSpPr/>
      </xdr:nvCxnSpPr>
      <xdr:spPr>
        <a:xfrm flipV="1">
          <a:off x="17018000" y="10102124"/>
          <a:ext cx="0" cy="15201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107242</xdr:rowOff>
    </xdr:from>
    <xdr:ext cx="762000" cy="259045"/>
    <xdr:sp macro="" textlink="">
      <xdr:nvSpPr>
        <xdr:cNvPr id="314" name="定員管理の状況最小値テキスト"/>
        <xdr:cNvSpPr txBox="1"/>
      </xdr:nvSpPr>
      <xdr:spPr>
        <a:xfrm>
          <a:off x="17106900" y="115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135165</xdr:rowOff>
    </xdr:from>
    <xdr:to>
      <xdr:col>81</xdr:col>
      <xdr:colOff>133350</xdr:colOff>
      <xdr:row>67</xdr:row>
      <xdr:rowOff>135165</xdr:rowOff>
    </xdr:to>
    <xdr:cxnSp macro="">
      <xdr:nvCxnSpPr>
        <xdr:cNvPr id="315" name="直線コネクタ 314"/>
        <xdr:cNvCxnSpPr/>
      </xdr:nvCxnSpPr>
      <xdr:spPr>
        <a:xfrm>
          <a:off x="16929100" y="1162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16" name="定員管理の状況最大値テキスト"/>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17" name="直線コネクタ 316"/>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135165</xdr:rowOff>
    </xdr:from>
    <xdr:to>
      <xdr:col>81</xdr:col>
      <xdr:colOff>44450</xdr:colOff>
      <xdr:row>67</xdr:row>
      <xdr:rowOff>142059</xdr:rowOff>
    </xdr:to>
    <xdr:cxnSp macro="">
      <xdr:nvCxnSpPr>
        <xdr:cNvPr id="318" name="直線コネクタ 317"/>
        <xdr:cNvCxnSpPr/>
      </xdr:nvCxnSpPr>
      <xdr:spPr>
        <a:xfrm flipV="1">
          <a:off x="16179800" y="11622315"/>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63</xdr:row>
      <xdr:rowOff>84381</xdr:rowOff>
    </xdr:from>
    <xdr:ext cx="762000" cy="259045"/>
    <xdr:sp macro="" textlink="">
      <xdr:nvSpPr>
        <xdr:cNvPr id="319" name="定員管理の状況平均値テキスト"/>
        <xdr:cNvSpPr txBox="1"/>
      </xdr:nvSpPr>
      <xdr:spPr>
        <a:xfrm>
          <a:off x="17106900" y="10885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67854</xdr:rowOff>
    </xdr:from>
    <xdr:to>
      <xdr:col>81</xdr:col>
      <xdr:colOff>95250</xdr:colOff>
      <xdr:row>64</xdr:row>
      <xdr:rowOff>169454</xdr:rowOff>
    </xdr:to>
    <xdr:sp macro="" textlink="">
      <xdr:nvSpPr>
        <xdr:cNvPr id="320" name="フローチャート: 判断 319"/>
        <xdr:cNvSpPr/>
      </xdr:nvSpPr>
      <xdr:spPr>
        <a:xfrm>
          <a:off x="16967200" y="1104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135165</xdr:rowOff>
    </xdr:from>
    <xdr:to>
      <xdr:col>77</xdr:col>
      <xdr:colOff>44450</xdr:colOff>
      <xdr:row>67</xdr:row>
      <xdr:rowOff>142059</xdr:rowOff>
    </xdr:to>
    <xdr:cxnSp macro="">
      <xdr:nvCxnSpPr>
        <xdr:cNvPr id="321" name="直線コネクタ 320"/>
        <xdr:cNvCxnSpPr/>
      </xdr:nvCxnSpPr>
      <xdr:spPr>
        <a:xfrm>
          <a:off x="15290800" y="1162231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64</xdr:row>
      <xdr:rowOff>40277</xdr:rowOff>
    </xdr:from>
    <xdr:to>
      <xdr:col>77</xdr:col>
      <xdr:colOff>95250</xdr:colOff>
      <xdr:row>64</xdr:row>
      <xdr:rowOff>141877</xdr:rowOff>
    </xdr:to>
    <xdr:sp macro="" textlink="">
      <xdr:nvSpPr>
        <xdr:cNvPr id="322" name="フローチャート: 判断 321"/>
        <xdr:cNvSpPr/>
      </xdr:nvSpPr>
      <xdr:spPr>
        <a:xfrm>
          <a:off x="16129000" y="11013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152054</xdr:rowOff>
    </xdr:from>
    <xdr:ext cx="736600" cy="259045"/>
    <xdr:sp macro="" textlink="">
      <xdr:nvSpPr>
        <xdr:cNvPr id="323" name="テキスト ボックス 322"/>
        <xdr:cNvSpPr txBox="1"/>
      </xdr:nvSpPr>
      <xdr:spPr>
        <a:xfrm>
          <a:off x="15798800" y="10781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135165</xdr:rowOff>
    </xdr:from>
    <xdr:to>
      <xdr:col>72</xdr:col>
      <xdr:colOff>203200</xdr:colOff>
      <xdr:row>68</xdr:row>
      <xdr:rowOff>25763</xdr:rowOff>
    </xdr:to>
    <xdr:cxnSp macro="">
      <xdr:nvCxnSpPr>
        <xdr:cNvPr id="324" name="直線コネクタ 323"/>
        <xdr:cNvCxnSpPr/>
      </xdr:nvCxnSpPr>
      <xdr:spPr>
        <a:xfrm flipV="1">
          <a:off x="14401800" y="11622315"/>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64</xdr:row>
      <xdr:rowOff>54066</xdr:rowOff>
    </xdr:from>
    <xdr:to>
      <xdr:col>73</xdr:col>
      <xdr:colOff>44450</xdr:colOff>
      <xdr:row>64</xdr:row>
      <xdr:rowOff>155666</xdr:rowOff>
    </xdr:to>
    <xdr:sp macro="" textlink="">
      <xdr:nvSpPr>
        <xdr:cNvPr id="325" name="フローチャート: 判断 324"/>
        <xdr:cNvSpPr/>
      </xdr:nvSpPr>
      <xdr:spPr>
        <a:xfrm>
          <a:off x="15240000" y="110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165843</xdr:rowOff>
    </xdr:from>
    <xdr:ext cx="762000" cy="259045"/>
    <xdr:sp macro="" textlink="">
      <xdr:nvSpPr>
        <xdr:cNvPr id="326" name="テキスト ボックス 325"/>
        <xdr:cNvSpPr txBox="1"/>
      </xdr:nvSpPr>
      <xdr:spPr>
        <a:xfrm>
          <a:off x="14909800" y="10795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166188</xdr:rowOff>
    </xdr:from>
    <xdr:to>
      <xdr:col>68</xdr:col>
      <xdr:colOff>152400</xdr:colOff>
      <xdr:row>68</xdr:row>
      <xdr:rowOff>25763</xdr:rowOff>
    </xdr:to>
    <xdr:cxnSp macro="">
      <xdr:nvCxnSpPr>
        <xdr:cNvPr id="327" name="直線コネクタ 326"/>
        <xdr:cNvCxnSpPr/>
      </xdr:nvCxnSpPr>
      <xdr:spPr>
        <a:xfrm>
          <a:off x="13512800" y="1165333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64</xdr:row>
      <xdr:rowOff>36830</xdr:rowOff>
    </xdr:from>
    <xdr:to>
      <xdr:col>68</xdr:col>
      <xdr:colOff>203200</xdr:colOff>
      <xdr:row>64</xdr:row>
      <xdr:rowOff>138430</xdr:rowOff>
    </xdr:to>
    <xdr:sp macro="" textlink="">
      <xdr:nvSpPr>
        <xdr:cNvPr id="328" name="フローチャート: 判断 327"/>
        <xdr:cNvSpPr/>
      </xdr:nvSpPr>
      <xdr:spPr>
        <a:xfrm>
          <a:off x="14351000" y="1100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148607</xdr:rowOff>
    </xdr:from>
    <xdr:ext cx="762000" cy="259045"/>
    <xdr:sp macro="" textlink="">
      <xdr:nvSpPr>
        <xdr:cNvPr id="329" name="テキスト ボックス 328"/>
        <xdr:cNvSpPr txBox="1"/>
      </xdr:nvSpPr>
      <xdr:spPr>
        <a:xfrm>
          <a:off x="14020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153126</xdr:rowOff>
    </xdr:from>
    <xdr:to>
      <xdr:col>64</xdr:col>
      <xdr:colOff>152400</xdr:colOff>
      <xdr:row>64</xdr:row>
      <xdr:rowOff>83276</xdr:rowOff>
    </xdr:to>
    <xdr:sp macro="" textlink="">
      <xdr:nvSpPr>
        <xdr:cNvPr id="330" name="フローチャート: 判断 329"/>
        <xdr:cNvSpPr/>
      </xdr:nvSpPr>
      <xdr:spPr>
        <a:xfrm>
          <a:off x="13462000" y="1095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93453</xdr:rowOff>
    </xdr:from>
    <xdr:ext cx="762000" cy="259045"/>
    <xdr:sp macro="" textlink="">
      <xdr:nvSpPr>
        <xdr:cNvPr id="331" name="テキスト ボックス 330"/>
        <xdr:cNvSpPr txBox="1"/>
      </xdr:nvSpPr>
      <xdr:spPr>
        <a:xfrm>
          <a:off x="13131800" y="1072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84365</xdr:rowOff>
    </xdr:from>
    <xdr:to>
      <xdr:col>81</xdr:col>
      <xdr:colOff>95250</xdr:colOff>
      <xdr:row>68</xdr:row>
      <xdr:rowOff>14515</xdr:rowOff>
    </xdr:to>
    <xdr:sp macro="" textlink="">
      <xdr:nvSpPr>
        <xdr:cNvPr id="337" name="楕円 336"/>
        <xdr:cNvSpPr/>
      </xdr:nvSpPr>
      <xdr:spPr>
        <a:xfrm>
          <a:off x="16967200" y="115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151692</xdr:rowOff>
    </xdr:from>
    <xdr:ext cx="762000" cy="259045"/>
    <xdr:sp macro="" textlink="">
      <xdr:nvSpPr>
        <xdr:cNvPr id="338" name="定員管理の状況該当値テキスト"/>
        <xdr:cNvSpPr txBox="1"/>
      </xdr:nvSpPr>
      <xdr:spPr>
        <a:xfrm>
          <a:off x="17106900" y="1146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91259</xdr:rowOff>
    </xdr:from>
    <xdr:to>
      <xdr:col>77</xdr:col>
      <xdr:colOff>95250</xdr:colOff>
      <xdr:row>68</xdr:row>
      <xdr:rowOff>21409</xdr:rowOff>
    </xdr:to>
    <xdr:sp macro="" textlink="">
      <xdr:nvSpPr>
        <xdr:cNvPr id="339" name="楕円 338"/>
        <xdr:cNvSpPr/>
      </xdr:nvSpPr>
      <xdr:spPr>
        <a:xfrm>
          <a:off x="16129000" y="1157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68</xdr:row>
      <xdr:rowOff>6186</xdr:rowOff>
    </xdr:from>
    <xdr:ext cx="736600" cy="259045"/>
    <xdr:sp macro="" textlink="">
      <xdr:nvSpPr>
        <xdr:cNvPr id="340" name="テキスト ボックス 339"/>
        <xdr:cNvSpPr txBox="1"/>
      </xdr:nvSpPr>
      <xdr:spPr>
        <a:xfrm>
          <a:off x="15798800" y="11664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84365</xdr:rowOff>
    </xdr:from>
    <xdr:to>
      <xdr:col>73</xdr:col>
      <xdr:colOff>44450</xdr:colOff>
      <xdr:row>68</xdr:row>
      <xdr:rowOff>14515</xdr:rowOff>
    </xdr:to>
    <xdr:sp macro="" textlink="">
      <xdr:nvSpPr>
        <xdr:cNvPr id="341" name="楕円 340"/>
        <xdr:cNvSpPr/>
      </xdr:nvSpPr>
      <xdr:spPr>
        <a:xfrm>
          <a:off x="15240000" y="115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170742</xdr:rowOff>
    </xdr:from>
    <xdr:ext cx="762000" cy="259045"/>
    <xdr:sp macro="" textlink="">
      <xdr:nvSpPr>
        <xdr:cNvPr id="342" name="テキスト ボックス 341"/>
        <xdr:cNvSpPr txBox="1"/>
      </xdr:nvSpPr>
      <xdr:spPr>
        <a:xfrm>
          <a:off x="14909800" y="1165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67</xdr:row>
      <xdr:rowOff>146413</xdr:rowOff>
    </xdr:from>
    <xdr:to>
      <xdr:col>68</xdr:col>
      <xdr:colOff>203200</xdr:colOff>
      <xdr:row>68</xdr:row>
      <xdr:rowOff>76563</xdr:rowOff>
    </xdr:to>
    <xdr:sp macro="" textlink="">
      <xdr:nvSpPr>
        <xdr:cNvPr id="343" name="楕円 342"/>
        <xdr:cNvSpPr/>
      </xdr:nvSpPr>
      <xdr:spPr>
        <a:xfrm>
          <a:off x="14351000" y="1163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68</xdr:row>
      <xdr:rowOff>61340</xdr:rowOff>
    </xdr:from>
    <xdr:ext cx="762000" cy="259045"/>
    <xdr:sp macro="" textlink="">
      <xdr:nvSpPr>
        <xdr:cNvPr id="344" name="テキスト ボックス 343"/>
        <xdr:cNvSpPr txBox="1"/>
      </xdr:nvSpPr>
      <xdr:spPr>
        <a:xfrm>
          <a:off x="14020800" y="117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67</xdr:row>
      <xdr:rowOff>115388</xdr:rowOff>
    </xdr:from>
    <xdr:to>
      <xdr:col>64</xdr:col>
      <xdr:colOff>152400</xdr:colOff>
      <xdr:row>68</xdr:row>
      <xdr:rowOff>45538</xdr:rowOff>
    </xdr:to>
    <xdr:sp macro="" textlink="">
      <xdr:nvSpPr>
        <xdr:cNvPr id="345" name="楕円 344"/>
        <xdr:cNvSpPr/>
      </xdr:nvSpPr>
      <xdr:spPr>
        <a:xfrm>
          <a:off x="13462000" y="1160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68</xdr:row>
      <xdr:rowOff>30315</xdr:rowOff>
    </xdr:from>
    <xdr:ext cx="762000" cy="259045"/>
    <xdr:sp macro="" textlink="">
      <xdr:nvSpPr>
        <xdr:cNvPr id="346" name="テキスト ボックス 345"/>
        <xdr:cNvSpPr txBox="1"/>
      </xdr:nvSpPr>
      <xdr:spPr>
        <a:xfrm>
          <a:off x="13131800" y="1168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本年度実質公債費比率は、令和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カ年平均で、</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％となり、前年度と比較して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ポイント改善した。なお、単年度比率は、令和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　単年度で比較すると、元利償還金の減少や標準税収入額等及び普通交付税額の増加により改善したが、今後も更なる比率の改善に向け、計画的な地方債発行や必要に応じて繰上償還を実施し、より一層の健全化を図っていく。</a:t>
          </a:r>
        </a:p>
      </xdr:txBody>
    </xdr:sp>
    <xdr:clientData/>
  </xdr:twoCellAnchor>
  <xdr:oneCellAnchor>
    <xdr:from>
      <xdr:col>61</xdr:col>
      <xdr:colOff>6350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2" name="テキスト ボックス 371"/>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4" name="テキスト ボックス 373"/>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43</xdr:row>
      <xdr:rowOff>14817</xdr:rowOff>
    </xdr:to>
    <xdr:cxnSp macro="">
      <xdr:nvCxnSpPr>
        <xdr:cNvPr id="376" name="直線コネクタ 375"/>
        <xdr:cNvCxnSpPr/>
      </xdr:nvCxnSpPr>
      <xdr:spPr>
        <a:xfrm flipV="1">
          <a:off x="17018000" y="6381750"/>
          <a:ext cx="0" cy="10054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158344</xdr:rowOff>
    </xdr:from>
    <xdr:ext cx="762000" cy="259045"/>
    <xdr:sp macro="" textlink="">
      <xdr:nvSpPr>
        <xdr:cNvPr id="377" name="公債費負担の状況最小値テキスト"/>
        <xdr:cNvSpPr txBox="1"/>
      </xdr:nvSpPr>
      <xdr:spPr>
        <a:xfrm>
          <a:off x="17106900" y="735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14817</xdr:rowOff>
    </xdr:from>
    <xdr:to>
      <xdr:col>81</xdr:col>
      <xdr:colOff>133350</xdr:colOff>
      <xdr:row>43</xdr:row>
      <xdr:rowOff>14817</xdr:rowOff>
    </xdr:to>
    <xdr:cxnSp macro="">
      <xdr:nvCxnSpPr>
        <xdr:cNvPr id="378" name="直線コネクタ 377"/>
        <xdr:cNvCxnSpPr/>
      </xdr:nvCxnSpPr>
      <xdr:spPr>
        <a:xfrm>
          <a:off x="16929100" y="7387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44</xdr:row>
      <xdr:rowOff>64558</xdr:rowOff>
    </xdr:to>
    <xdr:cxnSp macro="">
      <xdr:nvCxnSpPr>
        <xdr:cNvPr id="381" name="直線コネクタ 380"/>
        <xdr:cNvCxnSpPr/>
      </xdr:nvCxnSpPr>
      <xdr:spPr>
        <a:xfrm flipV="1">
          <a:off x="16179800" y="7387167"/>
          <a:ext cx="8382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21819</xdr:rowOff>
    </xdr:from>
    <xdr:ext cx="762000" cy="259045"/>
    <xdr:sp macro="" textlink="">
      <xdr:nvSpPr>
        <xdr:cNvPr id="382" name="公債費負担の状況平均値テキスト"/>
        <xdr:cNvSpPr txBox="1"/>
      </xdr:nvSpPr>
      <xdr:spPr>
        <a:xfrm>
          <a:off x="17106900" y="68798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5292</xdr:rowOff>
    </xdr:from>
    <xdr:to>
      <xdr:col>81</xdr:col>
      <xdr:colOff>95250</xdr:colOff>
      <xdr:row>41</xdr:row>
      <xdr:rowOff>106892</xdr:rowOff>
    </xdr:to>
    <xdr:sp macro="" textlink="">
      <xdr:nvSpPr>
        <xdr:cNvPr id="383" name="フローチャート: 判断 382"/>
        <xdr:cNvSpPr/>
      </xdr:nvSpPr>
      <xdr:spPr>
        <a:xfrm>
          <a:off x="169672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44450</xdr:rowOff>
    </xdr:from>
    <xdr:to>
      <xdr:col>77</xdr:col>
      <xdr:colOff>44450</xdr:colOff>
      <xdr:row>44</xdr:row>
      <xdr:rowOff>64558</xdr:rowOff>
    </xdr:to>
    <xdr:cxnSp macro="">
      <xdr:nvCxnSpPr>
        <xdr:cNvPr id="384" name="直線コネクタ 383"/>
        <xdr:cNvCxnSpPr/>
      </xdr:nvCxnSpPr>
      <xdr:spPr>
        <a:xfrm>
          <a:off x="15290800" y="75882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45508</xdr:rowOff>
    </xdr:from>
    <xdr:to>
      <xdr:col>77</xdr:col>
      <xdr:colOff>95250</xdr:colOff>
      <xdr:row>41</xdr:row>
      <xdr:rowOff>147108</xdr:rowOff>
    </xdr:to>
    <xdr:sp macro="" textlink="">
      <xdr:nvSpPr>
        <xdr:cNvPr id="385" name="フローチャート: 判断 384"/>
        <xdr:cNvSpPr/>
      </xdr:nvSpPr>
      <xdr:spPr>
        <a:xfrm>
          <a:off x="16129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157285</xdr:rowOff>
    </xdr:from>
    <xdr:ext cx="736600" cy="259045"/>
    <xdr:sp macro="" textlink="">
      <xdr:nvSpPr>
        <xdr:cNvPr id="386" name="テキスト ボックス 385"/>
        <xdr:cNvSpPr txBox="1"/>
      </xdr:nvSpPr>
      <xdr:spPr>
        <a:xfrm>
          <a:off x="15798800" y="6843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155575</xdr:rowOff>
    </xdr:from>
    <xdr:to>
      <xdr:col>72</xdr:col>
      <xdr:colOff>203200</xdr:colOff>
      <xdr:row>44</xdr:row>
      <xdr:rowOff>44450</xdr:rowOff>
    </xdr:to>
    <xdr:cxnSp macro="">
      <xdr:nvCxnSpPr>
        <xdr:cNvPr id="387" name="直線コネクタ 386"/>
        <xdr:cNvCxnSpPr/>
      </xdr:nvCxnSpPr>
      <xdr:spPr>
        <a:xfrm>
          <a:off x="14401800" y="75279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156633</xdr:rowOff>
    </xdr:from>
    <xdr:to>
      <xdr:col>73</xdr:col>
      <xdr:colOff>44450</xdr:colOff>
      <xdr:row>41</xdr:row>
      <xdr:rowOff>86783</xdr:rowOff>
    </xdr:to>
    <xdr:sp macro="" textlink="">
      <xdr:nvSpPr>
        <xdr:cNvPr id="388" name="フローチャート: 判断 387"/>
        <xdr:cNvSpPr/>
      </xdr:nvSpPr>
      <xdr:spPr>
        <a:xfrm>
          <a:off x="15240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macro="" textlink="">
      <xdr:nvSpPr>
        <xdr:cNvPr id="389" name="テキスト ボックス 388"/>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155575</xdr:rowOff>
    </xdr:from>
    <xdr:to>
      <xdr:col>68</xdr:col>
      <xdr:colOff>152400</xdr:colOff>
      <xdr:row>44</xdr:row>
      <xdr:rowOff>44450</xdr:rowOff>
    </xdr:to>
    <xdr:cxnSp macro="">
      <xdr:nvCxnSpPr>
        <xdr:cNvPr id="390" name="直線コネクタ 389"/>
        <xdr:cNvCxnSpPr/>
      </xdr:nvCxnSpPr>
      <xdr:spPr>
        <a:xfrm flipV="1">
          <a:off x="13512800" y="75279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116417</xdr:rowOff>
    </xdr:from>
    <xdr:to>
      <xdr:col>68</xdr:col>
      <xdr:colOff>203200</xdr:colOff>
      <xdr:row>41</xdr:row>
      <xdr:rowOff>46567</xdr:rowOff>
    </xdr:to>
    <xdr:sp macro="" textlink="">
      <xdr:nvSpPr>
        <xdr:cNvPr id="391" name="フローチャート: 判断 390"/>
        <xdr:cNvSpPr/>
      </xdr:nvSpPr>
      <xdr:spPr>
        <a:xfrm>
          <a:off x="14351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56744</xdr:rowOff>
    </xdr:from>
    <xdr:ext cx="762000" cy="259045"/>
    <xdr:sp macro="" textlink="">
      <xdr:nvSpPr>
        <xdr:cNvPr id="392" name="テキスト ボックス 391"/>
        <xdr:cNvSpPr txBox="1"/>
      </xdr:nvSpPr>
      <xdr:spPr>
        <a:xfrm>
          <a:off x="14020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393" name="フローチャート: 判断 392"/>
        <xdr:cNvSpPr/>
      </xdr:nvSpPr>
      <xdr:spPr>
        <a:xfrm>
          <a:off x="13462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56744</xdr:rowOff>
    </xdr:from>
    <xdr:ext cx="762000" cy="259045"/>
    <xdr:sp macro="" textlink="">
      <xdr:nvSpPr>
        <xdr:cNvPr id="394" name="テキスト ボックス 393"/>
        <xdr:cNvSpPr txBox="1"/>
      </xdr:nvSpPr>
      <xdr:spPr>
        <a:xfrm>
          <a:off x="13131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0" name="楕円 399"/>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31344</xdr:rowOff>
    </xdr:from>
    <xdr:ext cx="762000" cy="259045"/>
    <xdr:sp macro="" textlink="">
      <xdr:nvSpPr>
        <xdr:cNvPr id="401" name="公債費負担の状況該当値テキスト"/>
        <xdr:cNvSpPr txBox="1"/>
      </xdr:nvSpPr>
      <xdr:spPr>
        <a:xfrm>
          <a:off x="17106900" y="7232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13758</xdr:rowOff>
    </xdr:from>
    <xdr:to>
      <xdr:col>77</xdr:col>
      <xdr:colOff>95250</xdr:colOff>
      <xdr:row>44</xdr:row>
      <xdr:rowOff>115358</xdr:rowOff>
    </xdr:to>
    <xdr:sp macro="" textlink="">
      <xdr:nvSpPr>
        <xdr:cNvPr id="402" name="楕円 401"/>
        <xdr:cNvSpPr/>
      </xdr:nvSpPr>
      <xdr:spPr>
        <a:xfrm>
          <a:off x="16129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100135</xdr:rowOff>
    </xdr:from>
    <xdr:ext cx="736600" cy="259045"/>
    <xdr:sp macro="" textlink="">
      <xdr:nvSpPr>
        <xdr:cNvPr id="403" name="テキスト ボックス 402"/>
        <xdr:cNvSpPr txBox="1"/>
      </xdr:nvSpPr>
      <xdr:spPr>
        <a:xfrm>
          <a:off x="15798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165100</xdr:rowOff>
    </xdr:from>
    <xdr:to>
      <xdr:col>73</xdr:col>
      <xdr:colOff>44450</xdr:colOff>
      <xdr:row>44</xdr:row>
      <xdr:rowOff>95250</xdr:rowOff>
    </xdr:to>
    <xdr:sp macro="" textlink="">
      <xdr:nvSpPr>
        <xdr:cNvPr id="404" name="楕円 403"/>
        <xdr:cNvSpPr/>
      </xdr:nvSpPr>
      <xdr:spPr>
        <a:xfrm>
          <a:off x="15240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80027</xdr:rowOff>
    </xdr:from>
    <xdr:ext cx="762000" cy="259045"/>
    <xdr:sp macro="" textlink="">
      <xdr:nvSpPr>
        <xdr:cNvPr id="405" name="テキスト ボックス 404"/>
        <xdr:cNvSpPr txBox="1"/>
      </xdr:nvSpPr>
      <xdr:spPr>
        <a:xfrm>
          <a:off x="14909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104775</xdr:rowOff>
    </xdr:from>
    <xdr:to>
      <xdr:col>68</xdr:col>
      <xdr:colOff>203200</xdr:colOff>
      <xdr:row>44</xdr:row>
      <xdr:rowOff>34925</xdr:rowOff>
    </xdr:to>
    <xdr:sp macro="" textlink="">
      <xdr:nvSpPr>
        <xdr:cNvPr id="406" name="楕円 405"/>
        <xdr:cNvSpPr/>
      </xdr:nvSpPr>
      <xdr:spPr>
        <a:xfrm>
          <a:off x="14351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19702</xdr:rowOff>
    </xdr:from>
    <xdr:ext cx="762000" cy="259045"/>
    <xdr:sp macro="" textlink="">
      <xdr:nvSpPr>
        <xdr:cNvPr id="407" name="テキスト ボックス 406"/>
        <xdr:cNvSpPr txBox="1"/>
      </xdr:nvSpPr>
      <xdr:spPr>
        <a:xfrm>
          <a:off x="14020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165100</xdr:rowOff>
    </xdr:from>
    <xdr:to>
      <xdr:col>64</xdr:col>
      <xdr:colOff>152400</xdr:colOff>
      <xdr:row>44</xdr:row>
      <xdr:rowOff>95250</xdr:rowOff>
    </xdr:to>
    <xdr:sp macro="" textlink="">
      <xdr:nvSpPr>
        <xdr:cNvPr id="408" name="楕円 407"/>
        <xdr:cNvSpPr/>
      </xdr:nvSpPr>
      <xdr:spPr>
        <a:xfrm>
          <a:off x="13462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80027</xdr:rowOff>
    </xdr:from>
    <xdr:ext cx="762000" cy="259045"/>
    <xdr:sp macro="" textlink="">
      <xdr:nvSpPr>
        <xdr:cNvPr id="409" name="テキスト ボックス 408"/>
        <xdr:cNvSpPr txBox="1"/>
      </xdr:nvSpPr>
      <xdr:spPr>
        <a:xfrm>
          <a:off x="13131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将来負担比率は、本年度も発生していない。</a:t>
          </a:r>
        </a:p>
        <a:p>
          <a:r>
            <a:rPr kumimoji="1" lang="ja-JP" altLang="en-US" sz="1300">
              <a:latin typeface="ＭＳ Ｐゴシック" panose="020B0600070205080204" pitchFamily="50" charset="-128"/>
              <a:ea typeface="ＭＳ Ｐゴシック" panose="020B0600070205080204" pitchFamily="50" charset="-128"/>
            </a:rPr>
            <a:t>　一部事務組合（有田周辺広域圏事務組合）の大型事業に係る新規起債の発行により、近年、組合負担等見込額は増加しており、高い水準で推移している。しかしながら、本町の地方債現在高が減少していることにより比率は発生しなかった。　今後においても将来負担比率は発生しない見込みである。本町としては、計画的に事業を実施し、交付税措置の有利な地方債を活用することにより、比率の抑制に努めていく。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95758</xdr:rowOff>
    </xdr:to>
    <xdr:cxnSp macro="">
      <xdr:nvCxnSpPr>
        <xdr:cNvPr id="436" name="直線コネクタ 435"/>
        <xdr:cNvCxnSpPr/>
      </xdr:nvCxnSpPr>
      <xdr:spPr>
        <a:xfrm flipV="1">
          <a:off x="17018000" y="2451100"/>
          <a:ext cx="0" cy="12451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67835</xdr:rowOff>
    </xdr:from>
    <xdr:ext cx="762000" cy="259045"/>
    <xdr:sp macro="" textlink="">
      <xdr:nvSpPr>
        <xdr:cNvPr id="437" name="将来負担の状況最小値テキスト"/>
        <xdr:cNvSpPr txBox="1"/>
      </xdr:nvSpPr>
      <xdr:spPr>
        <a:xfrm>
          <a:off x="17106900" y="366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95758</xdr:rowOff>
    </xdr:from>
    <xdr:to>
      <xdr:col>81</xdr:col>
      <xdr:colOff>133350</xdr:colOff>
      <xdr:row>21</xdr:row>
      <xdr:rowOff>95758</xdr:rowOff>
    </xdr:to>
    <xdr:cxnSp macro="">
      <xdr:nvCxnSpPr>
        <xdr:cNvPr id="438" name="直線コネクタ 437"/>
        <xdr:cNvCxnSpPr/>
      </xdr:nvCxnSpPr>
      <xdr:spPr>
        <a:xfrm>
          <a:off x="16929100" y="369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9"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1"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2" name="フローチャート: 判断 441"/>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5" name="フローチャート: 判断 444"/>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6" name="テキスト ボックス 445"/>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125222</xdr:rowOff>
    </xdr:from>
    <xdr:to>
      <xdr:col>68</xdr:col>
      <xdr:colOff>203200</xdr:colOff>
      <xdr:row>17</xdr:row>
      <xdr:rowOff>55372</xdr:rowOff>
    </xdr:to>
    <xdr:sp macro="" textlink="">
      <xdr:nvSpPr>
        <xdr:cNvPr id="447" name="フローチャート: 判断 446"/>
        <xdr:cNvSpPr/>
      </xdr:nvSpPr>
      <xdr:spPr>
        <a:xfrm>
          <a:off x="14351000" y="286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65549</xdr:rowOff>
    </xdr:from>
    <xdr:ext cx="762000" cy="259045"/>
    <xdr:sp macro="" textlink="">
      <xdr:nvSpPr>
        <xdr:cNvPr id="448" name="テキスト ボックス 447"/>
        <xdr:cNvSpPr txBox="1"/>
      </xdr:nvSpPr>
      <xdr:spPr>
        <a:xfrm>
          <a:off x="14020800" y="2637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11176</xdr:rowOff>
    </xdr:from>
    <xdr:to>
      <xdr:col>64</xdr:col>
      <xdr:colOff>152400</xdr:colOff>
      <xdr:row>21</xdr:row>
      <xdr:rowOff>112776</xdr:rowOff>
    </xdr:to>
    <xdr:sp macro="" textlink="">
      <xdr:nvSpPr>
        <xdr:cNvPr id="449" name="フローチャート: 判断 448"/>
        <xdr:cNvSpPr/>
      </xdr:nvSpPr>
      <xdr:spPr>
        <a:xfrm>
          <a:off x="13462000" y="3611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97553</xdr:rowOff>
    </xdr:from>
    <xdr:ext cx="762000" cy="259045"/>
    <xdr:sp macro="" textlink="">
      <xdr:nvSpPr>
        <xdr:cNvPr id="450" name="テキスト ボックス 449"/>
        <xdr:cNvSpPr txBox="1"/>
      </xdr:nvSpPr>
      <xdr:spPr>
        <a:xfrm>
          <a:off x="13131800" y="3698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154432</xdr:rowOff>
    </xdr:from>
    <xdr:to>
      <xdr:col>64</xdr:col>
      <xdr:colOff>152400</xdr:colOff>
      <xdr:row>15</xdr:row>
      <xdr:rowOff>84582</xdr:rowOff>
    </xdr:to>
    <xdr:sp macro="" textlink="">
      <xdr:nvSpPr>
        <xdr:cNvPr id="456" name="楕円 455"/>
        <xdr:cNvSpPr/>
      </xdr:nvSpPr>
      <xdr:spPr>
        <a:xfrm>
          <a:off x="13462000" y="255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94759</xdr:rowOff>
    </xdr:from>
    <xdr:ext cx="762000" cy="259045"/>
    <xdr:sp macro="" textlink="">
      <xdr:nvSpPr>
        <xdr:cNvPr id="457" name="テキスト ボックス 456"/>
        <xdr:cNvSpPr txBox="1"/>
      </xdr:nvSpPr>
      <xdr:spPr>
        <a:xfrm>
          <a:off x="13131800" y="232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和歌山県有田川町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24,954
24,830
351.84
19,197,821
18,413,376
301,097
10,467,526
12,627,180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ポイント増の</a:t>
          </a:r>
          <a:r>
            <a:rPr kumimoji="1" lang="en-US" altLang="ja-JP" sz="1200">
              <a:latin typeface="ＭＳ Ｐゴシック" panose="020B0600070205080204" pitchFamily="50" charset="-128"/>
              <a:ea typeface="ＭＳ Ｐゴシック" panose="020B0600070205080204" pitchFamily="50" charset="-128"/>
            </a:rPr>
            <a:t>25.6</a:t>
          </a:r>
          <a:r>
            <a:rPr kumimoji="1" lang="ja-JP" altLang="en-US" sz="1200">
              <a:latin typeface="ＭＳ Ｐゴシック" panose="020B0600070205080204" pitchFamily="50" charset="-128"/>
              <a:ea typeface="ＭＳ Ｐゴシック" panose="020B0600070205080204" pitchFamily="50" charset="-128"/>
            </a:rPr>
            <a:t>％となっている。主な要因は、給与改定に伴う給料及び期末・勤勉手当の増加や、会計年度任用職員への勤勉手当支給の開始、退職手当負担金の増加によるものである。なお、類似団体平均と比較すると</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ポイント高い水準となっている。</a:t>
          </a:r>
        </a:p>
        <a:p>
          <a:r>
            <a:rPr kumimoji="1" lang="ja-JP" altLang="en-US" sz="1200">
              <a:latin typeface="ＭＳ Ｐゴシック" panose="020B0600070205080204" pitchFamily="50" charset="-128"/>
              <a:ea typeface="ＭＳ Ｐゴシック" panose="020B0600070205080204" pitchFamily="50" charset="-128"/>
            </a:rPr>
            <a:t>　今後は、会計年度任用職員も含めた総職員数にも留意し、業務の効率化を図りながら部門毎に人員の適正配置を行い、定員適正化計画に基づく採用を実施し人件費の削減に努める。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61686</xdr:rowOff>
    </xdr:from>
    <xdr:to>
      <xdr:col>24</xdr:col>
      <xdr:colOff>25400</xdr:colOff>
      <xdr:row>40</xdr:row>
      <xdr:rowOff>159657</xdr:rowOff>
    </xdr:to>
    <xdr:cxnSp macro="">
      <xdr:nvCxnSpPr>
        <xdr:cNvPr id="63" name="直線コネクタ 62"/>
        <xdr:cNvCxnSpPr/>
      </xdr:nvCxnSpPr>
      <xdr:spPr>
        <a:xfrm flipV="1">
          <a:off x="4826000" y="554808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131734</xdr:rowOff>
    </xdr:from>
    <xdr:ext cx="762000" cy="259045"/>
    <xdr:sp macro="" textlink="">
      <xdr:nvSpPr>
        <xdr:cNvPr id="64" name="人件費最小値テキスト"/>
        <xdr:cNvSpPr txBox="1"/>
      </xdr:nvSpPr>
      <xdr:spPr>
        <a:xfrm>
          <a:off x="4914900" y="698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159657</xdr:rowOff>
    </xdr:from>
    <xdr:to>
      <xdr:col>24</xdr:col>
      <xdr:colOff>114300</xdr:colOff>
      <xdr:row>40</xdr:row>
      <xdr:rowOff>159657</xdr:rowOff>
    </xdr:to>
    <xdr:cxnSp macro="">
      <xdr:nvCxnSpPr>
        <xdr:cNvPr id="65" name="直線コネクタ 64"/>
        <xdr:cNvCxnSpPr/>
      </xdr:nvCxnSpPr>
      <xdr:spPr>
        <a:xfrm>
          <a:off x="4737100" y="701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148063</xdr:rowOff>
    </xdr:from>
    <xdr:ext cx="762000" cy="259045"/>
    <xdr:sp macro="" textlink="">
      <xdr:nvSpPr>
        <xdr:cNvPr id="66" name="人件費最大値テキスト"/>
        <xdr:cNvSpPr txBox="1"/>
      </xdr:nvSpPr>
      <xdr:spPr>
        <a:xfrm>
          <a:off x="4914900" y="529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61686</xdr:rowOff>
    </xdr:from>
    <xdr:to>
      <xdr:col>24</xdr:col>
      <xdr:colOff>114300</xdr:colOff>
      <xdr:row>32</xdr:row>
      <xdr:rowOff>61686</xdr:rowOff>
    </xdr:to>
    <xdr:cxnSp macro="">
      <xdr:nvCxnSpPr>
        <xdr:cNvPr id="67" name="直線コネクタ 66"/>
        <xdr:cNvCxnSpPr/>
      </xdr:nvCxnSpPr>
      <xdr:spPr>
        <a:xfrm>
          <a:off x="4737100" y="5548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53522</xdr:rowOff>
    </xdr:from>
    <xdr:to>
      <xdr:col>24</xdr:col>
      <xdr:colOff>25400</xdr:colOff>
      <xdr:row>39</xdr:row>
      <xdr:rowOff>151493</xdr:rowOff>
    </xdr:to>
    <xdr:cxnSp macro="">
      <xdr:nvCxnSpPr>
        <xdr:cNvPr id="68" name="直線コネクタ 67"/>
        <xdr:cNvCxnSpPr/>
      </xdr:nvCxnSpPr>
      <xdr:spPr>
        <a:xfrm>
          <a:off x="3987800" y="67400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100891</xdr:rowOff>
    </xdr:from>
    <xdr:ext cx="762000" cy="259045"/>
    <xdr:sp macro="" textlink="">
      <xdr:nvSpPr>
        <xdr:cNvPr id="69" name="人件費平均値テキスト"/>
        <xdr:cNvSpPr txBox="1"/>
      </xdr:nvSpPr>
      <xdr:spPr>
        <a:xfrm>
          <a:off x="4914900" y="6273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84364</xdr:rowOff>
    </xdr:from>
    <xdr:to>
      <xdr:col>24</xdr:col>
      <xdr:colOff>76200</xdr:colOff>
      <xdr:row>38</xdr:row>
      <xdr:rowOff>14514</xdr:rowOff>
    </xdr:to>
    <xdr:sp macro="" textlink="">
      <xdr:nvSpPr>
        <xdr:cNvPr id="70" name="フローチャート: 判断 69"/>
        <xdr:cNvSpPr/>
      </xdr:nvSpPr>
      <xdr:spPr>
        <a:xfrm>
          <a:off x="47752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53522</xdr:rowOff>
    </xdr:from>
    <xdr:to>
      <xdr:col>19</xdr:col>
      <xdr:colOff>187325</xdr:colOff>
      <xdr:row>39</xdr:row>
      <xdr:rowOff>102507</xdr:rowOff>
    </xdr:to>
    <xdr:cxnSp macro="">
      <xdr:nvCxnSpPr>
        <xdr:cNvPr id="71" name="直線コネクタ 70"/>
        <xdr:cNvCxnSpPr/>
      </xdr:nvCxnSpPr>
      <xdr:spPr>
        <a:xfrm flipV="1">
          <a:off x="3098800" y="67400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125186</xdr:rowOff>
    </xdr:from>
    <xdr:to>
      <xdr:col>20</xdr:col>
      <xdr:colOff>38100</xdr:colOff>
      <xdr:row>37</xdr:row>
      <xdr:rowOff>55336</xdr:rowOff>
    </xdr:to>
    <xdr:sp macro="" textlink="">
      <xdr:nvSpPr>
        <xdr:cNvPr id="72" name="フローチャート: 判断 71"/>
        <xdr:cNvSpPr/>
      </xdr:nvSpPr>
      <xdr:spPr>
        <a:xfrm>
          <a:off x="39370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65513</xdr:rowOff>
    </xdr:from>
    <xdr:ext cx="736600" cy="259045"/>
    <xdr:sp macro="" textlink="">
      <xdr:nvSpPr>
        <xdr:cNvPr id="73" name="テキスト ボックス 72"/>
        <xdr:cNvSpPr txBox="1"/>
      </xdr:nvSpPr>
      <xdr:spPr>
        <a:xfrm>
          <a:off x="3606800" y="6066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4535</xdr:rowOff>
    </xdr:from>
    <xdr:to>
      <xdr:col>15</xdr:col>
      <xdr:colOff>98425</xdr:colOff>
      <xdr:row>39</xdr:row>
      <xdr:rowOff>102507</xdr:rowOff>
    </xdr:to>
    <xdr:cxnSp macro="">
      <xdr:nvCxnSpPr>
        <xdr:cNvPr id="74" name="直線コネクタ 73"/>
        <xdr:cNvCxnSpPr/>
      </xdr:nvCxnSpPr>
      <xdr:spPr>
        <a:xfrm>
          <a:off x="2209800" y="66910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100693</xdr:rowOff>
    </xdr:from>
    <xdr:to>
      <xdr:col>15</xdr:col>
      <xdr:colOff>149225</xdr:colOff>
      <xdr:row>38</xdr:row>
      <xdr:rowOff>30843</xdr:rowOff>
    </xdr:to>
    <xdr:sp macro="" textlink="">
      <xdr:nvSpPr>
        <xdr:cNvPr id="75" name="フローチャート: 判断 74"/>
        <xdr:cNvSpPr/>
      </xdr:nvSpPr>
      <xdr:spPr>
        <a:xfrm>
          <a:off x="3048000" y="644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41020</xdr:rowOff>
    </xdr:from>
    <xdr:ext cx="762000" cy="259045"/>
    <xdr:sp macro="" textlink="">
      <xdr:nvSpPr>
        <xdr:cNvPr id="76" name="テキスト ボックス 75"/>
        <xdr:cNvSpPr txBox="1"/>
      </xdr:nvSpPr>
      <xdr:spPr>
        <a:xfrm>
          <a:off x="2717800" y="621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4535</xdr:rowOff>
    </xdr:from>
    <xdr:to>
      <xdr:col>11</xdr:col>
      <xdr:colOff>9525</xdr:colOff>
      <xdr:row>40</xdr:row>
      <xdr:rowOff>61685</xdr:rowOff>
    </xdr:to>
    <xdr:cxnSp macro="">
      <xdr:nvCxnSpPr>
        <xdr:cNvPr id="77" name="直線コネクタ 76"/>
        <xdr:cNvCxnSpPr/>
      </xdr:nvCxnSpPr>
      <xdr:spPr>
        <a:xfrm flipV="1">
          <a:off x="1320800" y="669108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8" name="フローチャート: 判断 77"/>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9" name="テキスト ボックス 78"/>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43543</xdr:rowOff>
    </xdr:from>
    <xdr:to>
      <xdr:col>6</xdr:col>
      <xdr:colOff>171450</xdr:colOff>
      <xdr:row>38</xdr:row>
      <xdr:rowOff>145143</xdr:rowOff>
    </xdr:to>
    <xdr:sp macro="" textlink="">
      <xdr:nvSpPr>
        <xdr:cNvPr id="80" name="フローチャート: 判断 79"/>
        <xdr:cNvSpPr/>
      </xdr:nvSpPr>
      <xdr:spPr>
        <a:xfrm>
          <a:off x="1270000" y="655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155320</xdr:rowOff>
    </xdr:from>
    <xdr:ext cx="762000" cy="259045"/>
    <xdr:sp macro="" textlink="">
      <xdr:nvSpPr>
        <xdr:cNvPr id="81" name="テキスト ボックス 80"/>
        <xdr:cNvSpPr txBox="1"/>
      </xdr:nvSpPr>
      <xdr:spPr>
        <a:xfrm>
          <a:off x="939800" y="632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100693</xdr:rowOff>
    </xdr:from>
    <xdr:to>
      <xdr:col>24</xdr:col>
      <xdr:colOff>76200</xdr:colOff>
      <xdr:row>40</xdr:row>
      <xdr:rowOff>30843</xdr:rowOff>
    </xdr:to>
    <xdr:sp macro="" textlink="">
      <xdr:nvSpPr>
        <xdr:cNvPr id="87" name="楕円 86"/>
        <xdr:cNvSpPr/>
      </xdr:nvSpPr>
      <xdr:spPr>
        <a:xfrm>
          <a:off x="4775200" y="67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72770</xdr:rowOff>
    </xdr:from>
    <xdr:ext cx="762000" cy="259045"/>
    <xdr:sp macro="" textlink="">
      <xdr:nvSpPr>
        <xdr:cNvPr id="88" name="人件費該当値テキスト"/>
        <xdr:cNvSpPr txBox="1"/>
      </xdr:nvSpPr>
      <xdr:spPr>
        <a:xfrm>
          <a:off x="4914900" y="675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2722</xdr:rowOff>
    </xdr:from>
    <xdr:to>
      <xdr:col>20</xdr:col>
      <xdr:colOff>38100</xdr:colOff>
      <xdr:row>39</xdr:row>
      <xdr:rowOff>104322</xdr:rowOff>
    </xdr:to>
    <xdr:sp macro="" textlink="">
      <xdr:nvSpPr>
        <xdr:cNvPr id="89" name="楕円 88"/>
        <xdr:cNvSpPr/>
      </xdr:nvSpPr>
      <xdr:spPr>
        <a:xfrm>
          <a:off x="3937000" y="66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89099</xdr:rowOff>
    </xdr:from>
    <xdr:ext cx="736600" cy="259045"/>
    <xdr:sp macro="" textlink="">
      <xdr:nvSpPr>
        <xdr:cNvPr id="90" name="テキスト ボックス 89"/>
        <xdr:cNvSpPr txBox="1"/>
      </xdr:nvSpPr>
      <xdr:spPr>
        <a:xfrm>
          <a:off x="3606800" y="677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51707</xdr:rowOff>
    </xdr:from>
    <xdr:to>
      <xdr:col>15</xdr:col>
      <xdr:colOff>149225</xdr:colOff>
      <xdr:row>39</xdr:row>
      <xdr:rowOff>153307</xdr:rowOff>
    </xdr:to>
    <xdr:sp macro="" textlink="">
      <xdr:nvSpPr>
        <xdr:cNvPr id="91" name="楕円 90"/>
        <xdr:cNvSpPr/>
      </xdr:nvSpPr>
      <xdr:spPr>
        <a:xfrm>
          <a:off x="3048000" y="67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138084</xdr:rowOff>
    </xdr:from>
    <xdr:ext cx="762000" cy="259045"/>
    <xdr:sp macro="" textlink="">
      <xdr:nvSpPr>
        <xdr:cNvPr id="92" name="テキスト ボックス 91"/>
        <xdr:cNvSpPr txBox="1"/>
      </xdr:nvSpPr>
      <xdr:spPr>
        <a:xfrm>
          <a:off x="2717800" y="682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125185</xdr:rowOff>
    </xdr:from>
    <xdr:to>
      <xdr:col>11</xdr:col>
      <xdr:colOff>60325</xdr:colOff>
      <xdr:row>39</xdr:row>
      <xdr:rowOff>55335</xdr:rowOff>
    </xdr:to>
    <xdr:sp macro="" textlink="">
      <xdr:nvSpPr>
        <xdr:cNvPr id="93" name="楕円 92"/>
        <xdr:cNvSpPr/>
      </xdr:nvSpPr>
      <xdr:spPr>
        <a:xfrm>
          <a:off x="2159000" y="664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40112</xdr:rowOff>
    </xdr:from>
    <xdr:ext cx="762000" cy="259045"/>
    <xdr:sp macro="" textlink="">
      <xdr:nvSpPr>
        <xdr:cNvPr id="94" name="テキスト ボックス 93"/>
        <xdr:cNvSpPr txBox="1"/>
      </xdr:nvSpPr>
      <xdr:spPr>
        <a:xfrm>
          <a:off x="1828800" y="67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10885</xdr:rowOff>
    </xdr:from>
    <xdr:to>
      <xdr:col>6</xdr:col>
      <xdr:colOff>171450</xdr:colOff>
      <xdr:row>40</xdr:row>
      <xdr:rowOff>112485</xdr:rowOff>
    </xdr:to>
    <xdr:sp macro="" textlink="">
      <xdr:nvSpPr>
        <xdr:cNvPr id="95" name="楕円 94"/>
        <xdr:cNvSpPr/>
      </xdr:nvSpPr>
      <xdr:spPr>
        <a:xfrm>
          <a:off x="1270000" y="686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97262</xdr:rowOff>
    </xdr:from>
    <xdr:ext cx="762000" cy="259045"/>
    <xdr:sp macro="" textlink="">
      <xdr:nvSpPr>
        <xdr:cNvPr id="96" name="テキスト ボックス 95"/>
        <xdr:cNvSpPr txBox="1"/>
      </xdr:nvSpPr>
      <xdr:spPr>
        <a:xfrm>
          <a:off x="939800" y="695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12.6</a:t>
          </a:r>
          <a:r>
            <a:rPr kumimoji="1" lang="ja-JP" altLang="en-US" sz="1300">
              <a:latin typeface="ＭＳ Ｐゴシック" panose="020B0600070205080204" pitchFamily="50" charset="-128"/>
              <a:ea typeface="ＭＳ Ｐゴシック" panose="020B0600070205080204" pitchFamily="50" charset="-128"/>
            </a:rPr>
            <a:t>％となったが、類似団体平均と比較すると</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低い水準となっている。物価高騰に伴う電気料金・ガス料金の上昇や委託料の増加等により物件費は増加傾向にある。今後も物価高騰の高止まり、住民サービスの多様化に伴うシステム運用経費の増加が見込まれることから、内部管理事務の見直しや施設の統廃合の検討を進め、経常経費の削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92710</xdr:rowOff>
    </xdr:from>
    <xdr:to>
      <xdr:col>82</xdr:col>
      <xdr:colOff>107950</xdr:colOff>
      <xdr:row>20</xdr:row>
      <xdr:rowOff>149860</xdr:rowOff>
    </xdr:to>
    <xdr:cxnSp macro="">
      <xdr:nvCxnSpPr>
        <xdr:cNvPr id="122" name="直線コネクタ 121"/>
        <xdr:cNvCxnSpPr/>
      </xdr:nvCxnSpPr>
      <xdr:spPr>
        <a:xfrm flipV="1">
          <a:off x="16510000" y="26644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121937</xdr:rowOff>
    </xdr:from>
    <xdr:ext cx="762000" cy="259045"/>
    <xdr:sp macro="" textlink="">
      <xdr:nvSpPr>
        <xdr:cNvPr id="123" name="物件費最小値テキスト"/>
        <xdr:cNvSpPr txBox="1"/>
      </xdr:nvSpPr>
      <xdr:spPr>
        <a:xfrm>
          <a:off x="16598900" y="355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149860</xdr:rowOff>
    </xdr:from>
    <xdr:to>
      <xdr:col>82</xdr:col>
      <xdr:colOff>196850</xdr:colOff>
      <xdr:row>20</xdr:row>
      <xdr:rowOff>149860</xdr:rowOff>
    </xdr:to>
    <xdr:cxnSp macro="">
      <xdr:nvCxnSpPr>
        <xdr:cNvPr id="124" name="直線コネクタ 123"/>
        <xdr:cNvCxnSpPr/>
      </xdr:nvCxnSpPr>
      <xdr:spPr>
        <a:xfrm>
          <a:off x="16421100" y="3578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7637</xdr:rowOff>
    </xdr:from>
    <xdr:ext cx="762000" cy="259045"/>
    <xdr:sp macro="" textlink="">
      <xdr:nvSpPr>
        <xdr:cNvPr id="125" name="物件費最大値テキスト"/>
        <xdr:cNvSpPr txBox="1"/>
      </xdr:nvSpPr>
      <xdr:spPr>
        <a:xfrm>
          <a:off x="16598900" y="240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92710</xdr:rowOff>
    </xdr:from>
    <xdr:to>
      <xdr:col>82</xdr:col>
      <xdr:colOff>196850</xdr:colOff>
      <xdr:row>15</xdr:row>
      <xdr:rowOff>92710</xdr:rowOff>
    </xdr:to>
    <xdr:cxnSp macro="">
      <xdr:nvCxnSpPr>
        <xdr:cNvPr id="126" name="直線コネクタ 125"/>
        <xdr:cNvCxnSpPr/>
      </xdr:nvCxnSpPr>
      <xdr:spPr>
        <a:xfrm>
          <a:off x="16421100" y="266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149860</xdr:rowOff>
    </xdr:to>
    <xdr:cxnSp macro="">
      <xdr:nvCxnSpPr>
        <xdr:cNvPr id="127" name="直線コネクタ 126"/>
        <xdr:cNvCxnSpPr/>
      </xdr:nvCxnSpPr>
      <xdr:spPr>
        <a:xfrm>
          <a:off x="15671800" y="275590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105427</xdr:rowOff>
    </xdr:from>
    <xdr:ext cx="762000" cy="259045"/>
    <xdr:sp macro="" textlink="">
      <xdr:nvSpPr>
        <xdr:cNvPr id="128" name="物件費平均値テキスト"/>
        <xdr:cNvSpPr txBox="1"/>
      </xdr:nvSpPr>
      <xdr:spPr>
        <a:xfrm>
          <a:off x="16598900" y="302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29" name="フローチャート: 判断 128"/>
        <xdr:cNvSpPr/>
      </xdr:nvSpPr>
      <xdr:spPr>
        <a:xfrm>
          <a:off x="164592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104140</xdr:rowOff>
    </xdr:to>
    <xdr:cxnSp macro="">
      <xdr:nvCxnSpPr>
        <xdr:cNvPr id="130" name="直線コネクタ 129"/>
        <xdr:cNvCxnSpPr/>
      </xdr:nvCxnSpPr>
      <xdr:spPr>
        <a:xfrm flipV="1">
          <a:off x="14782800" y="27559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167640</xdr:rowOff>
    </xdr:from>
    <xdr:to>
      <xdr:col>78</xdr:col>
      <xdr:colOff>120650</xdr:colOff>
      <xdr:row>17</xdr:row>
      <xdr:rowOff>97790</xdr:rowOff>
    </xdr:to>
    <xdr:sp macro="" textlink="">
      <xdr:nvSpPr>
        <xdr:cNvPr id="131" name="フローチャート: 判断 130"/>
        <xdr:cNvSpPr/>
      </xdr:nvSpPr>
      <xdr:spPr>
        <a:xfrm>
          <a:off x="156210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82567</xdr:rowOff>
    </xdr:from>
    <xdr:ext cx="736600" cy="259045"/>
    <xdr:sp macro="" textlink="">
      <xdr:nvSpPr>
        <xdr:cNvPr id="132" name="テキスト ボックス 131"/>
        <xdr:cNvSpPr txBox="1"/>
      </xdr:nvSpPr>
      <xdr:spPr>
        <a:xfrm>
          <a:off x="15290800" y="299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35560</xdr:rowOff>
    </xdr:from>
    <xdr:to>
      <xdr:col>73</xdr:col>
      <xdr:colOff>180975</xdr:colOff>
      <xdr:row>16</xdr:row>
      <xdr:rowOff>104140</xdr:rowOff>
    </xdr:to>
    <xdr:cxnSp macro="">
      <xdr:nvCxnSpPr>
        <xdr:cNvPr id="133" name="直線コネクタ 132"/>
        <xdr:cNvCxnSpPr/>
      </xdr:nvCxnSpPr>
      <xdr:spPr>
        <a:xfrm>
          <a:off x="13893800" y="243586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34" name="フローチャート: 判断 133"/>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5" name="テキスト ボックス 134"/>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161290</xdr:rowOff>
    </xdr:from>
    <xdr:to>
      <xdr:col>69</xdr:col>
      <xdr:colOff>92075</xdr:colOff>
      <xdr:row>14</xdr:row>
      <xdr:rowOff>35560</xdr:rowOff>
    </xdr:to>
    <xdr:cxnSp macro="">
      <xdr:nvCxnSpPr>
        <xdr:cNvPr id="136" name="直線コネクタ 135"/>
        <xdr:cNvCxnSpPr/>
      </xdr:nvCxnSpPr>
      <xdr:spPr>
        <a:xfrm>
          <a:off x="13004800" y="2390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133350</xdr:rowOff>
    </xdr:from>
    <xdr:to>
      <xdr:col>69</xdr:col>
      <xdr:colOff>142875</xdr:colOff>
      <xdr:row>14</xdr:row>
      <xdr:rowOff>63500</xdr:rowOff>
    </xdr:to>
    <xdr:sp macro="" textlink="">
      <xdr:nvSpPr>
        <xdr:cNvPr id="137" name="フローチャート: 判断 136"/>
        <xdr:cNvSpPr/>
      </xdr:nvSpPr>
      <xdr:spPr>
        <a:xfrm>
          <a:off x="13843000" y="236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38" name="テキスト ボックス 137"/>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39" name="フローチャート: 判断 138"/>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40" name="テキスト ボックス 139"/>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6" name="楕円 145"/>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115587</xdr:rowOff>
    </xdr:from>
    <xdr:ext cx="762000" cy="259045"/>
    <xdr:sp macro="" textlink="">
      <xdr:nvSpPr>
        <xdr:cNvPr id="147" name="物件費該当値テキスト"/>
        <xdr:cNvSpPr txBox="1"/>
      </xdr:nvSpPr>
      <xdr:spPr>
        <a:xfrm>
          <a:off x="165989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8" name="楕円 147"/>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49" name="テキスト ボックス 148"/>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50" name="楕円 149"/>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165117</xdr:rowOff>
    </xdr:from>
    <xdr:ext cx="762000" cy="259045"/>
    <xdr:sp macro="" textlink="">
      <xdr:nvSpPr>
        <xdr:cNvPr id="151" name="テキスト ボックス 150"/>
        <xdr:cNvSpPr txBox="1"/>
      </xdr:nvSpPr>
      <xdr:spPr>
        <a:xfrm>
          <a:off x="14401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156210</xdr:rowOff>
    </xdr:from>
    <xdr:to>
      <xdr:col>69</xdr:col>
      <xdr:colOff>142875</xdr:colOff>
      <xdr:row>14</xdr:row>
      <xdr:rowOff>86360</xdr:rowOff>
    </xdr:to>
    <xdr:sp macro="" textlink="">
      <xdr:nvSpPr>
        <xdr:cNvPr id="152" name="楕円 151"/>
        <xdr:cNvSpPr/>
      </xdr:nvSpPr>
      <xdr:spPr>
        <a:xfrm>
          <a:off x="13843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71137</xdr:rowOff>
    </xdr:from>
    <xdr:ext cx="762000" cy="259045"/>
    <xdr:sp macro="" textlink="">
      <xdr:nvSpPr>
        <xdr:cNvPr id="153" name="テキスト ボックス 152"/>
        <xdr:cNvSpPr txBox="1"/>
      </xdr:nvSpPr>
      <xdr:spPr>
        <a:xfrm>
          <a:off x="13512800" y="247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110490</xdr:rowOff>
    </xdr:from>
    <xdr:to>
      <xdr:col>65</xdr:col>
      <xdr:colOff>53975</xdr:colOff>
      <xdr:row>14</xdr:row>
      <xdr:rowOff>40640</xdr:rowOff>
    </xdr:to>
    <xdr:sp macro="" textlink="">
      <xdr:nvSpPr>
        <xdr:cNvPr id="154" name="楕円 153"/>
        <xdr:cNvSpPr/>
      </xdr:nvSpPr>
      <xdr:spPr>
        <a:xfrm>
          <a:off x="12954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50817</xdr:rowOff>
    </xdr:from>
    <xdr:ext cx="762000" cy="259045"/>
    <xdr:sp macro="" textlink="">
      <xdr:nvSpPr>
        <xdr:cNvPr id="155" name="テキスト ボックス 154"/>
        <xdr:cNvSpPr txBox="1"/>
      </xdr:nvSpPr>
      <xdr:spPr>
        <a:xfrm>
          <a:off x="12623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％となっており、類似団体と比較すると</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ポイント低くなっている。しかしながら、年々障害者福祉サービス費が増加傾向にあり、扶助費については自然増や制度変更による影響もあるため、今後も動向を注視していく。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62</xdr:row>
      <xdr:rowOff>31750</xdr:rowOff>
    </xdr:to>
    <xdr:cxnSp macro="">
      <xdr:nvCxnSpPr>
        <xdr:cNvPr id="183" name="直線コネクタ 182"/>
        <xdr:cNvCxnSpPr/>
      </xdr:nvCxnSpPr>
      <xdr:spPr>
        <a:xfrm flipV="1">
          <a:off x="4826000" y="919480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4" name="扶助費最小値テキスト"/>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5" name="直線コネクタ 184"/>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146050</xdr:rowOff>
    </xdr:to>
    <xdr:cxnSp macro="">
      <xdr:nvCxnSpPr>
        <xdr:cNvPr id="188" name="直線コネクタ 187"/>
        <xdr:cNvCxnSpPr/>
      </xdr:nvCxnSpPr>
      <xdr:spPr>
        <a:xfrm>
          <a:off x="3987800" y="9385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9" name="扶助費平均値テキスト"/>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54</xdr:row>
      <xdr:rowOff>127000</xdr:rowOff>
    </xdr:to>
    <xdr:cxnSp macro="">
      <xdr:nvCxnSpPr>
        <xdr:cNvPr id="191" name="直線コネクタ 190"/>
        <xdr:cNvCxnSpPr/>
      </xdr:nvCxnSpPr>
      <xdr:spPr>
        <a:xfrm>
          <a:off x="3098800" y="9347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92" name="フローチャート: 判断 191"/>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93" name="テキスト ボックス 192"/>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69850</xdr:rowOff>
    </xdr:from>
    <xdr:to>
      <xdr:col>15</xdr:col>
      <xdr:colOff>98425</xdr:colOff>
      <xdr:row>54</xdr:row>
      <xdr:rowOff>88900</xdr:rowOff>
    </xdr:to>
    <xdr:cxnSp macro="">
      <xdr:nvCxnSpPr>
        <xdr:cNvPr id="194" name="直線コネクタ 193"/>
        <xdr:cNvCxnSpPr/>
      </xdr:nvCxnSpPr>
      <xdr:spPr>
        <a:xfrm>
          <a:off x="2209800" y="9328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195" name="フローチャート: 判断 194"/>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196" name="テキスト ボックス 195"/>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69850</xdr:rowOff>
    </xdr:from>
    <xdr:to>
      <xdr:col>11</xdr:col>
      <xdr:colOff>9525</xdr:colOff>
      <xdr:row>54</xdr:row>
      <xdr:rowOff>88900</xdr:rowOff>
    </xdr:to>
    <xdr:cxnSp macro="">
      <xdr:nvCxnSpPr>
        <xdr:cNvPr id="197" name="直線コネクタ 196"/>
        <xdr:cNvCxnSpPr/>
      </xdr:nvCxnSpPr>
      <xdr:spPr>
        <a:xfrm flipV="1">
          <a:off x="1320800" y="9328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57150</xdr:rowOff>
    </xdr:from>
    <xdr:to>
      <xdr:col>11</xdr:col>
      <xdr:colOff>60325</xdr:colOff>
      <xdr:row>56</xdr:row>
      <xdr:rowOff>158750</xdr:rowOff>
    </xdr:to>
    <xdr:sp macro="" textlink="">
      <xdr:nvSpPr>
        <xdr:cNvPr id="198" name="フローチャート: 判断 197"/>
        <xdr:cNvSpPr/>
      </xdr:nvSpPr>
      <xdr:spPr>
        <a:xfrm>
          <a:off x="2159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143527</xdr:rowOff>
    </xdr:from>
    <xdr:ext cx="762000" cy="259045"/>
    <xdr:sp macro="" textlink="">
      <xdr:nvSpPr>
        <xdr:cNvPr id="199" name="テキスト ボックス 198"/>
        <xdr:cNvSpPr txBox="1"/>
      </xdr:nvSpPr>
      <xdr:spPr>
        <a:xfrm>
          <a:off x="1828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200" name="フローチャート: 判断 199"/>
        <xdr:cNvSpPr/>
      </xdr:nvSpPr>
      <xdr:spPr>
        <a:xfrm>
          <a:off x="1270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162577</xdr:rowOff>
    </xdr:from>
    <xdr:ext cx="762000" cy="259045"/>
    <xdr:sp macro="" textlink="">
      <xdr:nvSpPr>
        <xdr:cNvPr id="201" name="テキスト ボックス 200"/>
        <xdr:cNvSpPr txBox="1"/>
      </xdr:nvSpPr>
      <xdr:spPr>
        <a:xfrm>
          <a:off x="939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07" name="楕円 206"/>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08" name="扶助費該当値テキスト"/>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9" name="楕円 208"/>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0" name="テキスト ボックス 209"/>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11" name="楕円 210"/>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12" name="テキスト ボックス 211"/>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13" name="楕円 212"/>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14" name="テキスト ボックス 213"/>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15" name="楕円 214"/>
        <xdr:cNvSpPr/>
      </xdr:nvSpPr>
      <xdr:spPr>
        <a:xfrm>
          <a:off x="1270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149877</xdr:rowOff>
    </xdr:from>
    <xdr:ext cx="762000" cy="259045"/>
    <xdr:sp macro="" textlink="">
      <xdr:nvSpPr>
        <xdr:cNvPr id="216" name="テキスト ボックス 215"/>
        <xdr:cNvSpPr txBox="1"/>
      </xdr:nvSpPr>
      <xdr:spPr>
        <a:xfrm>
          <a:off x="939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その他の経常収支比率は、前年度と比較して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14.8</a:t>
          </a:r>
          <a:r>
            <a:rPr kumimoji="1" lang="ja-JP" altLang="en-US" sz="1200">
              <a:latin typeface="ＭＳ Ｐゴシック" panose="020B0600070205080204" pitchFamily="50" charset="-128"/>
              <a:ea typeface="ＭＳ Ｐゴシック" panose="020B0600070205080204" pitchFamily="50" charset="-128"/>
            </a:rPr>
            <a:t>％となっているものの、類似団体と比較して</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ポイント高い状況である。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主な内訳は、簡易水道事業及び下水道事業への出資金並びに特別会計への繰出金であり、ほぼ横ばいで推移している。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今後は、施設更新等に伴う出資金の増加が見込まれることから、引き続き業務の効率化を図りながら経常経費の削減に努めていく。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154215</xdr:rowOff>
    </xdr:from>
    <xdr:to>
      <xdr:col>82</xdr:col>
      <xdr:colOff>107950</xdr:colOff>
      <xdr:row>58</xdr:row>
      <xdr:rowOff>83457</xdr:rowOff>
    </xdr:to>
    <xdr:cxnSp macro="">
      <xdr:nvCxnSpPr>
        <xdr:cNvPr id="246" name="直線コネクタ 245"/>
        <xdr:cNvCxnSpPr/>
      </xdr:nvCxnSpPr>
      <xdr:spPr>
        <a:xfrm flipV="1">
          <a:off x="16510000" y="9069615"/>
          <a:ext cx="0" cy="957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55534</xdr:rowOff>
    </xdr:from>
    <xdr:ext cx="762000" cy="259045"/>
    <xdr:sp macro="" textlink="">
      <xdr:nvSpPr>
        <xdr:cNvPr id="247" name="その他最小値テキスト"/>
        <xdr:cNvSpPr txBox="1"/>
      </xdr:nvSpPr>
      <xdr:spPr>
        <a:xfrm>
          <a:off x="16598900" y="9999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83457</xdr:rowOff>
    </xdr:from>
    <xdr:to>
      <xdr:col>82</xdr:col>
      <xdr:colOff>196850</xdr:colOff>
      <xdr:row>58</xdr:row>
      <xdr:rowOff>83457</xdr:rowOff>
    </xdr:to>
    <xdr:cxnSp macro="">
      <xdr:nvCxnSpPr>
        <xdr:cNvPr id="248" name="直線コネクタ 247"/>
        <xdr:cNvCxnSpPr/>
      </xdr:nvCxnSpPr>
      <xdr:spPr>
        <a:xfrm>
          <a:off x="16421100" y="10027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69142</xdr:rowOff>
    </xdr:from>
    <xdr:ext cx="762000" cy="259045"/>
    <xdr:sp macro="" textlink="">
      <xdr:nvSpPr>
        <xdr:cNvPr id="249" name="その他最大値テキスト"/>
        <xdr:cNvSpPr txBox="1"/>
      </xdr:nvSpPr>
      <xdr:spPr>
        <a:xfrm>
          <a:off x="16598900" y="881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154215</xdr:rowOff>
    </xdr:from>
    <xdr:to>
      <xdr:col>82</xdr:col>
      <xdr:colOff>196850</xdr:colOff>
      <xdr:row>52</xdr:row>
      <xdr:rowOff>154215</xdr:rowOff>
    </xdr:to>
    <xdr:cxnSp macro="">
      <xdr:nvCxnSpPr>
        <xdr:cNvPr id="250" name="直線コネクタ 249"/>
        <xdr:cNvCxnSpPr/>
      </xdr:nvCxnSpPr>
      <xdr:spPr>
        <a:xfrm>
          <a:off x="16421100" y="906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39915</xdr:rowOff>
    </xdr:from>
    <xdr:to>
      <xdr:col>82</xdr:col>
      <xdr:colOff>107950</xdr:colOff>
      <xdr:row>58</xdr:row>
      <xdr:rowOff>61685</xdr:rowOff>
    </xdr:to>
    <xdr:cxnSp macro="">
      <xdr:nvCxnSpPr>
        <xdr:cNvPr id="251" name="直線コネクタ 250"/>
        <xdr:cNvCxnSpPr/>
      </xdr:nvCxnSpPr>
      <xdr:spPr>
        <a:xfrm flipV="1">
          <a:off x="15671800" y="99840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65512</xdr:rowOff>
    </xdr:from>
    <xdr:ext cx="762000" cy="259045"/>
    <xdr:sp macro="" textlink="">
      <xdr:nvSpPr>
        <xdr:cNvPr id="252" name="その他平均値テキスト"/>
        <xdr:cNvSpPr txBox="1"/>
      </xdr:nvSpPr>
      <xdr:spPr>
        <a:xfrm>
          <a:off x="16598900" y="94952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48985</xdr:rowOff>
    </xdr:from>
    <xdr:to>
      <xdr:col>82</xdr:col>
      <xdr:colOff>158750</xdr:colOff>
      <xdr:row>56</xdr:row>
      <xdr:rowOff>150585</xdr:rowOff>
    </xdr:to>
    <xdr:sp macro="" textlink="">
      <xdr:nvSpPr>
        <xdr:cNvPr id="253" name="フローチャート: 判断 252"/>
        <xdr:cNvSpPr/>
      </xdr:nvSpPr>
      <xdr:spPr>
        <a:xfrm>
          <a:off x="16459200" y="965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61</xdr:row>
      <xdr:rowOff>113393</xdr:rowOff>
    </xdr:to>
    <xdr:cxnSp macro="">
      <xdr:nvCxnSpPr>
        <xdr:cNvPr id="254" name="直線コネクタ 253"/>
        <xdr:cNvCxnSpPr/>
      </xdr:nvCxnSpPr>
      <xdr:spPr>
        <a:xfrm flipV="1">
          <a:off x="14782800" y="10005785"/>
          <a:ext cx="889000" cy="56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146957</xdr:rowOff>
    </xdr:from>
    <xdr:to>
      <xdr:col>78</xdr:col>
      <xdr:colOff>120650</xdr:colOff>
      <xdr:row>57</xdr:row>
      <xdr:rowOff>77107</xdr:rowOff>
    </xdr:to>
    <xdr:sp macro="" textlink="">
      <xdr:nvSpPr>
        <xdr:cNvPr id="255" name="フローチャート: 判断 254"/>
        <xdr:cNvSpPr/>
      </xdr:nvSpPr>
      <xdr:spPr>
        <a:xfrm>
          <a:off x="156210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87284</xdr:rowOff>
    </xdr:from>
    <xdr:ext cx="736600" cy="259045"/>
    <xdr:sp macro="" textlink="">
      <xdr:nvSpPr>
        <xdr:cNvPr id="256" name="テキスト ボックス 255"/>
        <xdr:cNvSpPr txBox="1"/>
      </xdr:nvSpPr>
      <xdr:spPr>
        <a:xfrm>
          <a:off x="15290800" y="951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91622</xdr:rowOff>
    </xdr:from>
    <xdr:to>
      <xdr:col>73</xdr:col>
      <xdr:colOff>180975</xdr:colOff>
      <xdr:row>61</xdr:row>
      <xdr:rowOff>113393</xdr:rowOff>
    </xdr:to>
    <xdr:cxnSp macro="">
      <xdr:nvCxnSpPr>
        <xdr:cNvPr id="257" name="直線コネクタ 256"/>
        <xdr:cNvCxnSpPr/>
      </xdr:nvCxnSpPr>
      <xdr:spPr>
        <a:xfrm>
          <a:off x="13893800" y="105500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160565</xdr:rowOff>
    </xdr:from>
    <xdr:to>
      <xdr:col>74</xdr:col>
      <xdr:colOff>31750</xdr:colOff>
      <xdr:row>58</xdr:row>
      <xdr:rowOff>90715</xdr:rowOff>
    </xdr:to>
    <xdr:sp macro="" textlink="">
      <xdr:nvSpPr>
        <xdr:cNvPr id="258" name="フローチャート: 判断 257"/>
        <xdr:cNvSpPr/>
      </xdr:nvSpPr>
      <xdr:spPr>
        <a:xfrm>
          <a:off x="14732000" y="99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100892</xdr:rowOff>
    </xdr:from>
    <xdr:ext cx="762000" cy="259045"/>
    <xdr:sp macro="" textlink="">
      <xdr:nvSpPr>
        <xdr:cNvPr id="259" name="テキスト ボックス 258"/>
        <xdr:cNvSpPr txBox="1"/>
      </xdr:nvSpPr>
      <xdr:spPr>
        <a:xfrm>
          <a:off x="14401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91622</xdr:rowOff>
    </xdr:from>
    <xdr:to>
      <xdr:col>69</xdr:col>
      <xdr:colOff>92075</xdr:colOff>
      <xdr:row>62</xdr:row>
      <xdr:rowOff>29028</xdr:rowOff>
    </xdr:to>
    <xdr:cxnSp macro="">
      <xdr:nvCxnSpPr>
        <xdr:cNvPr id="260" name="直線コネクタ 259"/>
        <xdr:cNvCxnSpPr/>
      </xdr:nvCxnSpPr>
      <xdr:spPr>
        <a:xfrm flipV="1">
          <a:off x="13004800" y="105500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1" name="フローチャート: 判断 260"/>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16527</xdr:rowOff>
    </xdr:from>
    <xdr:ext cx="762000" cy="259045"/>
    <xdr:sp macro="" textlink="">
      <xdr:nvSpPr>
        <xdr:cNvPr id="262" name="テキスト ボックス 261"/>
        <xdr:cNvSpPr txBox="1"/>
      </xdr:nvSpPr>
      <xdr:spPr>
        <a:xfrm>
          <a:off x="13512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141515</xdr:rowOff>
    </xdr:from>
    <xdr:to>
      <xdr:col>65</xdr:col>
      <xdr:colOff>53975</xdr:colOff>
      <xdr:row>59</xdr:row>
      <xdr:rowOff>71665</xdr:rowOff>
    </xdr:to>
    <xdr:sp macro="" textlink="">
      <xdr:nvSpPr>
        <xdr:cNvPr id="263" name="フローチャート: 判断 262"/>
        <xdr:cNvSpPr/>
      </xdr:nvSpPr>
      <xdr:spPr>
        <a:xfrm>
          <a:off x="12954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81842</xdr:rowOff>
    </xdr:from>
    <xdr:ext cx="762000" cy="259045"/>
    <xdr:sp macro="" textlink="">
      <xdr:nvSpPr>
        <xdr:cNvPr id="264" name="テキスト ボックス 263"/>
        <xdr:cNvSpPr txBox="1"/>
      </xdr:nvSpPr>
      <xdr:spPr>
        <a:xfrm>
          <a:off x="12623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160565</xdr:rowOff>
    </xdr:from>
    <xdr:to>
      <xdr:col>82</xdr:col>
      <xdr:colOff>158750</xdr:colOff>
      <xdr:row>58</xdr:row>
      <xdr:rowOff>90715</xdr:rowOff>
    </xdr:to>
    <xdr:sp macro="" textlink="">
      <xdr:nvSpPr>
        <xdr:cNvPr id="270" name="楕円 269"/>
        <xdr:cNvSpPr/>
      </xdr:nvSpPr>
      <xdr:spPr>
        <a:xfrm>
          <a:off x="164592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69142</xdr:rowOff>
    </xdr:from>
    <xdr:ext cx="762000" cy="259045"/>
    <xdr:sp macro="" textlink="">
      <xdr:nvSpPr>
        <xdr:cNvPr id="271" name="その他該当値テキスト"/>
        <xdr:cNvSpPr txBox="1"/>
      </xdr:nvSpPr>
      <xdr:spPr>
        <a:xfrm>
          <a:off x="16598900" y="9841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xdr:rowOff>
    </xdr:from>
    <xdr:to>
      <xdr:col>78</xdr:col>
      <xdr:colOff>120650</xdr:colOff>
      <xdr:row>58</xdr:row>
      <xdr:rowOff>112485</xdr:rowOff>
    </xdr:to>
    <xdr:sp macro="" textlink="">
      <xdr:nvSpPr>
        <xdr:cNvPr id="272" name="楕円 271"/>
        <xdr:cNvSpPr/>
      </xdr:nvSpPr>
      <xdr:spPr>
        <a:xfrm>
          <a:off x="15621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97262</xdr:rowOff>
    </xdr:from>
    <xdr:ext cx="736600" cy="259045"/>
    <xdr:sp macro="" textlink="">
      <xdr:nvSpPr>
        <xdr:cNvPr id="273" name="テキスト ボックス 272"/>
        <xdr:cNvSpPr txBox="1"/>
      </xdr:nvSpPr>
      <xdr:spPr>
        <a:xfrm>
          <a:off x="15290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62593</xdr:rowOff>
    </xdr:from>
    <xdr:to>
      <xdr:col>74</xdr:col>
      <xdr:colOff>31750</xdr:colOff>
      <xdr:row>61</xdr:row>
      <xdr:rowOff>164193</xdr:rowOff>
    </xdr:to>
    <xdr:sp macro="" textlink="">
      <xdr:nvSpPr>
        <xdr:cNvPr id="274" name="楕円 273"/>
        <xdr:cNvSpPr/>
      </xdr:nvSpPr>
      <xdr:spPr>
        <a:xfrm>
          <a:off x="14732000" y="1052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148970</xdr:rowOff>
    </xdr:from>
    <xdr:ext cx="762000" cy="259045"/>
    <xdr:sp macro="" textlink="">
      <xdr:nvSpPr>
        <xdr:cNvPr id="275" name="テキスト ボックス 274"/>
        <xdr:cNvSpPr txBox="1"/>
      </xdr:nvSpPr>
      <xdr:spPr>
        <a:xfrm>
          <a:off x="14401800" y="1060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40822</xdr:rowOff>
    </xdr:from>
    <xdr:to>
      <xdr:col>69</xdr:col>
      <xdr:colOff>142875</xdr:colOff>
      <xdr:row>61</xdr:row>
      <xdr:rowOff>142422</xdr:rowOff>
    </xdr:to>
    <xdr:sp macro="" textlink="">
      <xdr:nvSpPr>
        <xdr:cNvPr id="276" name="楕円 275"/>
        <xdr:cNvSpPr/>
      </xdr:nvSpPr>
      <xdr:spPr>
        <a:xfrm>
          <a:off x="13843000" y="104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127199</xdr:rowOff>
    </xdr:from>
    <xdr:ext cx="762000" cy="259045"/>
    <xdr:sp macro="" textlink="">
      <xdr:nvSpPr>
        <xdr:cNvPr id="277" name="テキスト ボックス 276"/>
        <xdr:cNvSpPr txBox="1"/>
      </xdr:nvSpPr>
      <xdr:spPr>
        <a:xfrm>
          <a:off x="13512800" y="1058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149678</xdr:rowOff>
    </xdr:from>
    <xdr:to>
      <xdr:col>65</xdr:col>
      <xdr:colOff>53975</xdr:colOff>
      <xdr:row>62</xdr:row>
      <xdr:rowOff>79828</xdr:rowOff>
    </xdr:to>
    <xdr:sp macro="" textlink="">
      <xdr:nvSpPr>
        <xdr:cNvPr id="278" name="楕円 277"/>
        <xdr:cNvSpPr/>
      </xdr:nvSpPr>
      <xdr:spPr>
        <a:xfrm>
          <a:off x="12954000" y="1060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64605</xdr:rowOff>
    </xdr:from>
    <xdr:ext cx="762000" cy="259045"/>
    <xdr:sp macro="" textlink="">
      <xdr:nvSpPr>
        <xdr:cNvPr id="279" name="テキスト ボックス 278"/>
        <xdr:cNvSpPr txBox="1"/>
      </xdr:nvSpPr>
      <xdr:spPr>
        <a:xfrm>
          <a:off x="12623800" y="1069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12.3</a:t>
          </a:r>
          <a:r>
            <a:rPr kumimoji="1" lang="ja-JP" altLang="en-US" sz="1300">
              <a:latin typeface="ＭＳ Ｐゴシック" panose="020B0600070205080204" pitchFamily="50" charset="-128"/>
              <a:ea typeface="ＭＳ Ｐゴシック" panose="020B0600070205080204" pitchFamily="50" charset="-128"/>
            </a:rPr>
            <a:t>％となっている。主な要因は、一部事務組合（有田周辺広域圏事務組合）の運営費や施設更新等に係る負担金の増加によるものである。</a:t>
          </a:r>
        </a:p>
        <a:p>
          <a:r>
            <a:rPr kumimoji="1" lang="ja-JP" altLang="en-US" sz="1300">
              <a:latin typeface="ＭＳ Ｐゴシック" panose="020B0600070205080204" pitchFamily="50" charset="-128"/>
              <a:ea typeface="ＭＳ Ｐゴシック" panose="020B0600070205080204" pitchFamily="50" charset="-128"/>
            </a:rPr>
            <a:t>　今後も、一部事務組合の施設更新等に伴う負担金の増加が見込まれることから、各種団体への補助金等については廃止を含めた見直しを行い、縮減に努めていく。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36</xdr:row>
      <xdr:rowOff>117856</xdr:rowOff>
    </xdr:from>
    <xdr:to>
      <xdr:col>82</xdr:col>
      <xdr:colOff>107950</xdr:colOff>
      <xdr:row>41</xdr:row>
      <xdr:rowOff>14986</xdr:rowOff>
    </xdr:to>
    <xdr:cxnSp macro="">
      <xdr:nvCxnSpPr>
        <xdr:cNvPr id="304" name="直線コネクタ 303"/>
        <xdr:cNvCxnSpPr/>
      </xdr:nvCxnSpPr>
      <xdr:spPr>
        <a:xfrm flipV="1">
          <a:off x="16510000" y="6290056"/>
          <a:ext cx="0" cy="754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158513</xdr:rowOff>
    </xdr:from>
    <xdr:ext cx="762000" cy="259045"/>
    <xdr:sp macro="" textlink="">
      <xdr:nvSpPr>
        <xdr:cNvPr id="305" name="補助費等最小値テキスト"/>
        <xdr:cNvSpPr txBox="1"/>
      </xdr:nvSpPr>
      <xdr:spPr>
        <a:xfrm>
          <a:off x="16598900" y="70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14986</xdr:rowOff>
    </xdr:from>
    <xdr:to>
      <xdr:col>82</xdr:col>
      <xdr:colOff>196850</xdr:colOff>
      <xdr:row>41</xdr:row>
      <xdr:rowOff>14986</xdr:rowOff>
    </xdr:to>
    <xdr:cxnSp macro="">
      <xdr:nvCxnSpPr>
        <xdr:cNvPr id="306" name="直線コネクタ 305"/>
        <xdr:cNvCxnSpPr/>
      </xdr:nvCxnSpPr>
      <xdr:spPr>
        <a:xfrm>
          <a:off x="16421100" y="7044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32783</xdr:rowOff>
    </xdr:from>
    <xdr:ext cx="762000" cy="259045"/>
    <xdr:sp macro="" textlink="">
      <xdr:nvSpPr>
        <xdr:cNvPr id="307" name="補助費等最大値テキスト"/>
        <xdr:cNvSpPr txBox="1"/>
      </xdr:nvSpPr>
      <xdr:spPr>
        <a:xfrm>
          <a:off x="16598900" y="6033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36</xdr:row>
      <xdr:rowOff>117856</xdr:rowOff>
    </xdr:from>
    <xdr:to>
      <xdr:col>82</xdr:col>
      <xdr:colOff>196850</xdr:colOff>
      <xdr:row>36</xdr:row>
      <xdr:rowOff>117856</xdr:rowOff>
    </xdr:to>
    <xdr:cxnSp macro="">
      <xdr:nvCxnSpPr>
        <xdr:cNvPr id="308" name="直線コネクタ 307"/>
        <xdr:cNvCxnSpPr/>
      </xdr:nvCxnSpPr>
      <xdr:spPr>
        <a:xfrm>
          <a:off x="16421100" y="6290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62992</xdr:rowOff>
    </xdr:from>
    <xdr:to>
      <xdr:col>82</xdr:col>
      <xdr:colOff>107950</xdr:colOff>
      <xdr:row>36</xdr:row>
      <xdr:rowOff>117856</xdr:rowOff>
    </xdr:to>
    <xdr:cxnSp macro="">
      <xdr:nvCxnSpPr>
        <xdr:cNvPr id="309" name="直線コネクタ 308"/>
        <xdr:cNvCxnSpPr/>
      </xdr:nvCxnSpPr>
      <xdr:spPr>
        <a:xfrm>
          <a:off x="15671800" y="62351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142003</xdr:rowOff>
    </xdr:from>
    <xdr:ext cx="762000" cy="259045"/>
    <xdr:sp macro="" textlink="">
      <xdr:nvSpPr>
        <xdr:cNvPr id="310" name="補助費等平均値テキスト"/>
        <xdr:cNvSpPr txBox="1"/>
      </xdr:nvSpPr>
      <xdr:spPr>
        <a:xfrm>
          <a:off x="16598900" y="64856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169926</xdr:rowOff>
    </xdr:from>
    <xdr:to>
      <xdr:col>82</xdr:col>
      <xdr:colOff>158750</xdr:colOff>
      <xdr:row>38</xdr:row>
      <xdr:rowOff>100076</xdr:rowOff>
    </xdr:to>
    <xdr:sp macro="" textlink="">
      <xdr:nvSpPr>
        <xdr:cNvPr id="311" name="フローチャート: 判断 310"/>
        <xdr:cNvSpPr/>
      </xdr:nvSpPr>
      <xdr:spPr>
        <a:xfrm>
          <a:off x="16459200" y="6513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1270</xdr:rowOff>
    </xdr:from>
    <xdr:to>
      <xdr:col>78</xdr:col>
      <xdr:colOff>69850</xdr:colOff>
      <xdr:row>36</xdr:row>
      <xdr:rowOff>62992</xdr:rowOff>
    </xdr:to>
    <xdr:cxnSp macro="">
      <xdr:nvCxnSpPr>
        <xdr:cNvPr id="312" name="直線コネクタ 311"/>
        <xdr:cNvCxnSpPr/>
      </xdr:nvCxnSpPr>
      <xdr:spPr>
        <a:xfrm>
          <a:off x="14782800" y="6002020"/>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119634</xdr:rowOff>
    </xdr:from>
    <xdr:to>
      <xdr:col>78</xdr:col>
      <xdr:colOff>120650</xdr:colOff>
      <xdr:row>38</xdr:row>
      <xdr:rowOff>49785</xdr:rowOff>
    </xdr:to>
    <xdr:sp macro="" textlink="">
      <xdr:nvSpPr>
        <xdr:cNvPr id="313" name="フローチャート: 判断 312"/>
        <xdr:cNvSpPr/>
      </xdr:nvSpPr>
      <xdr:spPr>
        <a:xfrm>
          <a:off x="15621000" y="64632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34561</xdr:rowOff>
    </xdr:from>
    <xdr:ext cx="736600" cy="259045"/>
    <xdr:sp macro="" textlink="">
      <xdr:nvSpPr>
        <xdr:cNvPr id="314" name="テキスト ボックス 313"/>
        <xdr:cNvSpPr txBox="1"/>
      </xdr:nvSpPr>
      <xdr:spPr>
        <a:xfrm>
          <a:off x="15290800" y="6549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168148</xdr:rowOff>
    </xdr:from>
    <xdr:to>
      <xdr:col>73</xdr:col>
      <xdr:colOff>180975</xdr:colOff>
      <xdr:row>35</xdr:row>
      <xdr:rowOff>1270</xdr:rowOff>
    </xdr:to>
    <xdr:cxnSp macro="">
      <xdr:nvCxnSpPr>
        <xdr:cNvPr id="315" name="直線コネクタ 314"/>
        <xdr:cNvCxnSpPr/>
      </xdr:nvCxnSpPr>
      <xdr:spPr>
        <a:xfrm>
          <a:off x="13893800" y="59974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6" name="フローチャート: 判断 315"/>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7" name="テキスト ボックス 316"/>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168148</xdr:rowOff>
    </xdr:from>
    <xdr:to>
      <xdr:col>69</xdr:col>
      <xdr:colOff>92075</xdr:colOff>
      <xdr:row>34</xdr:row>
      <xdr:rowOff>168148</xdr:rowOff>
    </xdr:to>
    <xdr:cxnSp macro="">
      <xdr:nvCxnSpPr>
        <xdr:cNvPr id="318" name="直線コネクタ 317"/>
        <xdr:cNvCxnSpPr/>
      </xdr:nvCxnSpPr>
      <xdr:spPr>
        <a:xfrm>
          <a:off x="13004800" y="59974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21" name="フローチャート: 判断 320"/>
        <xdr:cNvSpPr/>
      </xdr:nvSpPr>
      <xdr:spPr>
        <a:xfrm>
          <a:off x="12954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36847</xdr:rowOff>
    </xdr:from>
    <xdr:ext cx="762000" cy="259045"/>
    <xdr:sp macro="" textlink="">
      <xdr:nvSpPr>
        <xdr:cNvPr id="322" name="テキスト ボックス 321"/>
        <xdr:cNvSpPr txBox="1"/>
      </xdr:nvSpPr>
      <xdr:spPr>
        <a:xfrm>
          <a:off x="12623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8" name="楕円 327"/>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147083</xdr:rowOff>
    </xdr:from>
    <xdr:ext cx="762000" cy="259045"/>
    <xdr:sp macro="" textlink="">
      <xdr:nvSpPr>
        <xdr:cNvPr id="329" name="補助費等該当値テキスト"/>
        <xdr:cNvSpPr txBox="1"/>
      </xdr:nvSpPr>
      <xdr:spPr>
        <a:xfrm>
          <a:off x="16598900" y="614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xdr:rowOff>
    </xdr:from>
    <xdr:to>
      <xdr:col>78</xdr:col>
      <xdr:colOff>120650</xdr:colOff>
      <xdr:row>36</xdr:row>
      <xdr:rowOff>113792</xdr:rowOff>
    </xdr:to>
    <xdr:sp macro="" textlink="">
      <xdr:nvSpPr>
        <xdr:cNvPr id="330" name="楕円 329"/>
        <xdr:cNvSpPr/>
      </xdr:nvSpPr>
      <xdr:spPr>
        <a:xfrm>
          <a:off x="15621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123969</xdr:rowOff>
    </xdr:from>
    <xdr:ext cx="736600" cy="259045"/>
    <xdr:sp macro="" textlink="">
      <xdr:nvSpPr>
        <xdr:cNvPr id="331" name="テキスト ボックス 330"/>
        <xdr:cNvSpPr txBox="1"/>
      </xdr:nvSpPr>
      <xdr:spPr>
        <a:xfrm>
          <a:off x="15290800" y="595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121920</xdr:rowOff>
    </xdr:from>
    <xdr:to>
      <xdr:col>74</xdr:col>
      <xdr:colOff>31750</xdr:colOff>
      <xdr:row>35</xdr:row>
      <xdr:rowOff>52070</xdr:rowOff>
    </xdr:to>
    <xdr:sp macro="" textlink="">
      <xdr:nvSpPr>
        <xdr:cNvPr id="332" name="楕円 331"/>
        <xdr:cNvSpPr/>
      </xdr:nvSpPr>
      <xdr:spPr>
        <a:xfrm>
          <a:off x="14732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62247</xdr:rowOff>
    </xdr:from>
    <xdr:ext cx="762000" cy="259045"/>
    <xdr:sp macro="" textlink="">
      <xdr:nvSpPr>
        <xdr:cNvPr id="333" name="テキスト ボックス 332"/>
        <xdr:cNvSpPr txBox="1"/>
      </xdr:nvSpPr>
      <xdr:spPr>
        <a:xfrm>
          <a:off x="14401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117348</xdr:rowOff>
    </xdr:from>
    <xdr:to>
      <xdr:col>69</xdr:col>
      <xdr:colOff>142875</xdr:colOff>
      <xdr:row>35</xdr:row>
      <xdr:rowOff>47498</xdr:rowOff>
    </xdr:to>
    <xdr:sp macro="" textlink="">
      <xdr:nvSpPr>
        <xdr:cNvPr id="334" name="楕円 333"/>
        <xdr:cNvSpPr/>
      </xdr:nvSpPr>
      <xdr:spPr>
        <a:xfrm>
          <a:off x="13843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57675</xdr:rowOff>
    </xdr:from>
    <xdr:ext cx="762000" cy="259045"/>
    <xdr:sp macro="" textlink="">
      <xdr:nvSpPr>
        <xdr:cNvPr id="335" name="テキスト ボックス 334"/>
        <xdr:cNvSpPr txBox="1"/>
      </xdr:nvSpPr>
      <xdr:spPr>
        <a:xfrm>
          <a:off x="13512800" y="571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117348</xdr:rowOff>
    </xdr:from>
    <xdr:to>
      <xdr:col>65</xdr:col>
      <xdr:colOff>53975</xdr:colOff>
      <xdr:row>35</xdr:row>
      <xdr:rowOff>47498</xdr:rowOff>
    </xdr:to>
    <xdr:sp macro="" textlink="">
      <xdr:nvSpPr>
        <xdr:cNvPr id="336" name="楕円 335"/>
        <xdr:cNvSpPr/>
      </xdr:nvSpPr>
      <xdr:spPr>
        <a:xfrm>
          <a:off x="12954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57675</xdr:rowOff>
    </xdr:from>
    <xdr:ext cx="762000" cy="259045"/>
    <xdr:sp macro="" textlink="">
      <xdr:nvSpPr>
        <xdr:cNvPr id="337" name="テキスト ボックス 336"/>
        <xdr:cNvSpPr txBox="1"/>
      </xdr:nvSpPr>
      <xdr:spPr>
        <a:xfrm>
          <a:off x="12623800" y="571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3.2</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17.8</a:t>
          </a:r>
          <a:r>
            <a:rPr kumimoji="1" lang="ja-JP" altLang="en-US" sz="1200">
              <a:latin typeface="ＭＳ Ｐゴシック" panose="020B0600070205080204" pitchFamily="50" charset="-128"/>
              <a:ea typeface="ＭＳ Ｐゴシック" panose="020B0600070205080204" pitchFamily="50" charset="-128"/>
            </a:rPr>
            <a:t>％となっている。主な要因としては、令和５年度において繰上償還を実施したことに加え、平成２０年度発行の合併特例債の償還が令和５年度で終了したことによるものである。なお、類似団体平均及び県平均と比較すると低い水準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今後は、公債費は年々減少していく見込みであり、引き続き起債事業の取捨選択を行い、起債発行額の抑制を図りながら地方債残高の縮小に努めていく。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146050</xdr:rowOff>
    </xdr:from>
    <xdr:to>
      <xdr:col>24</xdr:col>
      <xdr:colOff>25400</xdr:colOff>
      <xdr:row>82</xdr:row>
      <xdr:rowOff>39914</xdr:rowOff>
    </xdr:to>
    <xdr:cxnSp macro="">
      <xdr:nvCxnSpPr>
        <xdr:cNvPr id="367" name="直線コネクタ 366"/>
        <xdr:cNvCxnSpPr/>
      </xdr:nvCxnSpPr>
      <xdr:spPr>
        <a:xfrm flipV="1">
          <a:off x="4826000" y="12661900"/>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11991</xdr:rowOff>
    </xdr:from>
    <xdr:ext cx="762000" cy="259045"/>
    <xdr:sp macro="" textlink="">
      <xdr:nvSpPr>
        <xdr:cNvPr id="368" name="公債費最小値テキスト"/>
        <xdr:cNvSpPr txBox="1"/>
      </xdr:nvSpPr>
      <xdr:spPr>
        <a:xfrm>
          <a:off x="4914900" y="14070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39914</xdr:rowOff>
    </xdr:from>
    <xdr:to>
      <xdr:col>24</xdr:col>
      <xdr:colOff>114300</xdr:colOff>
      <xdr:row>82</xdr:row>
      <xdr:rowOff>39914</xdr:rowOff>
    </xdr:to>
    <xdr:cxnSp macro="">
      <xdr:nvCxnSpPr>
        <xdr:cNvPr id="369" name="直線コネクタ 368"/>
        <xdr:cNvCxnSpPr/>
      </xdr:nvCxnSpPr>
      <xdr:spPr>
        <a:xfrm>
          <a:off x="4737100" y="14098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60977</xdr:rowOff>
    </xdr:from>
    <xdr:ext cx="762000" cy="259045"/>
    <xdr:sp macro="" textlink="">
      <xdr:nvSpPr>
        <xdr:cNvPr id="370" name="公債費最大値テキスト"/>
        <xdr:cNvSpPr txBox="1"/>
      </xdr:nvSpPr>
      <xdr:spPr>
        <a:xfrm>
          <a:off x="4914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146050</xdr:rowOff>
    </xdr:from>
    <xdr:to>
      <xdr:col>24</xdr:col>
      <xdr:colOff>114300</xdr:colOff>
      <xdr:row>73</xdr:row>
      <xdr:rowOff>146050</xdr:rowOff>
    </xdr:to>
    <xdr:cxnSp macro="">
      <xdr:nvCxnSpPr>
        <xdr:cNvPr id="371" name="直線コネクタ 370"/>
        <xdr:cNvCxnSpPr/>
      </xdr:nvCxnSpPr>
      <xdr:spPr>
        <a:xfrm>
          <a:off x="4737100" y="1266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39914</xdr:rowOff>
    </xdr:from>
    <xdr:to>
      <xdr:col>24</xdr:col>
      <xdr:colOff>25400</xdr:colOff>
      <xdr:row>80</xdr:row>
      <xdr:rowOff>45357</xdr:rowOff>
    </xdr:to>
    <xdr:cxnSp macro="">
      <xdr:nvCxnSpPr>
        <xdr:cNvPr id="372" name="直線コネクタ 371"/>
        <xdr:cNvCxnSpPr/>
      </xdr:nvCxnSpPr>
      <xdr:spPr>
        <a:xfrm flipV="1">
          <a:off x="3987800" y="13413014"/>
          <a:ext cx="838200" cy="34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15620</xdr:rowOff>
    </xdr:from>
    <xdr:ext cx="762000" cy="259045"/>
    <xdr:sp macro="" textlink="">
      <xdr:nvSpPr>
        <xdr:cNvPr id="373" name="公債費平均値テキスト"/>
        <xdr:cNvSpPr txBox="1"/>
      </xdr:nvSpPr>
      <xdr:spPr>
        <a:xfrm>
          <a:off x="4914900" y="13388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43543</xdr:rowOff>
    </xdr:from>
    <xdr:to>
      <xdr:col>24</xdr:col>
      <xdr:colOff>76200</xdr:colOff>
      <xdr:row>78</xdr:row>
      <xdr:rowOff>145143</xdr:rowOff>
    </xdr:to>
    <xdr:sp macro="" textlink="">
      <xdr:nvSpPr>
        <xdr:cNvPr id="374" name="フローチャート: 判断 373"/>
        <xdr:cNvSpPr/>
      </xdr:nvSpPr>
      <xdr:spPr>
        <a:xfrm>
          <a:off x="47752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45357</xdr:rowOff>
    </xdr:from>
    <xdr:to>
      <xdr:col>19</xdr:col>
      <xdr:colOff>187325</xdr:colOff>
      <xdr:row>81</xdr:row>
      <xdr:rowOff>135164</xdr:rowOff>
    </xdr:to>
    <xdr:cxnSp macro="">
      <xdr:nvCxnSpPr>
        <xdr:cNvPr id="375" name="直線コネクタ 374"/>
        <xdr:cNvCxnSpPr/>
      </xdr:nvCxnSpPr>
      <xdr:spPr>
        <a:xfrm flipV="1">
          <a:off x="3098800" y="13761357"/>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163286</xdr:rowOff>
    </xdr:from>
    <xdr:to>
      <xdr:col>20</xdr:col>
      <xdr:colOff>38100</xdr:colOff>
      <xdr:row>79</xdr:row>
      <xdr:rowOff>93436</xdr:rowOff>
    </xdr:to>
    <xdr:sp macro="" textlink="">
      <xdr:nvSpPr>
        <xdr:cNvPr id="376" name="フローチャート: 判断 375"/>
        <xdr:cNvSpPr/>
      </xdr:nvSpPr>
      <xdr:spPr>
        <a:xfrm>
          <a:off x="39370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103613</xdr:rowOff>
    </xdr:from>
    <xdr:ext cx="736600" cy="259045"/>
    <xdr:sp macro="" textlink="">
      <xdr:nvSpPr>
        <xdr:cNvPr id="377" name="テキスト ボックス 376"/>
        <xdr:cNvSpPr txBox="1"/>
      </xdr:nvSpPr>
      <xdr:spPr>
        <a:xfrm>
          <a:off x="3606800" y="13305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102507</xdr:rowOff>
    </xdr:from>
    <xdr:to>
      <xdr:col>15</xdr:col>
      <xdr:colOff>98425</xdr:colOff>
      <xdr:row>81</xdr:row>
      <xdr:rowOff>135164</xdr:rowOff>
    </xdr:to>
    <xdr:cxnSp macro="">
      <xdr:nvCxnSpPr>
        <xdr:cNvPr id="378" name="直線コネクタ 377"/>
        <xdr:cNvCxnSpPr/>
      </xdr:nvCxnSpPr>
      <xdr:spPr>
        <a:xfrm>
          <a:off x="2209800" y="139899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35379</xdr:rowOff>
    </xdr:from>
    <xdr:to>
      <xdr:col>15</xdr:col>
      <xdr:colOff>149225</xdr:colOff>
      <xdr:row>79</xdr:row>
      <xdr:rowOff>136979</xdr:rowOff>
    </xdr:to>
    <xdr:sp macro="" textlink="">
      <xdr:nvSpPr>
        <xdr:cNvPr id="379" name="フローチャート: 判断 378"/>
        <xdr:cNvSpPr/>
      </xdr:nvSpPr>
      <xdr:spPr>
        <a:xfrm>
          <a:off x="3048000" y="135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147156</xdr:rowOff>
    </xdr:from>
    <xdr:ext cx="762000" cy="259045"/>
    <xdr:sp macro="" textlink="">
      <xdr:nvSpPr>
        <xdr:cNvPr id="380" name="テキスト ボックス 379"/>
        <xdr:cNvSpPr txBox="1"/>
      </xdr:nvSpPr>
      <xdr:spPr>
        <a:xfrm>
          <a:off x="2717800" y="1334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102507</xdr:rowOff>
    </xdr:from>
    <xdr:to>
      <xdr:col>11</xdr:col>
      <xdr:colOff>9525</xdr:colOff>
      <xdr:row>81</xdr:row>
      <xdr:rowOff>113393</xdr:rowOff>
    </xdr:to>
    <xdr:cxnSp macro="">
      <xdr:nvCxnSpPr>
        <xdr:cNvPr id="381" name="直線コネクタ 380"/>
        <xdr:cNvCxnSpPr/>
      </xdr:nvCxnSpPr>
      <xdr:spPr>
        <a:xfrm flipV="1">
          <a:off x="1320800" y="139899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108857</xdr:rowOff>
    </xdr:from>
    <xdr:to>
      <xdr:col>11</xdr:col>
      <xdr:colOff>60325</xdr:colOff>
      <xdr:row>79</xdr:row>
      <xdr:rowOff>39007</xdr:rowOff>
    </xdr:to>
    <xdr:sp macro="" textlink="">
      <xdr:nvSpPr>
        <xdr:cNvPr id="382" name="フローチャート: 判断 381"/>
        <xdr:cNvSpPr/>
      </xdr:nvSpPr>
      <xdr:spPr>
        <a:xfrm>
          <a:off x="2159000" y="1348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49184</xdr:rowOff>
    </xdr:from>
    <xdr:ext cx="762000" cy="259045"/>
    <xdr:sp macro="" textlink="">
      <xdr:nvSpPr>
        <xdr:cNvPr id="383" name="テキスト ボックス 382"/>
        <xdr:cNvSpPr txBox="1"/>
      </xdr:nvSpPr>
      <xdr:spPr>
        <a:xfrm>
          <a:off x="1828800" y="1325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46264</xdr:rowOff>
    </xdr:from>
    <xdr:to>
      <xdr:col>6</xdr:col>
      <xdr:colOff>171450</xdr:colOff>
      <xdr:row>79</xdr:row>
      <xdr:rowOff>147864</xdr:rowOff>
    </xdr:to>
    <xdr:sp macro="" textlink="">
      <xdr:nvSpPr>
        <xdr:cNvPr id="384" name="フローチャート: 判断 383"/>
        <xdr:cNvSpPr/>
      </xdr:nvSpPr>
      <xdr:spPr>
        <a:xfrm>
          <a:off x="1270000" y="1359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158041</xdr:rowOff>
    </xdr:from>
    <xdr:ext cx="762000" cy="259045"/>
    <xdr:sp macro="" textlink="">
      <xdr:nvSpPr>
        <xdr:cNvPr id="385" name="テキスト ボックス 384"/>
        <xdr:cNvSpPr txBox="1"/>
      </xdr:nvSpPr>
      <xdr:spPr>
        <a:xfrm>
          <a:off x="939800" y="1335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160564</xdr:rowOff>
    </xdr:from>
    <xdr:to>
      <xdr:col>24</xdr:col>
      <xdr:colOff>76200</xdr:colOff>
      <xdr:row>78</xdr:row>
      <xdr:rowOff>90714</xdr:rowOff>
    </xdr:to>
    <xdr:sp macro="" textlink="">
      <xdr:nvSpPr>
        <xdr:cNvPr id="391" name="楕円 390"/>
        <xdr:cNvSpPr/>
      </xdr:nvSpPr>
      <xdr:spPr>
        <a:xfrm>
          <a:off x="47752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5641</xdr:rowOff>
    </xdr:from>
    <xdr:ext cx="762000" cy="259045"/>
    <xdr:sp macro="" textlink="">
      <xdr:nvSpPr>
        <xdr:cNvPr id="392" name="公債費該当値テキスト"/>
        <xdr:cNvSpPr txBox="1"/>
      </xdr:nvSpPr>
      <xdr:spPr>
        <a:xfrm>
          <a:off x="4914900" y="13207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166007</xdr:rowOff>
    </xdr:from>
    <xdr:to>
      <xdr:col>20</xdr:col>
      <xdr:colOff>38100</xdr:colOff>
      <xdr:row>80</xdr:row>
      <xdr:rowOff>96157</xdr:rowOff>
    </xdr:to>
    <xdr:sp macro="" textlink="">
      <xdr:nvSpPr>
        <xdr:cNvPr id="393" name="楕円 392"/>
        <xdr:cNvSpPr/>
      </xdr:nvSpPr>
      <xdr:spPr>
        <a:xfrm>
          <a:off x="3937000" y="137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80934</xdr:rowOff>
    </xdr:from>
    <xdr:ext cx="736600" cy="259045"/>
    <xdr:sp macro="" textlink="">
      <xdr:nvSpPr>
        <xdr:cNvPr id="394" name="テキスト ボックス 393"/>
        <xdr:cNvSpPr txBox="1"/>
      </xdr:nvSpPr>
      <xdr:spPr>
        <a:xfrm>
          <a:off x="3606800" y="137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84364</xdr:rowOff>
    </xdr:from>
    <xdr:to>
      <xdr:col>15</xdr:col>
      <xdr:colOff>149225</xdr:colOff>
      <xdr:row>82</xdr:row>
      <xdr:rowOff>14514</xdr:rowOff>
    </xdr:to>
    <xdr:sp macro="" textlink="">
      <xdr:nvSpPr>
        <xdr:cNvPr id="395" name="楕円 394"/>
        <xdr:cNvSpPr/>
      </xdr:nvSpPr>
      <xdr:spPr>
        <a:xfrm>
          <a:off x="3048000" y="1397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170741</xdr:rowOff>
    </xdr:from>
    <xdr:ext cx="762000" cy="259045"/>
    <xdr:sp macro="" textlink="">
      <xdr:nvSpPr>
        <xdr:cNvPr id="396" name="テキスト ボックス 395"/>
        <xdr:cNvSpPr txBox="1"/>
      </xdr:nvSpPr>
      <xdr:spPr>
        <a:xfrm>
          <a:off x="2717800" y="1405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51707</xdr:rowOff>
    </xdr:from>
    <xdr:to>
      <xdr:col>11</xdr:col>
      <xdr:colOff>60325</xdr:colOff>
      <xdr:row>81</xdr:row>
      <xdr:rowOff>153307</xdr:rowOff>
    </xdr:to>
    <xdr:sp macro="" textlink="">
      <xdr:nvSpPr>
        <xdr:cNvPr id="397" name="楕円 396"/>
        <xdr:cNvSpPr/>
      </xdr:nvSpPr>
      <xdr:spPr>
        <a:xfrm>
          <a:off x="2159000" y="1393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138084</xdr:rowOff>
    </xdr:from>
    <xdr:ext cx="762000" cy="259045"/>
    <xdr:sp macro="" textlink="">
      <xdr:nvSpPr>
        <xdr:cNvPr id="398" name="テキスト ボックス 397"/>
        <xdr:cNvSpPr txBox="1"/>
      </xdr:nvSpPr>
      <xdr:spPr>
        <a:xfrm>
          <a:off x="1828800" y="1402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62593</xdr:rowOff>
    </xdr:from>
    <xdr:to>
      <xdr:col>6</xdr:col>
      <xdr:colOff>171450</xdr:colOff>
      <xdr:row>81</xdr:row>
      <xdr:rowOff>164193</xdr:rowOff>
    </xdr:to>
    <xdr:sp macro="" textlink="">
      <xdr:nvSpPr>
        <xdr:cNvPr id="399" name="楕円 398"/>
        <xdr:cNvSpPr/>
      </xdr:nvSpPr>
      <xdr:spPr>
        <a:xfrm>
          <a:off x="1270000" y="1395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148970</xdr:rowOff>
    </xdr:from>
    <xdr:ext cx="762000" cy="259045"/>
    <xdr:sp macro="" textlink="">
      <xdr:nvSpPr>
        <xdr:cNvPr id="400" name="テキスト ボックス 399"/>
        <xdr:cNvSpPr txBox="1"/>
      </xdr:nvSpPr>
      <xdr:spPr>
        <a:xfrm>
          <a:off x="939800" y="1403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公債費以外の経常収支比率は、昨年度と比較して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69.0</a:t>
          </a:r>
          <a:r>
            <a:rPr kumimoji="1" lang="ja-JP" altLang="en-US" sz="1300">
              <a:latin typeface="ＭＳ Ｐゴシック" panose="020B0600070205080204" pitchFamily="50" charset="-128"/>
              <a:ea typeface="ＭＳ Ｐゴシック" panose="020B0600070205080204" pitchFamily="50" charset="-128"/>
            </a:rPr>
            <a:t>％となったが、類似団体と比較すると</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ポイント低い状態である。　　</a:t>
          </a:r>
        </a:p>
        <a:p>
          <a:r>
            <a:rPr kumimoji="1" lang="ja-JP" altLang="en-US" sz="1300">
              <a:latin typeface="ＭＳ Ｐゴシック" panose="020B0600070205080204" pitchFamily="50" charset="-128"/>
              <a:ea typeface="ＭＳ Ｐゴシック" panose="020B0600070205080204" pitchFamily="50" charset="-128"/>
            </a:rPr>
            <a:t>　類似団体、全国、県どの平均値よりも下回っているが、人口減少に伴い普通交付税の減少が見込まれることから、今後更なる経常経費の削減を図っていく必要がある。</a:t>
          </a:r>
        </a:p>
      </xdr:txBody>
    </xdr:sp>
    <xdr:clientData/>
  </xdr:twoCellAnchor>
  <xdr:oneCellAnchor>
    <xdr:from>
      <xdr:col>62</xdr:col>
      <xdr:colOff>6350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92710</xdr:rowOff>
    </xdr:from>
    <xdr:to>
      <xdr:col>82</xdr:col>
      <xdr:colOff>107950</xdr:colOff>
      <xdr:row>81</xdr:row>
      <xdr:rowOff>97282</xdr:rowOff>
    </xdr:to>
    <xdr:cxnSp macro="">
      <xdr:nvCxnSpPr>
        <xdr:cNvPr id="426" name="直線コネクタ 425"/>
        <xdr:cNvCxnSpPr/>
      </xdr:nvCxnSpPr>
      <xdr:spPr>
        <a:xfrm flipV="1">
          <a:off x="16510000" y="12951460"/>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69359</xdr:rowOff>
    </xdr:from>
    <xdr:ext cx="762000" cy="259045"/>
    <xdr:sp macro="" textlink="">
      <xdr:nvSpPr>
        <xdr:cNvPr id="427" name="公債費以外最小値テキスト"/>
        <xdr:cNvSpPr txBox="1"/>
      </xdr:nvSpPr>
      <xdr:spPr>
        <a:xfrm>
          <a:off x="16598900" y="1395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97282</xdr:rowOff>
    </xdr:from>
    <xdr:to>
      <xdr:col>82</xdr:col>
      <xdr:colOff>196850</xdr:colOff>
      <xdr:row>81</xdr:row>
      <xdr:rowOff>97282</xdr:rowOff>
    </xdr:to>
    <xdr:cxnSp macro="">
      <xdr:nvCxnSpPr>
        <xdr:cNvPr id="428" name="直線コネクタ 427"/>
        <xdr:cNvCxnSpPr/>
      </xdr:nvCxnSpPr>
      <xdr:spPr>
        <a:xfrm>
          <a:off x="16421100" y="1398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7637</xdr:rowOff>
    </xdr:from>
    <xdr:ext cx="762000" cy="259045"/>
    <xdr:sp macro="" textlink="">
      <xdr:nvSpPr>
        <xdr:cNvPr id="429" name="公債費以外最大値テキスト"/>
        <xdr:cNvSpPr txBox="1"/>
      </xdr:nvSpPr>
      <xdr:spPr>
        <a:xfrm>
          <a:off x="16598900" y="1269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92710</xdr:rowOff>
    </xdr:from>
    <xdr:to>
      <xdr:col>82</xdr:col>
      <xdr:colOff>196850</xdr:colOff>
      <xdr:row>75</xdr:row>
      <xdr:rowOff>92710</xdr:rowOff>
    </xdr:to>
    <xdr:cxnSp macro="">
      <xdr:nvCxnSpPr>
        <xdr:cNvPr id="430" name="直線コネクタ 429"/>
        <xdr:cNvCxnSpPr/>
      </xdr:nvCxnSpPr>
      <xdr:spPr>
        <a:xfrm>
          <a:off x="16421100" y="1295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53848</xdr:rowOff>
    </xdr:from>
    <xdr:to>
      <xdr:col>82</xdr:col>
      <xdr:colOff>107950</xdr:colOff>
      <xdr:row>75</xdr:row>
      <xdr:rowOff>92710</xdr:rowOff>
    </xdr:to>
    <xdr:cxnSp macro="">
      <xdr:nvCxnSpPr>
        <xdr:cNvPr id="431" name="直線コネクタ 430"/>
        <xdr:cNvCxnSpPr/>
      </xdr:nvCxnSpPr>
      <xdr:spPr>
        <a:xfrm>
          <a:off x="15671800" y="12741148"/>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271</xdr:rowOff>
    </xdr:from>
    <xdr:ext cx="762000" cy="259045"/>
    <xdr:sp macro="" textlink="">
      <xdr:nvSpPr>
        <xdr:cNvPr id="432" name="公債費以外平均値テキスト"/>
        <xdr:cNvSpPr txBox="1"/>
      </xdr:nvSpPr>
      <xdr:spPr>
        <a:xfrm>
          <a:off x="16598900" y="13201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28194</xdr:rowOff>
    </xdr:from>
    <xdr:to>
      <xdr:col>82</xdr:col>
      <xdr:colOff>158750</xdr:colOff>
      <xdr:row>77</xdr:row>
      <xdr:rowOff>129794</xdr:rowOff>
    </xdr:to>
    <xdr:sp macro="" textlink="">
      <xdr:nvSpPr>
        <xdr:cNvPr id="433" name="フローチャート: 判断 432"/>
        <xdr:cNvSpPr/>
      </xdr:nvSpPr>
      <xdr:spPr>
        <a:xfrm>
          <a:off x="164592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53848</xdr:rowOff>
    </xdr:from>
    <xdr:to>
      <xdr:col>78</xdr:col>
      <xdr:colOff>69850</xdr:colOff>
      <xdr:row>74</xdr:row>
      <xdr:rowOff>108712</xdr:rowOff>
    </xdr:to>
    <xdr:cxnSp macro="">
      <xdr:nvCxnSpPr>
        <xdr:cNvPr id="434" name="直線コネクタ 433"/>
        <xdr:cNvCxnSpPr/>
      </xdr:nvCxnSpPr>
      <xdr:spPr>
        <a:xfrm flipV="1">
          <a:off x="14782800" y="127411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169926</xdr:rowOff>
    </xdr:from>
    <xdr:to>
      <xdr:col>78</xdr:col>
      <xdr:colOff>120650</xdr:colOff>
      <xdr:row>76</xdr:row>
      <xdr:rowOff>100076</xdr:rowOff>
    </xdr:to>
    <xdr:sp macro="" textlink="">
      <xdr:nvSpPr>
        <xdr:cNvPr id="435" name="フローチャート: 判断 434"/>
        <xdr:cNvSpPr/>
      </xdr:nvSpPr>
      <xdr:spPr>
        <a:xfrm>
          <a:off x="15621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84853</xdr:rowOff>
    </xdr:from>
    <xdr:ext cx="736600" cy="259045"/>
    <xdr:sp macro="" textlink="">
      <xdr:nvSpPr>
        <xdr:cNvPr id="436" name="テキスト ボックス 435"/>
        <xdr:cNvSpPr txBox="1"/>
      </xdr:nvSpPr>
      <xdr:spPr>
        <a:xfrm>
          <a:off x="15290800" y="13115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74</xdr:row>
      <xdr:rowOff>108712</xdr:rowOff>
    </xdr:to>
    <xdr:cxnSp macro="">
      <xdr:nvCxnSpPr>
        <xdr:cNvPr id="437" name="直線コネクタ 436"/>
        <xdr:cNvCxnSpPr/>
      </xdr:nvCxnSpPr>
      <xdr:spPr>
        <a:xfrm>
          <a:off x="13893800" y="12539980"/>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8" name="フローチャート: 判断 437"/>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9" name="テキスト ボックス 438"/>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74</xdr:row>
      <xdr:rowOff>62992</xdr:rowOff>
    </xdr:to>
    <xdr:cxnSp macro="">
      <xdr:nvCxnSpPr>
        <xdr:cNvPr id="440" name="直線コネクタ 439"/>
        <xdr:cNvCxnSpPr/>
      </xdr:nvCxnSpPr>
      <xdr:spPr>
        <a:xfrm flipV="1">
          <a:off x="13004800" y="12539980"/>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128778</xdr:rowOff>
    </xdr:from>
    <xdr:to>
      <xdr:col>69</xdr:col>
      <xdr:colOff>142875</xdr:colOff>
      <xdr:row>74</xdr:row>
      <xdr:rowOff>58928</xdr:rowOff>
    </xdr:to>
    <xdr:sp macro="" textlink="">
      <xdr:nvSpPr>
        <xdr:cNvPr id="441" name="フローチャート: 判断 440"/>
        <xdr:cNvSpPr/>
      </xdr:nvSpPr>
      <xdr:spPr>
        <a:xfrm>
          <a:off x="13843000" y="126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43705</xdr:rowOff>
    </xdr:from>
    <xdr:ext cx="762000" cy="259045"/>
    <xdr:sp macro="" textlink="">
      <xdr:nvSpPr>
        <xdr:cNvPr id="442" name="テキスト ボックス 441"/>
        <xdr:cNvSpPr txBox="1"/>
      </xdr:nvSpPr>
      <xdr:spPr>
        <a:xfrm>
          <a:off x="13512800" y="127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169926</xdr:rowOff>
    </xdr:from>
    <xdr:to>
      <xdr:col>65</xdr:col>
      <xdr:colOff>53975</xdr:colOff>
      <xdr:row>76</xdr:row>
      <xdr:rowOff>100076</xdr:rowOff>
    </xdr:to>
    <xdr:sp macro="" textlink="">
      <xdr:nvSpPr>
        <xdr:cNvPr id="443" name="フローチャート: 判断 442"/>
        <xdr:cNvSpPr/>
      </xdr:nvSpPr>
      <xdr:spPr>
        <a:xfrm>
          <a:off x="12954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84853</xdr:rowOff>
    </xdr:from>
    <xdr:ext cx="762000" cy="259045"/>
    <xdr:sp macro="" textlink="">
      <xdr:nvSpPr>
        <xdr:cNvPr id="444" name="テキスト ボックス 443"/>
        <xdr:cNvSpPr txBox="1"/>
      </xdr:nvSpPr>
      <xdr:spPr>
        <a:xfrm>
          <a:off x="12623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41910</xdr:rowOff>
    </xdr:from>
    <xdr:to>
      <xdr:col>82</xdr:col>
      <xdr:colOff>158750</xdr:colOff>
      <xdr:row>75</xdr:row>
      <xdr:rowOff>143510</xdr:rowOff>
    </xdr:to>
    <xdr:sp macro="" textlink="">
      <xdr:nvSpPr>
        <xdr:cNvPr id="450" name="楕円 449"/>
        <xdr:cNvSpPr/>
      </xdr:nvSpPr>
      <xdr:spPr>
        <a:xfrm>
          <a:off x="164592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121937</xdr:rowOff>
    </xdr:from>
    <xdr:ext cx="762000" cy="259045"/>
    <xdr:sp macro="" textlink="">
      <xdr:nvSpPr>
        <xdr:cNvPr id="451" name="公債費以外該当値テキスト"/>
        <xdr:cNvSpPr txBox="1"/>
      </xdr:nvSpPr>
      <xdr:spPr>
        <a:xfrm>
          <a:off x="16598900" y="1280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3048</xdr:rowOff>
    </xdr:from>
    <xdr:to>
      <xdr:col>78</xdr:col>
      <xdr:colOff>120650</xdr:colOff>
      <xdr:row>74</xdr:row>
      <xdr:rowOff>104648</xdr:rowOff>
    </xdr:to>
    <xdr:sp macro="" textlink="">
      <xdr:nvSpPr>
        <xdr:cNvPr id="452" name="楕円 451"/>
        <xdr:cNvSpPr/>
      </xdr:nvSpPr>
      <xdr:spPr>
        <a:xfrm>
          <a:off x="15621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114825</xdr:rowOff>
    </xdr:from>
    <xdr:ext cx="736600" cy="259045"/>
    <xdr:sp macro="" textlink="">
      <xdr:nvSpPr>
        <xdr:cNvPr id="453" name="テキスト ボックス 452"/>
        <xdr:cNvSpPr txBox="1"/>
      </xdr:nvSpPr>
      <xdr:spPr>
        <a:xfrm>
          <a:off x="15290800" y="12459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57912</xdr:rowOff>
    </xdr:from>
    <xdr:to>
      <xdr:col>74</xdr:col>
      <xdr:colOff>31750</xdr:colOff>
      <xdr:row>74</xdr:row>
      <xdr:rowOff>159512</xdr:rowOff>
    </xdr:to>
    <xdr:sp macro="" textlink="">
      <xdr:nvSpPr>
        <xdr:cNvPr id="454" name="楕円 453"/>
        <xdr:cNvSpPr/>
      </xdr:nvSpPr>
      <xdr:spPr>
        <a:xfrm>
          <a:off x="14732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169689</xdr:rowOff>
    </xdr:from>
    <xdr:ext cx="762000" cy="259045"/>
    <xdr:sp macro="" textlink="">
      <xdr:nvSpPr>
        <xdr:cNvPr id="455" name="テキスト ボックス 454"/>
        <xdr:cNvSpPr txBox="1"/>
      </xdr:nvSpPr>
      <xdr:spPr>
        <a:xfrm>
          <a:off x="14401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56" name="楕円 455"/>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57" name="テキスト ボックス 456"/>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12192</xdr:rowOff>
    </xdr:from>
    <xdr:to>
      <xdr:col>65</xdr:col>
      <xdr:colOff>53975</xdr:colOff>
      <xdr:row>74</xdr:row>
      <xdr:rowOff>113792</xdr:rowOff>
    </xdr:to>
    <xdr:sp macro="" textlink="">
      <xdr:nvSpPr>
        <xdr:cNvPr id="458" name="楕円 457"/>
        <xdr:cNvSpPr/>
      </xdr:nvSpPr>
      <xdr:spPr>
        <a:xfrm>
          <a:off x="129540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123969</xdr:rowOff>
    </xdr:from>
    <xdr:ext cx="762000" cy="259045"/>
    <xdr:sp macro="" textlink="">
      <xdr:nvSpPr>
        <xdr:cNvPr id="459" name="テキスト ボックス 458"/>
        <xdr:cNvSpPr txBox="1"/>
      </xdr:nvSpPr>
      <xdr:spPr>
        <a:xfrm>
          <a:off x="12623800" y="12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和歌山県有田川町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142360</xdr:rowOff>
    </xdr:from>
    <xdr:to>
      <xdr:col>29</xdr:col>
      <xdr:colOff>127000</xdr:colOff>
      <xdr:row>19</xdr:row>
      <xdr:rowOff>123418</xdr:rowOff>
    </xdr:to>
    <xdr:cxnSp macro="">
      <xdr:nvCxnSpPr>
        <xdr:cNvPr id="47" name="直線コネクタ 46"/>
        <xdr:cNvCxnSpPr/>
      </xdr:nvCxnSpPr>
      <xdr:spPr bwMode="auto">
        <a:xfrm flipV="1">
          <a:off x="5651500" y="1904485"/>
          <a:ext cx="0" cy="15241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95495</xdr:rowOff>
    </xdr:from>
    <xdr:ext cx="762000" cy="259045"/>
    <xdr:sp macro="" textlink="">
      <xdr:nvSpPr>
        <xdr:cNvPr id="48" name="人口1人当たり決算額の推移最小値テキスト130"/>
        <xdr:cNvSpPr txBox="1"/>
      </xdr:nvSpPr>
      <xdr:spPr>
        <a:xfrm>
          <a:off x="5740400" y="3400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123418</xdr:rowOff>
    </xdr:from>
    <xdr:to>
      <xdr:col>30</xdr:col>
      <xdr:colOff>25400</xdr:colOff>
      <xdr:row>19</xdr:row>
      <xdr:rowOff>123418</xdr:rowOff>
    </xdr:to>
    <xdr:cxnSp macro="">
      <xdr:nvCxnSpPr>
        <xdr:cNvPr id="49" name="直線コネクタ 48"/>
        <xdr:cNvCxnSpPr/>
      </xdr:nvCxnSpPr>
      <xdr:spPr bwMode="auto">
        <a:xfrm>
          <a:off x="5562600" y="34285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57287</xdr:rowOff>
    </xdr:from>
    <xdr:ext cx="762000" cy="259045"/>
    <xdr:sp macro="" textlink="">
      <xdr:nvSpPr>
        <xdr:cNvPr id="50" name="人口1人当たり決算額の推移最大値テキスト130"/>
        <xdr:cNvSpPr txBox="1"/>
      </xdr:nvSpPr>
      <xdr:spPr>
        <a:xfrm>
          <a:off x="5740400" y="1647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142360</xdr:rowOff>
    </xdr:from>
    <xdr:to>
      <xdr:col>30</xdr:col>
      <xdr:colOff>25400</xdr:colOff>
      <xdr:row>10</xdr:row>
      <xdr:rowOff>142360</xdr:rowOff>
    </xdr:to>
    <xdr:cxnSp macro="">
      <xdr:nvCxnSpPr>
        <xdr:cNvPr id="51" name="直線コネクタ 50"/>
        <xdr:cNvCxnSpPr/>
      </xdr:nvCxnSpPr>
      <xdr:spPr bwMode="auto">
        <a:xfrm>
          <a:off x="5562600" y="19044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10</xdr:row>
      <xdr:rowOff>163293</xdr:rowOff>
    </xdr:from>
    <xdr:to>
      <xdr:col>29</xdr:col>
      <xdr:colOff>127000</xdr:colOff>
      <xdr:row>12</xdr:row>
      <xdr:rowOff>84818</xdr:rowOff>
    </xdr:to>
    <xdr:cxnSp macro="">
      <xdr:nvCxnSpPr>
        <xdr:cNvPr id="52" name="直線コネクタ 51"/>
        <xdr:cNvCxnSpPr/>
      </xdr:nvCxnSpPr>
      <xdr:spPr bwMode="auto">
        <a:xfrm flipV="1">
          <a:off x="5003800" y="1925418"/>
          <a:ext cx="647700" cy="264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12</xdr:row>
      <xdr:rowOff>144333</xdr:rowOff>
    </xdr:from>
    <xdr:ext cx="762000" cy="259045"/>
    <xdr:sp macro="" textlink="">
      <xdr:nvSpPr>
        <xdr:cNvPr id="53" name="人口1人当たり決算額の推移平均値テキスト130"/>
        <xdr:cNvSpPr txBox="1"/>
      </xdr:nvSpPr>
      <xdr:spPr>
        <a:xfrm>
          <a:off x="5740400" y="22493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806</xdr:rowOff>
    </xdr:from>
    <xdr:to>
      <xdr:col>29</xdr:col>
      <xdr:colOff>177800</xdr:colOff>
      <xdr:row>13</xdr:row>
      <xdr:rowOff>102406</xdr:rowOff>
    </xdr:to>
    <xdr:sp macro="" textlink="">
      <xdr:nvSpPr>
        <xdr:cNvPr id="54" name="フローチャート: 判断 53"/>
        <xdr:cNvSpPr/>
      </xdr:nvSpPr>
      <xdr:spPr bwMode="auto">
        <a:xfrm>
          <a:off x="5600700" y="22772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84818</xdr:rowOff>
    </xdr:from>
    <xdr:to>
      <xdr:col>26</xdr:col>
      <xdr:colOff>50800</xdr:colOff>
      <xdr:row>13</xdr:row>
      <xdr:rowOff>86516</xdr:rowOff>
    </xdr:to>
    <xdr:cxnSp macro="">
      <xdr:nvCxnSpPr>
        <xdr:cNvPr id="55" name="直線コネクタ 54"/>
        <xdr:cNvCxnSpPr/>
      </xdr:nvCxnSpPr>
      <xdr:spPr bwMode="auto">
        <a:xfrm flipV="1">
          <a:off x="4305300" y="2189843"/>
          <a:ext cx="698500" cy="173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14</xdr:row>
      <xdr:rowOff>43390</xdr:rowOff>
    </xdr:from>
    <xdr:to>
      <xdr:col>26</xdr:col>
      <xdr:colOff>101600</xdr:colOff>
      <xdr:row>14</xdr:row>
      <xdr:rowOff>144990</xdr:rowOff>
    </xdr:to>
    <xdr:sp macro="" textlink="">
      <xdr:nvSpPr>
        <xdr:cNvPr id="56" name="フローチャート: 判断 55"/>
        <xdr:cNvSpPr/>
      </xdr:nvSpPr>
      <xdr:spPr bwMode="auto">
        <a:xfrm>
          <a:off x="4953000" y="24913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129767</xdr:rowOff>
    </xdr:from>
    <xdr:ext cx="736600" cy="259045"/>
    <xdr:sp macro="" textlink="">
      <xdr:nvSpPr>
        <xdr:cNvPr id="57" name="テキスト ボックス 56"/>
        <xdr:cNvSpPr txBox="1"/>
      </xdr:nvSpPr>
      <xdr:spPr>
        <a:xfrm>
          <a:off x="4622800" y="257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28060</xdr:rowOff>
    </xdr:from>
    <xdr:to>
      <xdr:col>22</xdr:col>
      <xdr:colOff>114300</xdr:colOff>
      <xdr:row>13</xdr:row>
      <xdr:rowOff>86516</xdr:rowOff>
    </xdr:to>
    <xdr:cxnSp macro="">
      <xdr:nvCxnSpPr>
        <xdr:cNvPr id="58" name="直線コネクタ 57"/>
        <xdr:cNvCxnSpPr/>
      </xdr:nvCxnSpPr>
      <xdr:spPr bwMode="auto">
        <a:xfrm>
          <a:off x="3606800" y="2304535"/>
          <a:ext cx="698500" cy="584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14</xdr:row>
      <xdr:rowOff>95021</xdr:rowOff>
    </xdr:from>
    <xdr:to>
      <xdr:col>22</xdr:col>
      <xdr:colOff>165100</xdr:colOff>
      <xdr:row>15</xdr:row>
      <xdr:rowOff>25171</xdr:rowOff>
    </xdr:to>
    <xdr:sp macro="" textlink="">
      <xdr:nvSpPr>
        <xdr:cNvPr id="59" name="フローチャート: 判断 58"/>
        <xdr:cNvSpPr/>
      </xdr:nvSpPr>
      <xdr:spPr bwMode="auto">
        <a:xfrm>
          <a:off x="4254500" y="25429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9948</xdr:rowOff>
    </xdr:from>
    <xdr:ext cx="762000" cy="259045"/>
    <xdr:sp macro="" textlink="">
      <xdr:nvSpPr>
        <xdr:cNvPr id="60" name="テキスト ボックス 59"/>
        <xdr:cNvSpPr txBox="1"/>
      </xdr:nvSpPr>
      <xdr:spPr>
        <a:xfrm>
          <a:off x="3924300" y="262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28060</xdr:rowOff>
    </xdr:from>
    <xdr:to>
      <xdr:col>18</xdr:col>
      <xdr:colOff>177800</xdr:colOff>
      <xdr:row>13</xdr:row>
      <xdr:rowOff>128219</xdr:rowOff>
    </xdr:to>
    <xdr:cxnSp macro="">
      <xdr:nvCxnSpPr>
        <xdr:cNvPr id="61" name="直線コネクタ 60"/>
        <xdr:cNvCxnSpPr/>
      </xdr:nvCxnSpPr>
      <xdr:spPr bwMode="auto">
        <a:xfrm flipV="1">
          <a:off x="2908300" y="2304535"/>
          <a:ext cx="698500" cy="100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14</xdr:row>
      <xdr:rowOff>131173</xdr:rowOff>
    </xdr:from>
    <xdr:to>
      <xdr:col>19</xdr:col>
      <xdr:colOff>38100</xdr:colOff>
      <xdr:row>15</xdr:row>
      <xdr:rowOff>61323</xdr:rowOff>
    </xdr:to>
    <xdr:sp macro="" textlink="">
      <xdr:nvSpPr>
        <xdr:cNvPr id="62" name="フローチャート: 判断 61"/>
        <xdr:cNvSpPr/>
      </xdr:nvSpPr>
      <xdr:spPr bwMode="auto">
        <a:xfrm>
          <a:off x="3556000" y="2579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46100</xdr:rowOff>
    </xdr:from>
    <xdr:ext cx="762000" cy="259045"/>
    <xdr:sp macro="" textlink="">
      <xdr:nvSpPr>
        <xdr:cNvPr id="63" name="テキスト ボックス 62"/>
        <xdr:cNvSpPr txBox="1"/>
      </xdr:nvSpPr>
      <xdr:spPr>
        <a:xfrm>
          <a:off x="3225800" y="266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10341</xdr:rowOff>
    </xdr:from>
    <xdr:to>
      <xdr:col>15</xdr:col>
      <xdr:colOff>101600</xdr:colOff>
      <xdr:row>15</xdr:row>
      <xdr:rowOff>111941</xdr:rowOff>
    </xdr:to>
    <xdr:sp macro="" textlink="">
      <xdr:nvSpPr>
        <xdr:cNvPr id="64" name="フローチャート: 判断 63"/>
        <xdr:cNvSpPr/>
      </xdr:nvSpPr>
      <xdr:spPr bwMode="auto">
        <a:xfrm>
          <a:off x="2857500" y="26297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96718</xdr:rowOff>
    </xdr:from>
    <xdr:ext cx="762000" cy="259045"/>
    <xdr:sp macro="" textlink="">
      <xdr:nvSpPr>
        <xdr:cNvPr id="65" name="テキスト ボックス 64"/>
        <xdr:cNvSpPr txBox="1"/>
      </xdr:nvSpPr>
      <xdr:spPr>
        <a:xfrm>
          <a:off x="2527300" y="271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10</xdr:row>
      <xdr:rowOff>112493</xdr:rowOff>
    </xdr:from>
    <xdr:to>
      <xdr:col>29</xdr:col>
      <xdr:colOff>177800</xdr:colOff>
      <xdr:row>11</xdr:row>
      <xdr:rowOff>42643</xdr:rowOff>
    </xdr:to>
    <xdr:sp macro="" textlink="">
      <xdr:nvSpPr>
        <xdr:cNvPr id="71" name="楕円 70"/>
        <xdr:cNvSpPr/>
      </xdr:nvSpPr>
      <xdr:spPr bwMode="auto">
        <a:xfrm>
          <a:off x="5600700" y="1874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38237</xdr:rowOff>
    </xdr:from>
    <xdr:ext cx="762000" cy="259045"/>
    <xdr:sp macro="" textlink="">
      <xdr:nvSpPr>
        <xdr:cNvPr id="72" name="人口1人当たり決算額の推移該当値テキスト130"/>
        <xdr:cNvSpPr txBox="1"/>
      </xdr:nvSpPr>
      <xdr:spPr>
        <a:xfrm>
          <a:off x="5740400" y="180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34018</xdr:rowOff>
    </xdr:from>
    <xdr:to>
      <xdr:col>26</xdr:col>
      <xdr:colOff>101600</xdr:colOff>
      <xdr:row>12</xdr:row>
      <xdr:rowOff>135618</xdr:rowOff>
    </xdr:to>
    <xdr:sp macro="" textlink="">
      <xdr:nvSpPr>
        <xdr:cNvPr id="73" name="楕円 72"/>
        <xdr:cNvSpPr/>
      </xdr:nvSpPr>
      <xdr:spPr bwMode="auto">
        <a:xfrm>
          <a:off x="4953000" y="21390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145795</xdr:rowOff>
    </xdr:from>
    <xdr:ext cx="736600" cy="259045"/>
    <xdr:sp macro="" textlink="">
      <xdr:nvSpPr>
        <xdr:cNvPr id="74" name="テキスト ボックス 73"/>
        <xdr:cNvSpPr txBox="1"/>
      </xdr:nvSpPr>
      <xdr:spPr>
        <a:xfrm>
          <a:off x="4622800" y="190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35716</xdr:rowOff>
    </xdr:from>
    <xdr:to>
      <xdr:col>22</xdr:col>
      <xdr:colOff>165100</xdr:colOff>
      <xdr:row>13</xdr:row>
      <xdr:rowOff>137316</xdr:rowOff>
    </xdr:to>
    <xdr:sp macro="" textlink="">
      <xdr:nvSpPr>
        <xdr:cNvPr id="75" name="楕円 74"/>
        <xdr:cNvSpPr/>
      </xdr:nvSpPr>
      <xdr:spPr bwMode="auto">
        <a:xfrm>
          <a:off x="4254500" y="2312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147493</xdr:rowOff>
    </xdr:from>
    <xdr:ext cx="762000" cy="259045"/>
    <xdr:sp macro="" textlink="">
      <xdr:nvSpPr>
        <xdr:cNvPr id="76" name="テキスト ボックス 75"/>
        <xdr:cNvSpPr txBox="1"/>
      </xdr:nvSpPr>
      <xdr:spPr>
        <a:xfrm>
          <a:off x="3924300" y="2081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148710</xdr:rowOff>
    </xdr:from>
    <xdr:to>
      <xdr:col>19</xdr:col>
      <xdr:colOff>38100</xdr:colOff>
      <xdr:row>13</xdr:row>
      <xdr:rowOff>78860</xdr:rowOff>
    </xdr:to>
    <xdr:sp macro="" textlink="">
      <xdr:nvSpPr>
        <xdr:cNvPr id="77" name="楕円 76"/>
        <xdr:cNvSpPr/>
      </xdr:nvSpPr>
      <xdr:spPr bwMode="auto">
        <a:xfrm>
          <a:off x="3556000" y="2253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89037</xdr:rowOff>
    </xdr:from>
    <xdr:ext cx="762000" cy="259045"/>
    <xdr:sp macro="" textlink="">
      <xdr:nvSpPr>
        <xdr:cNvPr id="78" name="テキスト ボックス 77"/>
        <xdr:cNvSpPr txBox="1"/>
      </xdr:nvSpPr>
      <xdr:spPr>
        <a:xfrm>
          <a:off x="3225800" y="2022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77419</xdr:rowOff>
    </xdr:from>
    <xdr:to>
      <xdr:col>15</xdr:col>
      <xdr:colOff>101600</xdr:colOff>
      <xdr:row>14</xdr:row>
      <xdr:rowOff>7569</xdr:rowOff>
    </xdr:to>
    <xdr:sp macro="" textlink="">
      <xdr:nvSpPr>
        <xdr:cNvPr id="79" name="楕円 78"/>
        <xdr:cNvSpPr/>
      </xdr:nvSpPr>
      <xdr:spPr bwMode="auto">
        <a:xfrm>
          <a:off x="2857500" y="2353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17746</xdr:rowOff>
    </xdr:from>
    <xdr:ext cx="762000" cy="259045"/>
    <xdr:sp macro="" textlink="">
      <xdr:nvSpPr>
        <xdr:cNvPr id="80" name="テキスト ボックス 79"/>
        <xdr:cNvSpPr txBox="1"/>
      </xdr:nvSpPr>
      <xdr:spPr>
        <a:xfrm>
          <a:off x="2527300" y="2122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7" name="直線コネクタ 96"/>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8" name="テキスト ボックス 97"/>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100" name="テキスト ボックス 99"/>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2" name="テキスト ボックス 101"/>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4" name="テキスト ボックス 103"/>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6" name="テキスト ボックス 105"/>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96939</xdr:rowOff>
    </xdr:from>
    <xdr:to>
      <xdr:col>29</xdr:col>
      <xdr:colOff>127000</xdr:colOff>
      <xdr:row>37</xdr:row>
      <xdr:rowOff>213220</xdr:rowOff>
    </xdr:to>
    <xdr:cxnSp macro="">
      <xdr:nvCxnSpPr>
        <xdr:cNvPr id="110" name="直線コネクタ 109"/>
        <xdr:cNvCxnSpPr/>
      </xdr:nvCxnSpPr>
      <xdr:spPr bwMode="auto">
        <a:xfrm flipV="1">
          <a:off x="5651500" y="6364389"/>
          <a:ext cx="0" cy="97353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185297</xdr:rowOff>
    </xdr:from>
    <xdr:ext cx="762000" cy="259045"/>
    <xdr:sp macro="" textlink="">
      <xdr:nvSpPr>
        <xdr:cNvPr id="111" name="人口1人当たり決算額の推移最小値テキスト445"/>
        <xdr:cNvSpPr txBox="1"/>
      </xdr:nvSpPr>
      <xdr:spPr>
        <a:xfrm>
          <a:off x="5740400" y="73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213220</xdr:rowOff>
    </xdr:from>
    <xdr:to>
      <xdr:col>30</xdr:col>
      <xdr:colOff>25400</xdr:colOff>
      <xdr:row>37</xdr:row>
      <xdr:rowOff>213220</xdr:rowOff>
    </xdr:to>
    <xdr:cxnSp macro="">
      <xdr:nvCxnSpPr>
        <xdr:cNvPr id="112" name="直線コネクタ 111"/>
        <xdr:cNvCxnSpPr/>
      </xdr:nvCxnSpPr>
      <xdr:spPr bwMode="auto">
        <a:xfrm>
          <a:off x="5562600" y="733792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183316</xdr:rowOff>
    </xdr:from>
    <xdr:ext cx="762000" cy="259045"/>
    <xdr:sp macro="" textlink="">
      <xdr:nvSpPr>
        <xdr:cNvPr id="113" name="人口1人当たり決算額の推移最大値テキスト445"/>
        <xdr:cNvSpPr txBox="1"/>
      </xdr:nvSpPr>
      <xdr:spPr>
        <a:xfrm>
          <a:off x="5740400" y="6107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96939</xdr:rowOff>
    </xdr:from>
    <xdr:to>
      <xdr:col>30</xdr:col>
      <xdr:colOff>25400</xdr:colOff>
      <xdr:row>34</xdr:row>
      <xdr:rowOff>96939</xdr:rowOff>
    </xdr:to>
    <xdr:cxnSp macro="">
      <xdr:nvCxnSpPr>
        <xdr:cNvPr id="114" name="直線コネクタ 113"/>
        <xdr:cNvCxnSpPr/>
      </xdr:nvCxnSpPr>
      <xdr:spPr bwMode="auto">
        <a:xfrm>
          <a:off x="5562600" y="63643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220764</xdr:rowOff>
    </xdr:from>
    <xdr:to>
      <xdr:col>29</xdr:col>
      <xdr:colOff>127000</xdr:colOff>
      <xdr:row>35</xdr:row>
      <xdr:rowOff>73317</xdr:rowOff>
    </xdr:to>
    <xdr:cxnSp macro="">
      <xdr:nvCxnSpPr>
        <xdr:cNvPr id="115" name="直線コネクタ 114"/>
        <xdr:cNvCxnSpPr/>
      </xdr:nvCxnSpPr>
      <xdr:spPr bwMode="auto">
        <a:xfrm>
          <a:off x="5003800" y="6488214"/>
          <a:ext cx="647700" cy="195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58094</xdr:rowOff>
    </xdr:from>
    <xdr:ext cx="762000" cy="259045"/>
    <xdr:sp macro="" textlink="">
      <xdr:nvSpPr>
        <xdr:cNvPr id="116" name="人口1人当たり決算額の推移平均値テキスト445"/>
        <xdr:cNvSpPr txBox="1"/>
      </xdr:nvSpPr>
      <xdr:spPr>
        <a:xfrm>
          <a:off x="5740400" y="666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76619</xdr:rowOff>
    </xdr:from>
    <xdr:to>
      <xdr:col>29</xdr:col>
      <xdr:colOff>177800</xdr:colOff>
      <xdr:row>35</xdr:row>
      <xdr:rowOff>178219</xdr:rowOff>
    </xdr:to>
    <xdr:sp macro="" textlink="">
      <xdr:nvSpPr>
        <xdr:cNvPr id="117" name="フローチャート: 判断 116"/>
        <xdr:cNvSpPr/>
      </xdr:nvSpPr>
      <xdr:spPr bwMode="auto">
        <a:xfrm>
          <a:off x="5600700" y="66869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335102</xdr:rowOff>
    </xdr:from>
    <xdr:to>
      <xdr:col>26</xdr:col>
      <xdr:colOff>50800</xdr:colOff>
      <xdr:row>34</xdr:row>
      <xdr:rowOff>220764</xdr:rowOff>
    </xdr:to>
    <xdr:cxnSp macro="">
      <xdr:nvCxnSpPr>
        <xdr:cNvPr id="118" name="直線コネクタ 117"/>
        <xdr:cNvCxnSpPr/>
      </xdr:nvCxnSpPr>
      <xdr:spPr bwMode="auto">
        <a:xfrm>
          <a:off x="4305300" y="6259652"/>
          <a:ext cx="698500" cy="2285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38329</xdr:rowOff>
    </xdr:from>
    <xdr:to>
      <xdr:col>26</xdr:col>
      <xdr:colOff>101600</xdr:colOff>
      <xdr:row>35</xdr:row>
      <xdr:rowOff>139929</xdr:rowOff>
    </xdr:to>
    <xdr:sp macro="" textlink="">
      <xdr:nvSpPr>
        <xdr:cNvPr id="119" name="フローチャート: 判断 118"/>
        <xdr:cNvSpPr/>
      </xdr:nvSpPr>
      <xdr:spPr bwMode="auto">
        <a:xfrm>
          <a:off x="4953000" y="6648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124706</xdr:rowOff>
    </xdr:from>
    <xdr:ext cx="736600" cy="259045"/>
    <xdr:sp macro="" textlink="">
      <xdr:nvSpPr>
        <xdr:cNvPr id="120" name="テキスト ボックス 119"/>
        <xdr:cNvSpPr txBox="1"/>
      </xdr:nvSpPr>
      <xdr:spPr>
        <a:xfrm>
          <a:off x="4622800" y="6735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335102</xdr:rowOff>
    </xdr:from>
    <xdr:to>
      <xdr:col>22</xdr:col>
      <xdr:colOff>114300</xdr:colOff>
      <xdr:row>34</xdr:row>
      <xdr:rowOff>100673</xdr:rowOff>
    </xdr:to>
    <xdr:cxnSp macro="">
      <xdr:nvCxnSpPr>
        <xdr:cNvPr id="121" name="直線コネクタ 120"/>
        <xdr:cNvCxnSpPr/>
      </xdr:nvCxnSpPr>
      <xdr:spPr bwMode="auto">
        <a:xfrm flipV="1">
          <a:off x="3606800" y="6259652"/>
          <a:ext cx="698500" cy="1084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2781</xdr:rowOff>
    </xdr:from>
    <xdr:to>
      <xdr:col>22</xdr:col>
      <xdr:colOff>165100</xdr:colOff>
      <xdr:row>35</xdr:row>
      <xdr:rowOff>104381</xdr:rowOff>
    </xdr:to>
    <xdr:sp macro="" textlink="">
      <xdr:nvSpPr>
        <xdr:cNvPr id="122" name="フローチャート: 判断 121"/>
        <xdr:cNvSpPr/>
      </xdr:nvSpPr>
      <xdr:spPr bwMode="auto">
        <a:xfrm>
          <a:off x="4254500" y="66131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89158</xdr:rowOff>
    </xdr:from>
    <xdr:ext cx="762000" cy="259045"/>
    <xdr:sp macro="" textlink="">
      <xdr:nvSpPr>
        <xdr:cNvPr id="123" name="テキスト ボックス 122"/>
        <xdr:cNvSpPr txBox="1"/>
      </xdr:nvSpPr>
      <xdr:spPr>
        <a:xfrm>
          <a:off x="3924300" y="6699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100673</xdr:rowOff>
    </xdr:from>
    <xdr:to>
      <xdr:col>18</xdr:col>
      <xdr:colOff>177800</xdr:colOff>
      <xdr:row>34</xdr:row>
      <xdr:rowOff>320586</xdr:rowOff>
    </xdr:to>
    <xdr:cxnSp macro="">
      <xdr:nvCxnSpPr>
        <xdr:cNvPr id="124" name="直線コネクタ 123"/>
        <xdr:cNvCxnSpPr/>
      </xdr:nvCxnSpPr>
      <xdr:spPr bwMode="auto">
        <a:xfrm flipV="1">
          <a:off x="2908300" y="6368123"/>
          <a:ext cx="698500" cy="219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73114</xdr:rowOff>
    </xdr:from>
    <xdr:to>
      <xdr:col>19</xdr:col>
      <xdr:colOff>38100</xdr:colOff>
      <xdr:row>35</xdr:row>
      <xdr:rowOff>174714</xdr:rowOff>
    </xdr:to>
    <xdr:sp macro="" textlink="">
      <xdr:nvSpPr>
        <xdr:cNvPr id="125" name="フローチャート: 判断 124"/>
        <xdr:cNvSpPr/>
      </xdr:nvSpPr>
      <xdr:spPr bwMode="auto">
        <a:xfrm>
          <a:off x="3556000" y="6683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159491</xdr:rowOff>
    </xdr:from>
    <xdr:ext cx="762000" cy="259045"/>
    <xdr:sp macro="" textlink="">
      <xdr:nvSpPr>
        <xdr:cNvPr id="126" name="テキスト ボックス 125"/>
        <xdr:cNvSpPr txBox="1"/>
      </xdr:nvSpPr>
      <xdr:spPr>
        <a:xfrm>
          <a:off x="3225800" y="6769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202616</xdr:rowOff>
    </xdr:from>
    <xdr:to>
      <xdr:col>15</xdr:col>
      <xdr:colOff>101600</xdr:colOff>
      <xdr:row>35</xdr:row>
      <xdr:rowOff>304216</xdr:rowOff>
    </xdr:to>
    <xdr:sp macro="" textlink="">
      <xdr:nvSpPr>
        <xdr:cNvPr id="127" name="フローチャート: 判断 126"/>
        <xdr:cNvSpPr/>
      </xdr:nvSpPr>
      <xdr:spPr bwMode="auto">
        <a:xfrm>
          <a:off x="2857500" y="68129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288993</xdr:rowOff>
    </xdr:from>
    <xdr:ext cx="762000" cy="259045"/>
    <xdr:sp macro="" textlink="">
      <xdr:nvSpPr>
        <xdr:cNvPr id="128" name="テキスト ボックス 127"/>
        <xdr:cNvSpPr txBox="1"/>
      </xdr:nvSpPr>
      <xdr:spPr>
        <a:xfrm>
          <a:off x="2527300" y="689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22517</xdr:rowOff>
    </xdr:from>
    <xdr:to>
      <xdr:col>29</xdr:col>
      <xdr:colOff>177800</xdr:colOff>
      <xdr:row>35</xdr:row>
      <xdr:rowOff>124117</xdr:rowOff>
    </xdr:to>
    <xdr:sp macro="" textlink="">
      <xdr:nvSpPr>
        <xdr:cNvPr id="134" name="楕円 133"/>
        <xdr:cNvSpPr/>
      </xdr:nvSpPr>
      <xdr:spPr bwMode="auto">
        <a:xfrm>
          <a:off x="5600700" y="6632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210494</xdr:rowOff>
    </xdr:from>
    <xdr:ext cx="762000" cy="259045"/>
    <xdr:sp macro="" textlink="">
      <xdr:nvSpPr>
        <xdr:cNvPr id="135" name="人口1人当たり決算額の推移該当値テキスト445"/>
        <xdr:cNvSpPr txBox="1"/>
      </xdr:nvSpPr>
      <xdr:spPr>
        <a:xfrm>
          <a:off x="5740400" y="647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169964</xdr:rowOff>
    </xdr:from>
    <xdr:to>
      <xdr:col>26</xdr:col>
      <xdr:colOff>101600</xdr:colOff>
      <xdr:row>34</xdr:row>
      <xdr:rowOff>271564</xdr:rowOff>
    </xdr:to>
    <xdr:sp macro="" textlink="">
      <xdr:nvSpPr>
        <xdr:cNvPr id="136" name="楕円 135"/>
        <xdr:cNvSpPr/>
      </xdr:nvSpPr>
      <xdr:spPr bwMode="auto">
        <a:xfrm>
          <a:off x="4953000" y="6437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281741</xdr:rowOff>
    </xdr:from>
    <xdr:ext cx="736600" cy="259045"/>
    <xdr:sp macro="" textlink="">
      <xdr:nvSpPr>
        <xdr:cNvPr id="137" name="テキスト ボックス 136"/>
        <xdr:cNvSpPr txBox="1"/>
      </xdr:nvSpPr>
      <xdr:spPr>
        <a:xfrm>
          <a:off x="4622800" y="6206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284302</xdr:rowOff>
    </xdr:from>
    <xdr:to>
      <xdr:col>22</xdr:col>
      <xdr:colOff>165100</xdr:colOff>
      <xdr:row>34</xdr:row>
      <xdr:rowOff>43002</xdr:rowOff>
    </xdr:to>
    <xdr:sp macro="" textlink="">
      <xdr:nvSpPr>
        <xdr:cNvPr id="138" name="楕円 137"/>
        <xdr:cNvSpPr/>
      </xdr:nvSpPr>
      <xdr:spPr bwMode="auto">
        <a:xfrm>
          <a:off x="4254500" y="6208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53179</xdr:rowOff>
    </xdr:from>
    <xdr:ext cx="762000" cy="259045"/>
    <xdr:sp macro="" textlink="">
      <xdr:nvSpPr>
        <xdr:cNvPr id="139" name="テキスト ボックス 138"/>
        <xdr:cNvSpPr txBox="1"/>
      </xdr:nvSpPr>
      <xdr:spPr>
        <a:xfrm>
          <a:off x="3924300" y="5977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49873</xdr:rowOff>
    </xdr:from>
    <xdr:to>
      <xdr:col>19</xdr:col>
      <xdr:colOff>38100</xdr:colOff>
      <xdr:row>34</xdr:row>
      <xdr:rowOff>151473</xdr:rowOff>
    </xdr:to>
    <xdr:sp macro="" textlink="">
      <xdr:nvSpPr>
        <xdr:cNvPr id="140" name="楕円 139"/>
        <xdr:cNvSpPr/>
      </xdr:nvSpPr>
      <xdr:spPr bwMode="auto">
        <a:xfrm>
          <a:off x="3556000" y="6317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161650</xdr:rowOff>
    </xdr:from>
    <xdr:ext cx="762000" cy="259045"/>
    <xdr:sp macro="" textlink="">
      <xdr:nvSpPr>
        <xdr:cNvPr id="141" name="テキスト ボックス 140"/>
        <xdr:cNvSpPr txBox="1"/>
      </xdr:nvSpPr>
      <xdr:spPr>
        <a:xfrm>
          <a:off x="3225800" y="6086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269786</xdr:rowOff>
    </xdr:from>
    <xdr:to>
      <xdr:col>15</xdr:col>
      <xdr:colOff>101600</xdr:colOff>
      <xdr:row>35</xdr:row>
      <xdr:rowOff>28486</xdr:rowOff>
    </xdr:to>
    <xdr:sp macro="" textlink="">
      <xdr:nvSpPr>
        <xdr:cNvPr id="142" name="楕円 141"/>
        <xdr:cNvSpPr/>
      </xdr:nvSpPr>
      <xdr:spPr bwMode="auto">
        <a:xfrm>
          <a:off x="2857500" y="6537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38663</xdr:rowOff>
    </xdr:from>
    <xdr:ext cx="762000" cy="259045"/>
    <xdr:sp macro="" textlink="">
      <xdr:nvSpPr>
        <xdr:cNvPr id="143" name="テキスト ボックス 142"/>
        <xdr:cNvSpPr txBox="1"/>
      </xdr:nvSpPr>
      <xdr:spPr>
        <a:xfrm>
          <a:off x="2527300" y="63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和歌山県有田川町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24,954
24,830
351.84
19,197,821
18,413,376
301,097
10,467,526
12,627,180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63988</xdr:rowOff>
    </xdr:from>
    <xdr:to>
      <xdr:col>24</xdr:col>
      <xdr:colOff>62865</xdr:colOff>
      <xdr:row>37</xdr:row>
      <xdr:rowOff>56238</xdr:rowOff>
    </xdr:to>
    <xdr:cxnSp macro="">
      <xdr:nvCxnSpPr>
        <xdr:cNvPr id="54" name="直線コネクタ 53"/>
        <xdr:cNvCxnSpPr/>
      </xdr:nvCxnSpPr>
      <xdr:spPr>
        <a:xfrm flipV="1">
          <a:off x="4633595" y="5207488"/>
          <a:ext cx="1270" cy="119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60065</xdr:rowOff>
    </xdr:from>
    <xdr:ext cx="534377" cy="259045"/>
    <xdr:sp macro="" textlink="">
      <xdr:nvSpPr>
        <xdr:cNvPr id="55" name="人件費最小値テキスト"/>
        <xdr:cNvSpPr txBox="1"/>
      </xdr:nvSpPr>
      <xdr:spPr>
        <a:xfrm>
          <a:off x="4686300" y="640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56238</xdr:rowOff>
    </xdr:from>
    <xdr:to>
      <xdr:col>24</xdr:col>
      <xdr:colOff>152400</xdr:colOff>
      <xdr:row>37</xdr:row>
      <xdr:rowOff>56238</xdr:rowOff>
    </xdr:to>
    <xdr:cxnSp macro="">
      <xdr:nvCxnSpPr>
        <xdr:cNvPr id="56" name="直線コネクタ 55"/>
        <xdr:cNvCxnSpPr/>
      </xdr:nvCxnSpPr>
      <xdr:spPr>
        <a:xfrm>
          <a:off x="4546600" y="6399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10665</xdr:rowOff>
    </xdr:from>
    <xdr:ext cx="599010" cy="259045"/>
    <xdr:sp macro="" textlink="">
      <xdr:nvSpPr>
        <xdr:cNvPr id="57" name="人件費最大値テキスト"/>
        <xdr:cNvSpPr txBox="1"/>
      </xdr:nvSpPr>
      <xdr:spPr>
        <a:xfrm>
          <a:off x="4686300" y="498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63988</xdr:rowOff>
    </xdr:from>
    <xdr:to>
      <xdr:col>24</xdr:col>
      <xdr:colOff>152400</xdr:colOff>
      <xdr:row>30</xdr:row>
      <xdr:rowOff>63988</xdr:rowOff>
    </xdr:to>
    <xdr:cxnSp macro="">
      <xdr:nvCxnSpPr>
        <xdr:cNvPr id="58" name="直線コネクタ 57"/>
        <xdr:cNvCxnSpPr/>
      </xdr:nvCxnSpPr>
      <xdr:spPr>
        <a:xfrm>
          <a:off x="4546600" y="520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63988</xdr:rowOff>
    </xdr:from>
    <xdr:to>
      <xdr:col>24</xdr:col>
      <xdr:colOff>63500</xdr:colOff>
      <xdr:row>31</xdr:row>
      <xdr:rowOff>128979</xdr:rowOff>
    </xdr:to>
    <xdr:cxnSp macro="">
      <xdr:nvCxnSpPr>
        <xdr:cNvPr id="59" name="直線コネクタ 58"/>
        <xdr:cNvCxnSpPr/>
      </xdr:nvCxnSpPr>
      <xdr:spPr>
        <a:xfrm flipV="1">
          <a:off x="3797300" y="5207488"/>
          <a:ext cx="838200" cy="23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92336</xdr:rowOff>
    </xdr:from>
    <xdr:ext cx="599010" cy="259045"/>
    <xdr:sp macro="" textlink="">
      <xdr:nvSpPr>
        <xdr:cNvPr id="60" name="人件費平均値テキスト"/>
        <xdr:cNvSpPr txBox="1"/>
      </xdr:nvSpPr>
      <xdr:spPr>
        <a:xfrm>
          <a:off x="4686300" y="557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113909</xdr:rowOff>
    </xdr:from>
    <xdr:to>
      <xdr:col>24</xdr:col>
      <xdr:colOff>114300</xdr:colOff>
      <xdr:row>33</xdr:row>
      <xdr:rowOff>44059</xdr:rowOff>
    </xdr:to>
    <xdr:sp macro="" textlink="">
      <xdr:nvSpPr>
        <xdr:cNvPr id="61" name="フローチャート: 判断 60"/>
        <xdr:cNvSpPr/>
      </xdr:nvSpPr>
      <xdr:spPr>
        <a:xfrm>
          <a:off x="4584700" y="560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102370</xdr:rowOff>
    </xdr:from>
    <xdr:to>
      <xdr:col>19</xdr:col>
      <xdr:colOff>177800</xdr:colOff>
      <xdr:row>31</xdr:row>
      <xdr:rowOff>128979</xdr:rowOff>
    </xdr:to>
    <xdr:cxnSp macro="">
      <xdr:nvCxnSpPr>
        <xdr:cNvPr id="62" name="直線コネクタ 61"/>
        <xdr:cNvCxnSpPr/>
      </xdr:nvCxnSpPr>
      <xdr:spPr>
        <a:xfrm>
          <a:off x="2908300" y="5417320"/>
          <a:ext cx="8890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93426</xdr:rowOff>
    </xdr:from>
    <xdr:to>
      <xdr:col>20</xdr:col>
      <xdr:colOff>38100</xdr:colOff>
      <xdr:row>34</xdr:row>
      <xdr:rowOff>23576</xdr:rowOff>
    </xdr:to>
    <xdr:sp macro="" textlink="">
      <xdr:nvSpPr>
        <xdr:cNvPr id="63" name="フローチャート: 判断 62"/>
        <xdr:cNvSpPr/>
      </xdr:nvSpPr>
      <xdr:spPr>
        <a:xfrm>
          <a:off x="3746500" y="5751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14703</xdr:rowOff>
    </xdr:from>
    <xdr:ext cx="534377" cy="259045"/>
    <xdr:sp macro="" textlink="">
      <xdr:nvSpPr>
        <xdr:cNvPr id="64" name="テキスト ボックス 63"/>
        <xdr:cNvSpPr txBox="1"/>
      </xdr:nvSpPr>
      <xdr:spPr>
        <a:xfrm>
          <a:off x="3530111" y="58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86505</xdr:rowOff>
    </xdr:from>
    <xdr:to>
      <xdr:col>15</xdr:col>
      <xdr:colOff>50800</xdr:colOff>
      <xdr:row>31</xdr:row>
      <xdr:rowOff>102370</xdr:rowOff>
    </xdr:to>
    <xdr:cxnSp macro="">
      <xdr:nvCxnSpPr>
        <xdr:cNvPr id="65" name="直線コネクタ 64"/>
        <xdr:cNvCxnSpPr/>
      </xdr:nvCxnSpPr>
      <xdr:spPr>
        <a:xfrm>
          <a:off x="2019300" y="5401455"/>
          <a:ext cx="889000" cy="1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139672</xdr:rowOff>
    </xdr:from>
    <xdr:to>
      <xdr:col>15</xdr:col>
      <xdr:colOff>101600</xdr:colOff>
      <xdr:row>33</xdr:row>
      <xdr:rowOff>69822</xdr:rowOff>
    </xdr:to>
    <xdr:sp macro="" textlink="">
      <xdr:nvSpPr>
        <xdr:cNvPr id="66" name="フローチャート: 判断 65"/>
        <xdr:cNvSpPr/>
      </xdr:nvSpPr>
      <xdr:spPr>
        <a:xfrm>
          <a:off x="2857500" y="5626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60949</xdr:rowOff>
    </xdr:from>
    <xdr:ext cx="599010" cy="259045"/>
    <xdr:sp macro="" textlink="">
      <xdr:nvSpPr>
        <xdr:cNvPr id="67" name="テキスト ボックス 66"/>
        <xdr:cNvSpPr txBox="1"/>
      </xdr:nvSpPr>
      <xdr:spPr>
        <a:xfrm>
          <a:off x="2608795" y="5718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86505</xdr:rowOff>
    </xdr:from>
    <xdr:to>
      <xdr:col>10</xdr:col>
      <xdr:colOff>114300</xdr:colOff>
      <xdr:row>31</xdr:row>
      <xdr:rowOff>126578</xdr:rowOff>
    </xdr:to>
    <xdr:cxnSp macro="">
      <xdr:nvCxnSpPr>
        <xdr:cNvPr id="68" name="直線コネクタ 67"/>
        <xdr:cNvCxnSpPr/>
      </xdr:nvCxnSpPr>
      <xdr:spPr>
        <a:xfrm flipV="1">
          <a:off x="1130300" y="5401455"/>
          <a:ext cx="889000" cy="4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71458</xdr:rowOff>
    </xdr:from>
    <xdr:to>
      <xdr:col>10</xdr:col>
      <xdr:colOff>165100</xdr:colOff>
      <xdr:row>34</xdr:row>
      <xdr:rowOff>1608</xdr:rowOff>
    </xdr:to>
    <xdr:sp macro="" textlink="">
      <xdr:nvSpPr>
        <xdr:cNvPr id="69" name="フローチャート: 判断 68"/>
        <xdr:cNvSpPr/>
      </xdr:nvSpPr>
      <xdr:spPr>
        <a:xfrm>
          <a:off x="1968500" y="5729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164185</xdr:rowOff>
    </xdr:from>
    <xdr:ext cx="534377" cy="259045"/>
    <xdr:sp macro="" textlink="">
      <xdr:nvSpPr>
        <xdr:cNvPr id="70" name="テキスト ボックス 69"/>
        <xdr:cNvSpPr txBox="1"/>
      </xdr:nvSpPr>
      <xdr:spPr>
        <a:xfrm>
          <a:off x="1752111" y="582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120310</xdr:rowOff>
    </xdr:from>
    <xdr:to>
      <xdr:col>6</xdr:col>
      <xdr:colOff>38100</xdr:colOff>
      <xdr:row>34</xdr:row>
      <xdr:rowOff>50460</xdr:rowOff>
    </xdr:to>
    <xdr:sp macro="" textlink="">
      <xdr:nvSpPr>
        <xdr:cNvPr id="71" name="フローチャート: 判断 70"/>
        <xdr:cNvSpPr/>
      </xdr:nvSpPr>
      <xdr:spPr>
        <a:xfrm>
          <a:off x="1079500" y="57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41587</xdr:rowOff>
    </xdr:from>
    <xdr:ext cx="534377" cy="259045"/>
    <xdr:sp macro="" textlink="">
      <xdr:nvSpPr>
        <xdr:cNvPr id="72" name="テキスト ボックス 71"/>
        <xdr:cNvSpPr txBox="1"/>
      </xdr:nvSpPr>
      <xdr:spPr>
        <a:xfrm>
          <a:off x="863111" y="587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13188</xdr:rowOff>
    </xdr:from>
    <xdr:to>
      <xdr:col>24</xdr:col>
      <xdr:colOff>114300</xdr:colOff>
      <xdr:row>30</xdr:row>
      <xdr:rowOff>114788</xdr:rowOff>
    </xdr:to>
    <xdr:sp macro="" textlink="">
      <xdr:nvSpPr>
        <xdr:cNvPr id="78" name="楕円 77"/>
        <xdr:cNvSpPr/>
      </xdr:nvSpPr>
      <xdr:spPr>
        <a:xfrm>
          <a:off x="4584700" y="515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137665</xdr:rowOff>
    </xdr:from>
    <xdr:ext cx="599010" cy="259045"/>
    <xdr:sp macro="" textlink="">
      <xdr:nvSpPr>
        <xdr:cNvPr id="79" name="人件費該当値テキスト"/>
        <xdr:cNvSpPr txBox="1"/>
      </xdr:nvSpPr>
      <xdr:spPr>
        <a:xfrm>
          <a:off x="4686300" y="5109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78179</xdr:rowOff>
    </xdr:from>
    <xdr:to>
      <xdr:col>20</xdr:col>
      <xdr:colOff>38100</xdr:colOff>
      <xdr:row>32</xdr:row>
      <xdr:rowOff>8329</xdr:rowOff>
    </xdr:to>
    <xdr:sp macro="" textlink="">
      <xdr:nvSpPr>
        <xdr:cNvPr id="80" name="楕円 79"/>
        <xdr:cNvSpPr/>
      </xdr:nvSpPr>
      <xdr:spPr>
        <a:xfrm>
          <a:off x="3746500" y="539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24856</xdr:rowOff>
    </xdr:from>
    <xdr:ext cx="599010" cy="259045"/>
    <xdr:sp macro="" textlink="">
      <xdr:nvSpPr>
        <xdr:cNvPr id="81" name="テキスト ボックス 80"/>
        <xdr:cNvSpPr txBox="1"/>
      </xdr:nvSpPr>
      <xdr:spPr>
        <a:xfrm>
          <a:off x="3497795" y="5168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51570</xdr:rowOff>
    </xdr:from>
    <xdr:to>
      <xdr:col>15</xdr:col>
      <xdr:colOff>101600</xdr:colOff>
      <xdr:row>31</xdr:row>
      <xdr:rowOff>153170</xdr:rowOff>
    </xdr:to>
    <xdr:sp macro="" textlink="">
      <xdr:nvSpPr>
        <xdr:cNvPr id="82" name="楕円 81"/>
        <xdr:cNvSpPr/>
      </xdr:nvSpPr>
      <xdr:spPr>
        <a:xfrm>
          <a:off x="2857500" y="536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169697</xdr:rowOff>
    </xdr:from>
    <xdr:ext cx="599010" cy="259045"/>
    <xdr:sp macro="" textlink="">
      <xdr:nvSpPr>
        <xdr:cNvPr id="83" name="テキスト ボックス 82"/>
        <xdr:cNvSpPr txBox="1"/>
      </xdr:nvSpPr>
      <xdr:spPr>
        <a:xfrm>
          <a:off x="2608795" y="5141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35705</xdr:rowOff>
    </xdr:from>
    <xdr:to>
      <xdr:col>10</xdr:col>
      <xdr:colOff>165100</xdr:colOff>
      <xdr:row>31</xdr:row>
      <xdr:rowOff>137305</xdr:rowOff>
    </xdr:to>
    <xdr:sp macro="" textlink="">
      <xdr:nvSpPr>
        <xdr:cNvPr id="84" name="楕円 83"/>
        <xdr:cNvSpPr/>
      </xdr:nvSpPr>
      <xdr:spPr>
        <a:xfrm>
          <a:off x="1968500" y="535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29</xdr:row>
      <xdr:rowOff>153832</xdr:rowOff>
    </xdr:from>
    <xdr:ext cx="599010" cy="259045"/>
    <xdr:sp macro="" textlink="">
      <xdr:nvSpPr>
        <xdr:cNvPr id="85" name="テキスト ボックス 84"/>
        <xdr:cNvSpPr txBox="1"/>
      </xdr:nvSpPr>
      <xdr:spPr>
        <a:xfrm>
          <a:off x="1719795" y="5125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75778</xdr:rowOff>
    </xdr:from>
    <xdr:to>
      <xdr:col>6</xdr:col>
      <xdr:colOff>38100</xdr:colOff>
      <xdr:row>32</xdr:row>
      <xdr:rowOff>5928</xdr:rowOff>
    </xdr:to>
    <xdr:sp macro="" textlink="">
      <xdr:nvSpPr>
        <xdr:cNvPr id="86" name="楕円 85"/>
        <xdr:cNvSpPr/>
      </xdr:nvSpPr>
      <xdr:spPr>
        <a:xfrm>
          <a:off x="1079500" y="539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22455</xdr:rowOff>
    </xdr:from>
    <xdr:ext cx="599010" cy="259045"/>
    <xdr:sp macro="" textlink="">
      <xdr:nvSpPr>
        <xdr:cNvPr id="87" name="テキスト ボックス 86"/>
        <xdr:cNvSpPr txBox="1"/>
      </xdr:nvSpPr>
      <xdr:spPr>
        <a:xfrm>
          <a:off x="830795" y="5165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60865</xdr:rowOff>
    </xdr:from>
    <xdr:to>
      <xdr:col>24</xdr:col>
      <xdr:colOff>62865</xdr:colOff>
      <xdr:row>55</xdr:row>
      <xdr:rowOff>52440</xdr:rowOff>
    </xdr:to>
    <xdr:cxnSp macro="">
      <xdr:nvCxnSpPr>
        <xdr:cNvPr id="114" name="直線コネクタ 113"/>
        <xdr:cNvCxnSpPr/>
      </xdr:nvCxnSpPr>
      <xdr:spPr>
        <a:xfrm flipV="1">
          <a:off x="4633595" y="8804815"/>
          <a:ext cx="1270" cy="677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56267</xdr:rowOff>
    </xdr:from>
    <xdr:ext cx="599010" cy="259045"/>
    <xdr:sp macro="" textlink="">
      <xdr:nvSpPr>
        <xdr:cNvPr id="115" name="物件費最小値テキスト"/>
        <xdr:cNvSpPr txBox="1"/>
      </xdr:nvSpPr>
      <xdr:spPr>
        <a:xfrm>
          <a:off x="4686300" y="9486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52440</xdr:rowOff>
    </xdr:from>
    <xdr:to>
      <xdr:col>24</xdr:col>
      <xdr:colOff>152400</xdr:colOff>
      <xdr:row>55</xdr:row>
      <xdr:rowOff>52440</xdr:rowOff>
    </xdr:to>
    <xdr:cxnSp macro="">
      <xdr:nvCxnSpPr>
        <xdr:cNvPr id="116" name="直線コネクタ 115"/>
        <xdr:cNvCxnSpPr/>
      </xdr:nvCxnSpPr>
      <xdr:spPr>
        <a:xfrm>
          <a:off x="4546600" y="948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7542</xdr:rowOff>
    </xdr:from>
    <xdr:ext cx="599010" cy="259045"/>
    <xdr:sp macro="" textlink="">
      <xdr:nvSpPr>
        <xdr:cNvPr id="117" name="物件費最大値テキスト"/>
        <xdr:cNvSpPr txBox="1"/>
      </xdr:nvSpPr>
      <xdr:spPr>
        <a:xfrm>
          <a:off x="4686300" y="858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60865</xdr:rowOff>
    </xdr:from>
    <xdr:to>
      <xdr:col>24</xdr:col>
      <xdr:colOff>152400</xdr:colOff>
      <xdr:row>51</xdr:row>
      <xdr:rowOff>60865</xdr:rowOff>
    </xdr:to>
    <xdr:cxnSp macro="">
      <xdr:nvCxnSpPr>
        <xdr:cNvPr id="118" name="直線コネクタ 117"/>
        <xdr:cNvCxnSpPr/>
      </xdr:nvCxnSpPr>
      <xdr:spPr>
        <a:xfrm>
          <a:off x="4546600" y="8804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18281</xdr:rowOff>
    </xdr:from>
    <xdr:to>
      <xdr:col>24</xdr:col>
      <xdr:colOff>63500</xdr:colOff>
      <xdr:row>56</xdr:row>
      <xdr:rowOff>136827</xdr:rowOff>
    </xdr:to>
    <xdr:cxnSp macro="">
      <xdr:nvCxnSpPr>
        <xdr:cNvPr id="119" name="直線コネクタ 118"/>
        <xdr:cNvCxnSpPr/>
      </xdr:nvCxnSpPr>
      <xdr:spPr>
        <a:xfrm flipV="1">
          <a:off x="3797300" y="9448031"/>
          <a:ext cx="838200" cy="28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107205</xdr:rowOff>
    </xdr:from>
    <xdr:ext cx="599010" cy="259045"/>
    <xdr:sp macro="" textlink="">
      <xdr:nvSpPr>
        <xdr:cNvPr id="120" name="物件費平均値テキスト"/>
        <xdr:cNvSpPr txBox="1"/>
      </xdr:nvSpPr>
      <xdr:spPr>
        <a:xfrm>
          <a:off x="4686300" y="90226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84328</xdr:rowOff>
    </xdr:from>
    <xdr:to>
      <xdr:col>24</xdr:col>
      <xdr:colOff>114300</xdr:colOff>
      <xdr:row>54</xdr:row>
      <xdr:rowOff>14478</xdr:rowOff>
    </xdr:to>
    <xdr:sp macro="" textlink="">
      <xdr:nvSpPr>
        <xdr:cNvPr id="121" name="フローチャート: 判断 120"/>
        <xdr:cNvSpPr/>
      </xdr:nvSpPr>
      <xdr:spPr>
        <a:xfrm>
          <a:off x="4584700" y="917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136827</xdr:rowOff>
    </xdr:from>
    <xdr:to>
      <xdr:col>19</xdr:col>
      <xdr:colOff>177800</xdr:colOff>
      <xdr:row>56</xdr:row>
      <xdr:rowOff>139080</xdr:rowOff>
    </xdr:to>
    <xdr:cxnSp macro="">
      <xdr:nvCxnSpPr>
        <xdr:cNvPr id="122" name="直線コネクタ 121"/>
        <xdr:cNvCxnSpPr/>
      </xdr:nvCxnSpPr>
      <xdr:spPr>
        <a:xfrm flipV="1">
          <a:off x="2908300" y="9738027"/>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66824</xdr:rowOff>
    </xdr:from>
    <xdr:to>
      <xdr:col>20</xdr:col>
      <xdr:colOff>38100</xdr:colOff>
      <xdr:row>54</xdr:row>
      <xdr:rowOff>168424</xdr:rowOff>
    </xdr:to>
    <xdr:sp macro="" textlink="">
      <xdr:nvSpPr>
        <xdr:cNvPr id="123" name="フローチャート: 判断 122"/>
        <xdr:cNvSpPr/>
      </xdr:nvSpPr>
      <xdr:spPr>
        <a:xfrm>
          <a:off x="3746500" y="932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13501</xdr:rowOff>
    </xdr:from>
    <xdr:ext cx="599010" cy="259045"/>
    <xdr:sp macro="" textlink="">
      <xdr:nvSpPr>
        <xdr:cNvPr id="124" name="テキスト ボックス 123"/>
        <xdr:cNvSpPr txBox="1"/>
      </xdr:nvSpPr>
      <xdr:spPr>
        <a:xfrm>
          <a:off x="3497795" y="910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139080</xdr:rowOff>
    </xdr:from>
    <xdr:to>
      <xdr:col>15</xdr:col>
      <xdr:colOff>50800</xdr:colOff>
      <xdr:row>57</xdr:row>
      <xdr:rowOff>36406</xdr:rowOff>
    </xdr:to>
    <xdr:cxnSp macro="">
      <xdr:nvCxnSpPr>
        <xdr:cNvPr id="125" name="直線コネクタ 124"/>
        <xdr:cNvCxnSpPr/>
      </xdr:nvCxnSpPr>
      <xdr:spPr>
        <a:xfrm flipV="1">
          <a:off x="2019300" y="9740280"/>
          <a:ext cx="889000" cy="6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59933</xdr:rowOff>
    </xdr:from>
    <xdr:to>
      <xdr:col>15</xdr:col>
      <xdr:colOff>101600</xdr:colOff>
      <xdr:row>56</xdr:row>
      <xdr:rowOff>161533</xdr:rowOff>
    </xdr:to>
    <xdr:sp macro="" textlink="">
      <xdr:nvSpPr>
        <xdr:cNvPr id="126" name="フローチャート: 判断 125"/>
        <xdr:cNvSpPr/>
      </xdr:nvSpPr>
      <xdr:spPr>
        <a:xfrm>
          <a:off x="2857500" y="9661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6610</xdr:rowOff>
    </xdr:from>
    <xdr:ext cx="534377" cy="259045"/>
    <xdr:sp macro="" textlink="">
      <xdr:nvSpPr>
        <xdr:cNvPr id="127" name="テキスト ボックス 126"/>
        <xdr:cNvSpPr txBox="1"/>
      </xdr:nvSpPr>
      <xdr:spPr>
        <a:xfrm>
          <a:off x="2641111" y="943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36406</xdr:rowOff>
    </xdr:from>
    <xdr:to>
      <xdr:col>10</xdr:col>
      <xdr:colOff>114300</xdr:colOff>
      <xdr:row>57</xdr:row>
      <xdr:rowOff>106814</xdr:rowOff>
    </xdr:to>
    <xdr:cxnSp macro="">
      <xdr:nvCxnSpPr>
        <xdr:cNvPr id="128" name="直線コネクタ 127"/>
        <xdr:cNvCxnSpPr/>
      </xdr:nvCxnSpPr>
      <xdr:spPr>
        <a:xfrm flipV="1">
          <a:off x="1130300" y="9809056"/>
          <a:ext cx="889000" cy="7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119141</xdr:rowOff>
    </xdr:from>
    <xdr:to>
      <xdr:col>10</xdr:col>
      <xdr:colOff>165100</xdr:colOff>
      <xdr:row>58</xdr:row>
      <xdr:rowOff>49291</xdr:rowOff>
    </xdr:to>
    <xdr:sp macro="" textlink="">
      <xdr:nvSpPr>
        <xdr:cNvPr id="129" name="フローチャート: 判断 128"/>
        <xdr:cNvSpPr/>
      </xdr:nvSpPr>
      <xdr:spPr>
        <a:xfrm>
          <a:off x="1968500" y="989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40418</xdr:rowOff>
    </xdr:from>
    <xdr:ext cx="534377" cy="259045"/>
    <xdr:sp macro="" textlink="">
      <xdr:nvSpPr>
        <xdr:cNvPr id="130" name="テキスト ボックス 129"/>
        <xdr:cNvSpPr txBox="1"/>
      </xdr:nvSpPr>
      <xdr:spPr>
        <a:xfrm>
          <a:off x="1752111" y="998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101799</xdr:rowOff>
    </xdr:from>
    <xdr:to>
      <xdr:col>6</xdr:col>
      <xdr:colOff>38100</xdr:colOff>
      <xdr:row>59</xdr:row>
      <xdr:rowOff>31949</xdr:rowOff>
    </xdr:to>
    <xdr:sp macro="" textlink="">
      <xdr:nvSpPr>
        <xdr:cNvPr id="131" name="フローチャート: 判断 130"/>
        <xdr:cNvSpPr/>
      </xdr:nvSpPr>
      <xdr:spPr>
        <a:xfrm>
          <a:off x="1079500" y="1004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23076</xdr:rowOff>
    </xdr:from>
    <xdr:ext cx="534377" cy="259045"/>
    <xdr:sp macro="" textlink="">
      <xdr:nvSpPr>
        <xdr:cNvPr id="132" name="テキスト ボックス 131"/>
        <xdr:cNvSpPr txBox="1"/>
      </xdr:nvSpPr>
      <xdr:spPr>
        <a:xfrm>
          <a:off x="863111" y="1013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138931</xdr:rowOff>
    </xdr:from>
    <xdr:to>
      <xdr:col>24</xdr:col>
      <xdr:colOff>114300</xdr:colOff>
      <xdr:row>55</xdr:row>
      <xdr:rowOff>69081</xdr:rowOff>
    </xdr:to>
    <xdr:sp macro="" textlink="">
      <xdr:nvSpPr>
        <xdr:cNvPr id="138" name="楕円 137"/>
        <xdr:cNvSpPr/>
      </xdr:nvSpPr>
      <xdr:spPr>
        <a:xfrm>
          <a:off x="4584700" y="939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53858</xdr:rowOff>
    </xdr:from>
    <xdr:ext cx="599010" cy="259045"/>
    <xdr:sp macro="" textlink="">
      <xdr:nvSpPr>
        <xdr:cNvPr id="139" name="物件費該当値テキスト"/>
        <xdr:cNvSpPr txBox="1"/>
      </xdr:nvSpPr>
      <xdr:spPr>
        <a:xfrm>
          <a:off x="4686300" y="9312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86027</xdr:rowOff>
    </xdr:from>
    <xdr:to>
      <xdr:col>20</xdr:col>
      <xdr:colOff>38100</xdr:colOff>
      <xdr:row>57</xdr:row>
      <xdr:rowOff>16177</xdr:rowOff>
    </xdr:to>
    <xdr:sp macro="" textlink="">
      <xdr:nvSpPr>
        <xdr:cNvPr id="140" name="楕円 139"/>
        <xdr:cNvSpPr/>
      </xdr:nvSpPr>
      <xdr:spPr>
        <a:xfrm>
          <a:off x="3746500" y="968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7304</xdr:rowOff>
    </xdr:from>
    <xdr:ext cx="534377" cy="259045"/>
    <xdr:sp macro="" textlink="">
      <xdr:nvSpPr>
        <xdr:cNvPr id="141" name="テキスト ボックス 140"/>
        <xdr:cNvSpPr txBox="1"/>
      </xdr:nvSpPr>
      <xdr:spPr>
        <a:xfrm>
          <a:off x="3530111" y="977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88280</xdr:rowOff>
    </xdr:from>
    <xdr:to>
      <xdr:col>15</xdr:col>
      <xdr:colOff>101600</xdr:colOff>
      <xdr:row>57</xdr:row>
      <xdr:rowOff>18430</xdr:rowOff>
    </xdr:to>
    <xdr:sp macro="" textlink="">
      <xdr:nvSpPr>
        <xdr:cNvPr id="142" name="楕円 141"/>
        <xdr:cNvSpPr/>
      </xdr:nvSpPr>
      <xdr:spPr>
        <a:xfrm>
          <a:off x="2857500" y="968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9557</xdr:rowOff>
    </xdr:from>
    <xdr:ext cx="534377" cy="259045"/>
    <xdr:sp macro="" textlink="">
      <xdr:nvSpPr>
        <xdr:cNvPr id="143" name="テキスト ボックス 142"/>
        <xdr:cNvSpPr txBox="1"/>
      </xdr:nvSpPr>
      <xdr:spPr>
        <a:xfrm>
          <a:off x="2641111" y="978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157056</xdr:rowOff>
    </xdr:from>
    <xdr:to>
      <xdr:col>10</xdr:col>
      <xdr:colOff>165100</xdr:colOff>
      <xdr:row>57</xdr:row>
      <xdr:rowOff>87206</xdr:rowOff>
    </xdr:to>
    <xdr:sp macro="" textlink="">
      <xdr:nvSpPr>
        <xdr:cNvPr id="144" name="楕円 143"/>
        <xdr:cNvSpPr/>
      </xdr:nvSpPr>
      <xdr:spPr>
        <a:xfrm>
          <a:off x="1968500" y="975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103733</xdr:rowOff>
    </xdr:from>
    <xdr:ext cx="534377" cy="259045"/>
    <xdr:sp macro="" textlink="">
      <xdr:nvSpPr>
        <xdr:cNvPr id="145" name="テキスト ボックス 144"/>
        <xdr:cNvSpPr txBox="1"/>
      </xdr:nvSpPr>
      <xdr:spPr>
        <a:xfrm>
          <a:off x="1752111" y="953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56014</xdr:rowOff>
    </xdr:from>
    <xdr:to>
      <xdr:col>6</xdr:col>
      <xdr:colOff>38100</xdr:colOff>
      <xdr:row>57</xdr:row>
      <xdr:rowOff>157614</xdr:rowOff>
    </xdr:to>
    <xdr:sp macro="" textlink="">
      <xdr:nvSpPr>
        <xdr:cNvPr id="146" name="楕円 145"/>
        <xdr:cNvSpPr/>
      </xdr:nvSpPr>
      <xdr:spPr>
        <a:xfrm>
          <a:off x="1079500" y="98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2691</xdr:rowOff>
    </xdr:from>
    <xdr:ext cx="534377" cy="259045"/>
    <xdr:sp macro="" textlink="">
      <xdr:nvSpPr>
        <xdr:cNvPr id="147" name="テキスト ボックス 146"/>
        <xdr:cNvSpPr txBox="1"/>
      </xdr:nvSpPr>
      <xdr:spPr>
        <a:xfrm>
          <a:off x="863111" y="960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80</xdr:row>
      <xdr:rowOff>111777</xdr:rowOff>
    </xdr:from>
    <xdr:ext cx="467179" cy="259045"/>
    <xdr:sp macro="" textlink="">
      <xdr:nvSpPr>
        <xdr:cNvPr id="158" name="テキスト ボックス 157"/>
        <xdr:cNvSpPr txBox="1"/>
      </xdr:nvSpPr>
      <xdr:spPr>
        <a:xfrm>
          <a:off x="294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60" name="テキスト ボックス 159"/>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2" name="テキスト ボックス 161"/>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4" name="テキスト ボックス 163"/>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6" name="テキスト ボックス 165"/>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8" name="テキスト ボックス 167"/>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0" name="テキスト ボックス 169"/>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135618</xdr:rowOff>
    </xdr:from>
    <xdr:to>
      <xdr:col>24</xdr:col>
      <xdr:colOff>62865</xdr:colOff>
      <xdr:row>77</xdr:row>
      <xdr:rowOff>37156</xdr:rowOff>
    </xdr:to>
    <xdr:cxnSp macro="">
      <xdr:nvCxnSpPr>
        <xdr:cNvPr id="174" name="直線コネクタ 173"/>
        <xdr:cNvCxnSpPr/>
      </xdr:nvCxnSpPr>
      <xdr:spPr>
        <a:xfrm flipV="1">
          <a:off x="4633595" y="12137118"/>
          <a:ext cx="1270" cy="1101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40983</xdr:rowOff>
    </xdr:from>
    <xdr:ext cx="469744" cy="259045"/>
    <xdr:sp macro="" textlink="">
      <xdr:nvSpPr>
        <xdr:cNvPr id="175" name="維持補修費最小値テキスト"/>
        <xdr:cNvSpPr txBox="1"/>
      </xdr:nvSpPr>
      <xdr:spPr>
        <a:xfrm>
          <a:off x="4686300" y="1324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37156</xdr:rowOff>
    </xdr:from>
    <xdr:to>
      <xdr:col>24</xdr:col>
      <xdr:colOff>152400</xdr:colOff>
      <xdr:row>77</xdr:row>
      <xdr:rowOff>37156</xdr:rowOff>
    </xdr:to>
    <xdr:cxnSp macro="">
      <xdr:nvCxnSpPr>
        <xdr:cNvPr id="176" name="直線コネクタ 175"/>
        <xdr:cNvCxnSpPr/>
      </xdr:nvCxnSpPr>
      <xdr:spPr>
        <a:xfrm>
          <a:off x="4546600" y="13238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82295</xdr:rowOff>
    </xdr:from>
    <xdr:ext cx="534377" cy="259045"/>
    <xdr:sp macro="" textlink="">
      <xdr:nvSpPr>
        <xdr:cNvPr id="177" name="維持補修費最大値テキスト"/>
        <xdr:cNvSpPr txBox="1"/>
      </xdr:nvSpPr>
      <xdr:spPr>
        <a:xfrm>
          <a:off x="4686300" y="1191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135618</xdr:rowOff>
    </xdr:from>
    <xdr:to>
      <xdr:col>24</xdr:col>
      <xdr:colOff>152400</xdr:colOff>
      <xdr:row>70</xdr:row>
      <xdr:rowOff>135618</xdr:rowOff>
    </xdr:to>
    <xdr:cxnSp macro="">
      <xdr:nvCxnSpPr>
        <xdr:cNvPr id="178" name="直線コネクタ 177"/>
        <xdr:cNvCxnSpPr/>
      </xdr:nvCxnSpPr>
      <xdr:spPr>
        <a:xfrm>
          <a:off x="4546600" y="1213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145252</xdr:rowOff>
    </xdr:from>
    <xdr:to>
      <xdr:col>24</xdr:col>
      <xdr:colOff>63500</xdr:colOff>
      <xdr:row>78</xdr:row>
      <xdr:rowOff>97572</xdr:rowOff>
    </xdr:to>
    <xdr:cxnSp macro="">
      <xdr:nvCxnSpPr>
        <xdr:cNvPr id="179" name="直線コネクタ 178"/>
        <xdr:cNvCxnSpPr/>
      </xdr:nvCxnSpPr>
      <xdr:spPr>
        <a:xfrm flipV="1">
          <a:off x="3797300" y="13004002"/>
          <a:ext cx="838200" cy="46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161742</xdr:rowOff>
    </xdr:from>
    <xdr:ext cx="469744" cy="259045"/>
    <xdr:sp macro="" textlink="">
      <xdr:nvSpPr>
        <xdr:cNvPr id="180" name="維持補修費平均値テキスト"/>
        <xdr:cNvSpPr txBox="1"/>
      </xdr:nvSpPr>
      <xdr:spPr>
        <a:xfrm>
          <a:off x="4686300" y="12506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138865</xdr:rowOff>
    </xdr:from>
    <xdr:to>
      <xdr:col>24</xdr:col>
      <xdr:colOff>114300</xdr:colOff>
      <xdr:row>74</xdr:row>
      <xdr:rowOff>69015</xdr:rowOff>
    </xdr:to>
    <xdr:sp macro="" textlink="">
      <xdr:nvSpPr>
        <xdr:cNvPr id="181" name="フローチャート: 判断 180"/>
        <xdr:cNvSpPr/>
      </xdr:nvSpPr>
      <xdr:spPr>
        <a:xfrm>
          <a:off x="4584700" y="1265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22298</xdr:rowOff>
    </xdr:from>
    <xdr:to>
      <xdr:col>19</xdr:col>
      <xdr:colOff>177800</xdr:colOff>
      <xdr:row>78</xdr:row>
      <xdr:rowOff>97572</xdr:rowOff>
    </xdr:to>
    <xdr:cxnSp macro="">
      <xdr:nvCxnSpPr>
        <xdr:cNvPr id="182" name="直線コネクタ 181"/>
        <xdr:cNvCxnSpPr/>
      </xdr:nvCxnSpPr>
      <xdr:spPr>
        <a:xfrm>
          <a:off x="2908300" y="13052498"/>
          <a:ext cx="889000" cy="4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14768</xdr:rowOff>
    </xdr:from>
    <xdr:to>
      <xdr:col>20</xdr:col>
      <xdr:colOff>38100</xdr:colOff>
      <xdr:row>75</xdr:row>
      <xdr:rowOff>116368</xdr:rowOff>
    </xdr:to>
    <xdr:sp macro="" textlink="">
      <xdr:nvSpPr>
        <xdr:cNvPr id="183" name="フローチャート: 判断 182"/>
        <xdr:cNvSpPr/>
      </xdr:nvSpPr>
      <xdr:spPr>
        <a:xfrm>
          <a:off x="3746500" y="12873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132895</xdr:rowOff>
    </xdr:from>
    <xdr:ext cx="469744" cy="259045"/>
    <xdr:sp macro="" textlink="">
      <xdr:nvSpPr>
        <xdr:cNvPr id="184" name="テキスト ボックス 183"/>
        <xdr:cNvSpPr txBox="1"/>
      </xdr:nvSpPr>
      <xdr:spPr>
        <a:xfrm>
          <a:off x="3562428" y="12648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22298</xdr:rowOff>
    </xdr:from>
    <xdr:to>
      <xdr:col>15</xdr:col>
      <xdr:colOff>50800</xdr:colOff>
      <xdr:row>77</xdr:row>
      <xdr:rowOff>52343</xdr:rowOff>
    </xdr:to>
    <xdr:cxnSp macro="">
      <xdr:nvCxnSpPr>
        <xdr:cNvPr id="185" name="直線コネクタ 184"/>
        <xdr:cNvCxnSpPr/>
      </xdr:nvCxnSpPr>
      <xdr:spPr>
        <a:xfrm flipV="1">
          <a:off x="2019300" y="13052498"/>
          <a:ext cx="889000" cy="20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143438</xdr:rowOff>
    </xdr:from>
    <xdr:to>
      <xdr:col>15</xdr:col>
      <xdr:colOff>101600</xdr:colOff>
      <xdr:row>75</xdr:row>
      <xdr:rowOff>73588</xdr:rowOff>
    </xdr:to>
    <xdr:sp macro="" textlink="">
      <xdr:nvSpPr>
        <xdr:cNvPr id="186" name="フローチャート: 判断 185"/>
        <xdr:cNvSpPr/>
      </xdr:nvSpPr>
      <xdr:spPr>
        <a:xfrm>
          <a:off x="2857500" y="1283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90115</xdr:rowOff>
    </xdr:from>
    <xdr:ext cx="469744" cy="259045"/>
    <xdr:sp macro="" textlink="">
      <xdr:nvSpPr>
        <xdr:cNvPr id="187" name="テキスト ボックス 186"/>
        <xdr:cNvSpPr txBox="1"/>
      </xdr:nvSpPr>
      <xdr:spPr>
        <a:xfrm>
          <a:off x="2673428" y="1260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67528</xdr:rowOff>
    </xdr:from>
    <xdr:to>
      <xdr:col>10</xdr:col>
      <xdr:colOff>114300</xdr:colOff>
      <xdr:row>77</xdr:row>
      <xdr:rowOff>52343</xdr:rowOff>
    </xdr:to>
    <xdr:cxnSp macro="">
      <xdr:nvCxnSpPr>
        <xdr:cNvPr id="188" name="直線コネクタ 187"/>
        <xdr:cNvCxnSpPr/>
      </xdr:nvCxnSpPr>
      <xdr:spPr>
        <a:xfrm>
          <a:off x="1130300" y="13097728"/>
          <a:ext cx="889000" cy="15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61795</xdr:rowOff>
    </xdr:from>
    <xdr:to>
      <xdr:col>10</xdr:col>
      <xdr:colOff>165100</xdr:colOff>
      <xdr:row>76</xdr:row>
      <xdr:rowOff>163395</xdr:rowOff>
    </xdr:to>
    <xdr:sp macro="" textlink="">
      <xdr:nvSpPr>
        <xdr:cNvPr id="189" name="フローチャート: 判断 188"/>
        <xdr:cNvSpPr/>
      </xdr:nvSpPr>
      <xdr:spPr>
        <a:xfrm>
          <a:off x="1968500" y="1309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8472</xdr:rowOff>
    </xdr:from>
    <xdr:ext cx="469744" cy="259045"/>
    <xdr:sp macro="" textlink="">
      <xdr:nvSpPr>
        <xdr:cNvPr id="190" name="テキスト ボックス 189"/>
        <xdr:cNvSpPr txBox="1"/>
      </xdr:nvSpPr>
      <xdr:spPr>
        <a:xfrm>
          <a:off x="1784428" y="128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121884</xdr:rowOff>
    </xdr:from>
    <xdr:to>
      <xdr:col>6</xdr:col>
      <xdr:colOff>38100</xdr:colOff>
      <xdr:row>77</xdr:row>
      <xdr:rowOff>52034</xdr:rowOff>
    </xdr:to>
    <xdr:sp macro="" textlink="">
      <xdr:nvSpPr>
        <xdr:cNvPr id="191" name="フローチャート: 判断 190"/>
        <xdr:cNvSpPr/>
      </xdr:nvSpPr>
      <xdr:spPr>
        <a:xfrm>
          <a:off x="1079500" y="13152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43161</xdr:rowOff>
    </xdr:from>
    <xdr:ext cx="469744" cy="259045"/>
    <xdr:sp macro="" textlink="">
      <xdr:nvSpPr>
        <xdr:cNvPr id="192" name="テキスト ボックス 191"/>
        <xdr:cNvSpPr txBox="1"/>
      </xdr:nvSpPr>
      <xdr:spPr>
        <a:xfrm>
          <a:off x="895428" y="1324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94452</xdr:rowOff>
    </xdr:from>
    <xdr:to>
      <xdr:col>24</xdr:col>
      <xdr:colOff>114300</xdr:colOff>
      <xdr:row>76</xdr:row>
      <xdr:rowOff>24602</xdr:rowOff>
    </xdr:to>
    <xdr:sp macro="" textlink="">
      <xdr:nvSpPr>
        <xdr:cNvPr id="198" name="楕円 197"/>
        <xdr:cNvSpPr/>
      </xdr:nvSpPr>
      <xdr:spPr>
        <a:xfrm>
          <a:off x="4584700" y="1295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72879</xdr:rowOff>
    </xdr:from>
    <xdr:ext cx="469744" cy="259045"/>
    <xdr:sp macro="" textlink="">
      <xdr:nvSpPr>
        <xdr:cNvPr id="199" name="維持補修費該当値テキスト"/>
        <xdr:cNvSpPr txBox="1"/>
      </xdr:nvSpPr>
      <xdr:spPr>
        <a:xfrm>
          <a:off x="4686300" y="1293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46772</xdr:rowOff>
    </xdr:from>
    <xdr:to>
      <xdr:col>20</xdr:col>
      <xdr:colOff>38100</xdr:colOff>
      <xdr:row>78</xdr:row>
      <xdr:rowOff>148372</xdr:rowOff>
    </xdr:to>
    <xdr:sp macro="" textlink="">
      <xdr:nvSpPr>
        <xdr:cNvPr id="200" name="楕円 199"/>
        <xdr:cNvSpPr/>
      </xdr:nvSpPr>
      <xdr:spPr>
        <a:xfrm>
          <a:off x="3746500" y="134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139499</xdr:rowOff>
    </xdr:from>
    <xdr:ext cx="469744" cy="259045"/>
    <xdr:sp macro="" textlink="">
      <xdr:nvSpPr>
        <xdr:cNvPr id="201" name="テキスト ボックス 200"/>
        <xdr:cNvSpPr txBox="1"/>
      </xdr:nvSpPr>
      <xdr:spPr>
        <a:xfrm>
          <a:off x="3562428" y="1351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142948</xdr:rowOff>
    </xdr:from>
    <xdr:to>
      <xdr:col>15</xdr:col>
      <xdr:colOff>101600</xdr:colOff>
      <xdr:row>76</xdr:row>
      <xdr:rowOff>73098</xdr:rowOff>
    </xdr:to>
    <xdr:sp macro="" textlink="">
      <xdr:nvSpPr>
        <xdr:cNvPr id="202" name="楕円 201"/>
        <xdr:cNvSpPr/>
      </xdr:nvSpPr>
      <xdr:spPr>
        <a:xfrm>
          <a:off x="2857500" y="1300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64225</xdr:rowOff>
    </xdr:from>
    <xdr:ext cx="469744" cy="259045"/>
    <xdr:sp macro="" textlink="">
      <xdr:nvSpPr>
        <xdr:cNvPr id="203" name="テキスト ボックス 202"/>
        <xdr:cNvSpPr txBox="1"/>
      </xdr:nvSpPr>
      <xdr:spPr>
        <a:xfrm>
          <a:off x="2673428" y="1309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1543</xdr:rowOff>
    </xdr:from>
    <xdr:to>
      <xdr:col>10</xdr:col>
      <xdr:colOff>165100</xdr:colOff>
      <xdr:row>77</xdr:row>
      <xdr:rowOff>103143</xdr:rowOff>
    </xdr:to>
    <xdr:sp macro="" textlink="">
      <xdr:nvSpPr>
        <xdr:cNvPr id="204" name="楕円 203"/>
        <xdr:cNvSpPr/>
      </xdr:nvSpPr>
      <xdr:spPr>
        <a:xfrm>
          <a:off x="1968500" y="1320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94270</xdr:rowOff>
    </xdr:from>
    <xdr:ext cx="469744" cy="259045"/>
    <xdr:sp macro="" textlink="">
      <xdr:nvSpPr>
        <xdr:cNvPr id="205" name="テキスト ボックス 204"/>
        <xdr:cNvSpPr txBox="1"/>
      </xdr:nvSpPr>
      <xdr:spPr>
        <a:xfrm>
          <a:off x="1784428" y="1329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16728</xdr:rowOff>
    </xdr:from>
    <xdr:to>
      <xdr:col>6</xdr:col>
      <xdr:colOff>38100</xdr:colOff>
      <xdr:row>76</xdr:row>
      <xdr:rowOff>118328</xdr:rowOff>
    </xdr:to>
    <xdr:sp macro="" textlink="">
      <xdr:nvSpPr>
        <xdr:cNvPr id="206" name="楕円 205"/>
        <xdr:cNvSpPr/>
      </xdr:nvSpPr>
      <xdr:spPr>
        <a:xfrm>
          <a:off x="1079500" y="1304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134855</xdr:rowOff>
    </xdr:from>
    <xdr:ext cx="469744" cy="259045"/>
    <xdr:sp macro="" textlink="">
      <xdr:nvSpPr>
        <xdr:cNvPr id="207" name="テキスト ボックス 206"/>
        <xdr:cNvSpPr txBox="1"/>
      </xdr:nvSpPr>
      <xdr:spPr>
        <a:xfrm>
          <a:off x="895428" y="1282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93311</xdr:rowOff>
    </xdr:from>
    <xdr:to>
      <xdr:col>24</xdr:col>
      <xdr:colOff>62865</xdr:colOff>
      <xdr:row>96</xdr:row>
      <xdr:rowOff>57207</xdr:rowOff>
    </xdr:to>
    <xdr:cxnSp macro="">
      <xdr:nvCxnSpPr>
        <xdr:cNvPr id="234" name="直線コネクタ 233"/>
        <xdr:cNvCxnSpPr/>
      </xdr:nvCxnSpPr>
      <xdr:spPr>
        <a:xfrm flipV="1">
          <a:off x="4633595" y="15523811"/>
          <a:ext cx="1270" cy="992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61034</xdr:rowOff>
    </xdr:from>
    <xdr:ext cx="534377" cy="259045"/>
    <xdr:sp macro="" textlink="">
      <xdr:nvSpPr>
        <xdr:cNvPr id="235" name="扶助費最小値テキスト"/>
        <xdr:cNvSpPr txBox="1"/>
      </xdr:nvSpPr>
      <xdr:spPr>
        <a:xfrm>
          <a:off x="4686300" y="1652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57207</xdr:rowOff>
    </xdr:from>
    <xdr:to>
      <xdr:col>24</xdr:col>
      <xdr:colOff>152400</xdr:colOff>
      <xdr:row>96</xdr:row>
      <xdr:rowOff>57207</xdr:rowOff>
    </xdr:to>
    <xdr:cxnSp macro="">
      <xdr:nvCxnSpPr>
        <xdr:cNvPr id="236" name="直線コネクタ 235"/>
        <xdr:cNvCxnSpPr/>
      </xdr:nvCxnSpPr>
      <xdr:spPr>
        <a:xfrm>
          <a:off x="4546600" y="1651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39988</xdr:rowOff>
    </xdr:from>
    <xdr:ext cx="599010" cy="259045"/>
    <xdr:sp macro="" textlink="">
      <xdr:nvSpPr>
        <xdr:cNvPr id="237" name="扶助費最大値テキスト"/>
        <xdr:cNvSpPr txBox="1"/>
      </xdr:nvSpPr>
      <xdr:spPr>
        <a:xfrm>
          <a:off x="4686300" y="152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93311</xdr:rowOff>
    </xdr:from>
    <xdr:to>
      <xdr:col>24</xdr:col>
      <xdr:colOff>152400</xdr:colOff>
      <xdr:row>90</xdr:row>
      <xdr:rowOff>93311</xdr:rowOff>
    </xdr:to>
    <xdr:cxnSp macro="">
      <xdr:nvCxnSpPr>
        <xdr:cNvPr id="238" name="直線コネクタ 237"/>
        <xdr:cNvCxnSpPr/>
      </xdr:nvCxnSpPr>
      <xdr:spPr>
        <a:xfrm>
          <a:off x="4546600" y="15523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57207</xdr:rowOff>
    </xdr:from>
    <xdr:to>
      <xdr:col>24</xdr:col>
      <xdr:colOff>63500</xdr:colOff>
      <xdr:row>96</xdr:row>
      <xdr:rowOff>151343</xdr:rowOff>
    </xdr:to>
    <xdr:cxnSp macro="">
      <xdr:nvCxnSpPr>
        <xdr:cNvPr id="239" name="直線コネクタ 238"/>
        <xdr:cNvCxnSpPr/>
      </xdr:nvCxnSpPr>
      <xdr:spPr>
        <a:xfrm flipV="1">
          <a:off x="3797300" y="16516407"/>
          <a:ext cx="838200" cy="9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165628</xdr:rowOff>
    </xdr:from>
    <xdr:ext cx="599010" cy="259045"/>
    <xdr:sp macro="" textlink="">
      <xdr:nvSpPr>
        <xdr:cNvPr id="240" name="扶助費平均値テキスト"/>
        <xdr:cNvSpPr txBox="1"/>
      </xdr:nvSpPr>
      <xdr:spPr>
        <a:xfrm>
          <a:off x="4686300" y="157675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142751</xdr:rowOff>
    </xdr:from>
    <xdr:to>
      <xdr:col>24</xdr:col>
      <xdr:colOff>114300</xdr:colOff>
      <xdr:row>93</xdr:row>
      <xdr:rowOff>72901</xdr:rowOff>
    </xdr:to>
    <xdr:sp macro="" textlink="">
      <xdr:nvSpPr>
        <xdr:cNvPr id="241" name="フローチャート: 判断 240"/>
        <xdr:cNvSpPr/>
      </xdr:nvSpPr>
      <xdr:spPr>
        <a:xfrm>
          <a:off x="4584700" y="1591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151343</xdr:rowOff>
    </xdr:from>
    <xdr:to>
      <xdr:col>19</xdr:col>
      <xdr:colOff>177800</xdr:colOff>
      <xdr:row>97</xdr:row>
      <xdr:rowOff>63691</xdr:rowOff>
    </xdr:to>
    <xdr:cxnSp macro="">
      <xdr:nvCxnSpPr>
        <xdr:cNvPr id="242" name="直線コネクタ 241"/>
        <xdr:cNvCxnSpPr/>
      </xdr:nvCxnSpPr>
      <xdr:spPr>
        <a:xfrm flipV="1">
          <a:off x="2908300" y="16610543"/>
          <a:ext cx="889000" cy="8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160076</xdr:rowOff>
    </xdr:from>
    <xdr:to>
      <xdr:col>20</xdr:col>
      <xdr:colOff>38100</xdr:colOff>
      <xdr:row>94</xdr:row>
      <xdr:rowOff>90226</xdr:rowOff>
    </xdr:to>
    <xdr:sp macro="" textlink="">
      <xdr:nvSpPr>
        <xdr:cNvPr id="243" name="フローチャート: 判断 242"/>
        <xdr:cNvSpPr/>
      </xdr:nvSpPr>
      <xdr:spPr>
        <a:xfrm>
          <a:off x="3746500" y="1610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106753</xdr:rowOff>
    </xdr:from>
    <xdr:ext cx="534377" cy="259045"/>
    <xdr:sp macro="" textlink="">
      <xdr:nvSpPr>
        <xdr:cNvPr id="244" name="テキスト ボックス 243"/>
        <xdr:cNvSpPr txBox="1"/>
      </xdr:nvSpPr>
      <xdr:spPr>
        <a:xfrm>
          <a:off x="3530111" y="1588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63691</xdr:rowOff>
    </xdr:from>
    <xdr:to>
      <xdr:col>15</xdr:col>
      <xdr:colOff>50800</xdr:colOff>
      <xdr:row>98</xdr:row>
      <xdr:rowOff>64474</xdr:rowOff>
    </xdr:to>
    <xdr:cxnSp macro="">
      <xdr:nvCxnSpPr>
        <xdr:cNvPr id="245" name="直線コネクタ 244"/>
        <xdr:cNvCxnSpPr/>
      </xdr:nvCxnSpPr>
      <xdr:spPr>
        <a:xfrm flipV="1">
          <a:off x="2019300" y="16694341"/>
          <a:ext cx="889000" cy="17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88655</xdr:rowOff>
    </xdr:from>
    <xdr:to>
      <xdr:col>15</xdr:col>
      <xdr:colOff>101600</xdr:colOff>
      <xdr:row>95</xdr:row>
      <xdr:rowOff>18805</xdr:rowOff>
    </xdr:to>
    <xdr:sp macro="" textlink="">
      <xdr:nvSpPr>
        <xdr:cNvPr id="246" name="フローチャート: 判断 245"/>
        <xdr:cNvSpPr/>
      </xdr:nvSpPr>
      <xdr:spPr>
        <a:xfrm>
          <a:off x="2857500" y="162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35332</xdr:rowOff>
    </xdr:from>
    <xdr:ext cx="534377" cy="259045"/>
    <xdr:sp macro="" textlink="">
      <xdr:nvSpPr>
        <xdr:cNvPr id="247" name="テキスト ボックス 246"/>
        <xdr:cNvSpPr txBox="1"/>
      </xdr:nvSpPr>
      <xdr:spPr>
        <a:xfrm>
          <a:off x="2641111" y="1598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64474</xdr:rowOff>
    </xdr:from>
    <xdr:to>
      <xdr:col>10</xdr:col>
      <xdr:colOff>114300</xdr:colOff>
      <xdr:row>98</xdr:row>
      <xdr:rowOff>111843</xdr:rowOff>
    </xdr:to>
    <xdr:cxnSp macro="">
      <xdr:nvCxnSpPr>
        <xdr:cNvPr id="248" name="直線コネクタ 247"/>
        <xdr:cNvCxnSpPr/>
      </xdr:nvCxnSpPr>
      <xdr:spPr>
        <a:xfrm flipV="1">
          <a:off x="1130300" y="16866574"/>
          <a:ext cx="889000" cy="4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159210</xdr:rowOff>
    </xdr:from>
    <xdr:to>
      <xdr:col>10</xdr:col>
      <xdr:colOff>165100</xdr:colOff>
      <xdr:row>94</xdr:row>
      <xdr:rowOff>89360</xdr:rowOff>
    </xdr:to>
    <xdr:sp macro="" textlink="">
      <xdr:nvSpPr>
        <xdr:cNvPr id="249" name="フローチャート: 判断 248"/>
        <xdr:cNvSpPr/>
      </xdr:nvSpPr>
      <xdr:spPr>
        <a:xfrm>
          <a:off x="1968500" y="1610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105887</xdr:rowOff>
    </xdr:from>
    <xdr:ext cx="534377" cy="259045"/>
    <xdr:sp macro="" textlink="">
      <xdr:nvSpPr>
        <xdr:cNvPr id="250" name="テキスト ボックス 249"/>
        <xdr:cNvSpPr txBox="1"/>
      </xdr:nvSpPr>
      <xdr:spPr>
        <a:xfrm>
          <a:off x="1752111" y="1587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121394</xdr:rowOff>
    </xdr:from>
    <xdr:to>
      <xdr:col>6</xdr:col>
      <xdr:colOff>38100</xdr:colOff>
      <xdr:row>96</xdr:row>
      <xdr:rowOff>51544</xdr:rowOff>
    </xdr:to>
    <xdr:sp macro="" textlink="">
      <xdr:nvSpPr>
        <xdr:cNvPr id="251" name="フローチャート: 判断 250"/>
        <xdr:cNvSpPr/>
      </xdr:nvSpPr>
      <xdr:spPr>
        <a:xfrm>
          <a:off x="1079500" y="1640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68071</xdr:rowOff>
    </xdr:from>
    <xdr:ext cx="534377" cy="259045"/>
    <xdr:sp macro="" textlink="">
      <xdr:nvSpPr>
        <xdr:cNvPr id="252" name="テキスト ボックス 251"/>
        <xdr:cNvSpPr txBox="1"/>
      </xdr:nvSpPr>
      <xdr:spPr>
        <a:xfrm>
          <a:off x="863111" y="1618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6407</xdr:rowOff>
    </xdr:from>
    <xdr:to>
      <xdr:col>24</xdr:col>
      <xdr:colOff>114300</xdr:colOff>
      <xdr:row>96</xdr:row>
      <xdr:rowOff>108007</xdr:rowOff>
    </xdr:to>
    <xdr:sp macro="" textlink="">
      <xdr:nvSpPr>
        <xdr:cNvPr id="258" name="楕円 257"/>
        <xdr:cNvSpPr/>
      </xdr:nvSpPr>
      <xdr:spPr>
        <a:xfrm>
          <a:off x="4584700" y="1646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92784</xdr:rowOff>
    </xdr:from>
    <xdr:ext cx="534377" cy="259045"/>
    <xdr:sp macro="" textlink="">
      <xdr:nvSpPr>
        <xdr:cNvPr id="259" name="扶助費該当値テキスト"/>
        <xdr:cNvSpPr txBox="1"/>
      </xdr:nvSpPr>
      <xdr:spPr>
        <a:xfrm>
          <a:off x="4686300" y="1638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100543</xdr:rowOff>
    </xdr:from>
    <xdr:to>
      <xdr:col>20</xdr:col>
      <xdr:colOff>38100</xdr:colOff>
      <xdr:row>97</xdr:row>
      <xdr:rowOff>30693</xdr:rowOff>
    </xdr:to>
    <xdr:sp macro="" textlink="">
      <xdr:nvSpPr>
        <xdr:cNvPr id="260" name="楕円 259"/>
        <xdr:cNvSpPr/>
      </xdr:nvSpPr>
      <xdr:spPr>
        <a:xfrm>
          <a:off x="3746500" y="1655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21820</xdr:rowOff>
    </xdr:from>
    <xdr:ext cx="534377" cy="259045"/>
    <xdr:sp macro="" textlink="">
      <xdr:nvSpPr>
        <xdr:cNvPr id="261" name="テキスト ボックス 260"/>
        <xdr:cNvSpPr txBox="1"/>
      </xdr:nvSpPr>
      <xdr:spPr>
        <a:xfrm>
          <a:off x="3530111" y="1665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12891</xdr:rowOff>
    </xdr:from>
    <xdr:to>
      <xdr:col>15</xdr:col>
      <xdr:colOff>101600</xdr:colOff>
      <xdr:row>97</xdr:row>
      <xdr:rowOff>114491</xdr:rowOff>
    </xdr:to>
    <xdr:sp macro="" textlink="">
      <xdr:nvSpPr>
        <xdr:cNvPr id="262" name="楕円 261"/>
        <xdr:cNvSpPr/>
      </xdr:nvSpPr>
      <xdr:spPr>
        <a:xfrm>
          <a:off x="2857500" y="1664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105618</xdr:rowOff>
    </xdr:from>
    <xdr:ext cx="534377" cy="259045"/>
    <xdr:sp macro="" textlink="">
      <xdr:nvSpPr>
        <xdr:cNvPr id="263" name="テキスト ボックス 262"/>
        <xdr:cNvSpPr txBox="1"/>
      </xdr:nvSpPr>
      <xdr:spPr>
        <a:xfrm>
          <a:off x="2641111" y="1673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13674</xdr:rowOff>
    </xdr:from>
    <xdr:to>
      <xdr:col>10</xdr:col>
      <xdr:colOff>165100</xdr:colOff>
      <xdr:row>98</xdr:row>
      <xdr:rowOff>115274</xdr:rowOff>
    </xdr:to>
    <xdr:sp macro="" textlink="">
      <xdr:nvSpPr>
        <xdr:cNvPr id="264" name="楕円 263"/>
        <xdr:cNvSpPr/>
      </xdr:nvSpPr>
      <xdr:spPr>
        <a:xfrm>
          <a:off x="1968500" y="1681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106401</xdr:rowOff>
    </xdr:from>
    <xdr:ext cx="534377" cy="259045"/>
    <xdr:sp macro="" textlink="">
      <xdr:nvSpPr>
        <xdr:cNvPr id="265" name="テキスト ボックス 264"/>
        <xdr:cNvSpPr txBox="1"/>
      </xdr:nvSpPr>
      <xdr:spPr>
        <a:xfrm>
          <a:off x="1752111" y="1690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61043</xdr:rowOff>
    </xdr:from>
    <xdr:to>
      <xdr:col>6</xdr:col>
      <xdr:colOff>38100</xdr:colOff>
      <xdr:row>98</xdr:row>
      <xdr:rowOff>162643</xdr:rowOff>
    </xdr:to>
    <xdr:sp macro="" textlink="">
      <xdr:nvSpPr>
        <xdr:cNvPr id="266" name="楕円 265"/>
        <xdr:cNvSpPr/>
      </xdr:nvSpPr>
      <xdr:spPr>
        <a:xfrm>
          <a:off x="1079500" y="1686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153770</xdr:rowOff>
    </xdr:from>
    <xdr:ext cx="534377" cy="259045"/>
    <xdr:sp macro="" textlink="">
      <xdr:nvSpPr>
        <xdr:cNvPr id="267" name="テキスト ボックス 266"/>
        <xdr:cNvSpPr txBox="1"/>
      </xdr:nvSpPr>
      <xdr:spPr>
        <a:xfrm>
          <a:off x="863111" y="1695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78" name="テキスト ボックス 277"/>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80" name="テキスト ボックス 279"/>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4" name="テキスト ボックス 283"/>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6" name="テキスト ボックス 285"/>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165205</xdr:rowOff>
    </xdr:from>
    <xdr:to>
      <xdr:col>54</xdr:col>
      <xdr:colOff>189865</xdr:colOff>
      <xdr:row>38</xdr:row>
      <xdr:rowOff>32106</xdr:rowOff>
    </xdr:to>
    <xdr:cxnSp macro="">
      <xdr:nvCxnSpPr>
        <xdr:cNvPr id="294" name="直線コネクタ 293"/>
        <xdr:cNvCxnSpPr/>
      </xdr:nvCxnSpPr>
      <xdr:spPr>
        <a:xfrm flipV="1">
          <a:off x="10475595" y="5308705"/>
          <a:ext cx="1270" cy="1238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35933</xdr:rowOff>
    </xdr:from>
    <xdr:ext cx="534377" cy="259045"/>
    <xdr:sp macro="" textlink="">
      <xdr:nvSpPr>
        <xdr:cNvPr id="295" name="補助費等最小値テキスト"/>
        <xdr:cNvSpPr txBox="1"/>
      </xdr:nvSpPr>
      <xdr:spPr>
        <a:xfrm>
          <a:off x="10528300" y="655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32106</xdr:rowOff>
    </xdr:from>
    <xdr:to>
      <xdr:col>55</xdr:col>
      <xdr:colOff>88900</xdr:colOff>
      <xdr:row>38</xdr:row>
      <xdr:rowOff>32106</xdr:rowOff>
    </xdr:to>
    <xdr:cxnSp macro="">
      <xdr:nvCxnSpPr>
        <xdr:cNvPr id="296" name="直線コネクタ 295"/>
        <xdr:cNvCxnSpPr/>
      </xdr:nvCxnSpPr>
      <xdr:spPr>
        <a:xfrm>
          <a:off x="10388600" y="654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111882</xdr:rowOff>
    </xdr:from>
    <xdr:ext cx="599010" cy="259045"/>
    <xdr:sp macro="" textlink="">
      <xdr:nvSpPr>
        <xdr:cNvPr id="297" name="補助費等最大値テキスト"/>
        <xdr:cNvSpPr txBox="1"/>
      </xdr:nvSpPr>
      <xdr:spPr>
        <a:xfrm>
          <a:off x="10528300" y="5083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165205</xdr:rowOff>
    </xdr:from>
    <xdr:to>
      <xdr:col>55</xdr:col>
      <xdr:colOff>88900</xdr:colOff>
      <xdr:row>30</xdr:row>
      <xdr:rowOff>165205</xdr:rowOff>
    </xdr:to>
    <xdr:cxnSp macro="">
      <xdr:nvCxnSpPr>
        <xdr:cNvPr id="298" name="直線コネクタ 297"/>
        <xdr:cNvCxnSpPr/>
      </xdr:nvCxnSpPr>
      <xdr:spPr>
        <a:xfrm>
          <a:off x="10388600" y="5308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72339</xdr:rowOff>
    </xdr:from>
    <xdr:to>
      <xdr:col>55</xdr:col>
      <xdr:colOff>0</xdr:colOff>
      <xdr:row>36</xdr:row>
      <xdr:rowOff>108698</xdr:rowOff>
    </xdr:to>
    <xdr:cxnSp macro="">
      <xdr:nvCxnSpPr>
        <xdr:cNvPr id="299" name="直線コネクタ 298"/>
        <xdr:cNvCxnSpPr/>
      </xdr:nvCxnSpPr>
      <xdr:spPr>
        <a:xfrm flipV="1">
          <a:off x="9639300" y="6244539"/>
          <a:ext cx="838200" cy="3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106356</xdr:rowOff>
    </xdr:from>
    <xdr:ext cx="599010" cy="259045"/>
    <xdr:sp macro="" textlink="">
      <xdr:nvSpPr>
        <xdr:cNvPr id="300" name="補助費等平均値テキスト"/>
        <xdr:cNvSpPr txBox="1"/>
      </xdr:nvSpPr>
      <xdr:spPr>
        <a:xfrm>
          <a:off x="10528300" y="5935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83479</xdr:rowOff>
    </xdr:from>
    <xdr:to>
      <xdr:col>55</xdr:col>
      <xdr:colOff>50800</xdr:colOff>
      <xdr:row>36</xdr:row>
      <xdr:rowOff>13629</xdr:rowOff>
    </xdr:to>
    <xdr:sp macro="" textlink="">
      <xdr:nvSpPr>
        <xdr:cNvPr id="301" name="フローチャート: 判断 300"/>
        <xdr:cNvSpPr/>
      </xdr:nvSpPr>
      <xdr:spPr>
        <a:xfrm>
          <a:off x="10426700" y="608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108698</xdr:rowOff>
    </xdr:from>
    <xdr:to>
      <xdr:col>50</xdr:col>
      <xdr:colOff>114300</xdr:colOff>
      <xdr:row>38</xdr:row>
      <xdr:rowOff>104931</xdr:rowOff>
    </xdr:to>
    <xdr:cxnSp macro="">
      <xdr:nvCxnSpPr>
        <xdr:cNvPr id="302" name="直線コネクタ 301"/>
        <xdr:cNvCxnSpPr/>
      </xdr:nvCxnSpPr>
      <xdr:spPr>
        <a:xfrm flipV="1">
          <a:off x="8750300" y="6280898"/>
          <a:ext cx="889000" cy="33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93026</xdr:rowOff>
    </xdr:from>
    <xdr:to>
      <xdr:col>50</xdr:col>
      <xdr:colOff>165100</xdr:colOff>
      <xdr:row>36</xdr:row>
      <xdr:rowOff>23176</xdr:rowOff>
    </xdr:to>
    <xdr:sp macro="" textlink="">
      <xdr:nvSpPr>
        <xdr:cNvPr id="303" name="フローチャート: 判断 302"/>
        <xdr:cNvSpPr/>
      </xdr:nvSpPr>
      <xdr:spPr>
        <a:xfrm>
          <a:off x="9588500" y="609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39703</xdr:rowOff>
    </xdr:from>
    <xdr:ext cx="599010" cy="259045"/>
    <xdr:sp macro="" textlink="">
      <xdr:nvSpPr>
        <xdr:cNvPr id="304" name="テキスト ボックス 303"/>
        <xdr:cNvSpPr txBox="1"/>
      </xdr:nvSpPr>
      <xdr:spPr>
        <a:xfrm>
          <a:off x="9339795" y="5869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96233</xdr:rowOff>
    </xdr:from>
    <xdr:to>
      <xdr:col>45</xdr:col>
      <xdr:colOff>177800</xdr:colOff>
      <xdr:row>38</xdr:row>
      <xdr:rowOff>104931</xdr:rowOff>
    </xdr:to>
    <xdr:cxnSp macro="">
      <xdr:nvCxnSpPr>
        <xdr:cNvPr id="305" name="直線コネクタ 304"/>
        <xdr:cNvCxnSpPr/>
      </xdr:nvCxnSpPr>
      <xdr:spPr>
        <a:xfrm>
          <a:off x="7861300" y="6439883"/>
          <a:ext cx="889000" cy="18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38303</xdr:rowOff>
    </xdr:from>
    <xdr:to>
      <xdr:col>46</xdr:col>
      <xdr:colOff>38100</xdr:colOff>
      <xdr:row>36</xdr:row>
      <xdr:rowOff>139903</xdr:rowOff>
    </xdr:to>
    <xdr:sp macro="" textlink="">
      <xdr:nvSpPr>
        <xdr:cNvPr id="306" name="フローチャート: 判断 305"/>
        <xdr:cNvSpPr/>
      </xdr:nvSpPr>
      <xdr:spPr>
        <a:xfrm>
          <a:off x="8699500" y="62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156430</xdr:rowOff>
    </xdr:from>
    <xdr:ext cx="599010" cy="259045"/>
    <xdr:sp macro="" textlink="">
      <xdr:nvSpPr>
        <xdr:cNvPr id="307" name="テキスト ボックス 306"/>
        <xdr:cNvSpPr txBox="1"/>
      </xdr:nvSpPr>
      <xdr:spPr>
        <a:xfrm>
          <a:off x="8450795" y="598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56217</xdr:rowOff>
    </xdr:from>
    <xdr:to>
      <xdr:col>41</xdr:col>
      <xdr:colOff>50800</xdr:colOff>
      <xdr:row>37</xdr:row>
      <xdr:rowOff>96233</xdr:rowOff>
    </xdr:to>
    <xdr:cxnSp macro="">
      <xdr:nvCxnSpPr>
        <xdr:cNvPr id="308" name="直線コネクタ 307"/>
        <xdr:cNvCxnSpPr/>
      </xdr:nvCxnSpPr>
      <xdr:spPr>
        <a:xfrm>
          <a:off x="6972300" y="5542617"/>
          <a:ext cx="889000" cy="89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57212</xdr:rowOff>
    </xdr:from>
    <xdr:to>
      <xdr:col>41</xdr:col>
      <xdr:colOff>101600</xdr:colOff>
      <xdr:row>36</xdr:row>
      <xdr:rowOff>158812</xdr:rowOff>
    </xdr:to>
    <xdr:sp macro="" textlink="">
      <xdr:nvSpPr>
        <xdr:cNvPr id="309" name="フローチャート: 判断 308"/>
        <xdr:cNvSpPr/>
      </xdr:nvSpPr>
      <xdr:spPr>
        <a:xfrm>
          <a:off x="7810500" y="6229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3889</xdr:rowOff>
    </xdr:from>
    <xdr:ext cx="599010" cy="259045"/>
    <xdr:sp macro="" textlink="">
      <xdr:nvSpPr>
        <xdr:cNvPr id="310" name="テキスト ボックス 309"/>
        <xdr:cNvSpPr txBox="1"/>
      </xdr:nvSpPr>
      <xdr:spPr>
        <a:xfrm>
          <a:off x="7561795" y="6004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148282</xdr:rowOff>
    </xdr:from>
    <xdr:to>
      <xdr:col>36</xdr:col>
      <xdr:colOff>165100</xdr:colOff>
      <xdr:row>31</xdr:row>
      <xdr:rowOff>78432</xdr:rowOff>
    </xdr:to>
    <xdr:sp macro="" textlink="">
      <xdr:nvSpPr>
        <xdr:cNvPr id="311" name="フローチャート: 判断 310"/>
        <xdr:cNvSpPr/>
      </xdr:nvSpPr>
      <xdr:spPr>
        <a:xfrm>
          <a:off x="6921500" y="529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94959</xdr:rowOff>
    </xdr:from>
    <xdr:ext cx="599010" cy="259045"/>
    <xdr:sp macro="" textlink="">
      <xdr:nvSpPr>
        <xdr:cNvPr id="312" name="テキスト ボックス 311"/>
        <xdr:cNvSpPr txBox="1"/>
      </xdr:nvSpPr>
      <xdr:spPr>
        <a:xfrm>
          <a:off x="6672795" y="5067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21539</xdr:rowOff>
    </xdr:from>
    <xdr:to>
      <xdr:col>55</xdr:col>
      <xdr:colOff>50800</xdr:colOff>
      <xdr:row>36</xdr:row>
      <xdr:rowOff>123139</xdr:rowOff>
    </xdr:to>
    <xdr:sp macro="" textlink="">
      <xdr:nvSpPr>
        <xdr:cNvPr id="318" name="楕円 317"/>
        <xdr:cNvSpPr/>
      </xdr:nvSpPr>
      <xdr:spPr>
        <a:xfrm>
          <a:off x="10426700" y="619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171416</xdr:rowOff>
    </xdr:from>
    <xdr:ext cx="599010" cy="259045"/>
    <xdr:sp macro="" textlink="">
      <xdr:nvSpPr>
        <xdr:cNvPr id="319" name="補助費等該当値テキスト"/>
        <xdr:cNvSpPr txBox="1"/>
      </xdr:nvSpPr>
      <xdr:spPr>
        <a:xfrm>
          <a:off x="10528300" y="617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57898</xdr:rowOff>
    </xdr:from>
    <xdr:to>
      <xdr:col>50</xdr:col>
      <xdr:colOff>165100</xdr:colOff>
      <xdr:row>36</xdr:row>
      <xdr:rowOff>159498</xdr:rowOff>
    </xdr:to>
    <xdr:sp macro="" textlink="">
      <xdr:nvSpPr>
        <xdr:cNvPr id="320" name="楕円 319"/>
        <xdr:cNvSpPr/>
      </xdr:nvSpPr>
      <xdr:spPr>
        <a:xfrm>
          <a:off x="9588500" y="623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150625</xdr:rowOff>
    </xdr:from>
    <xdr:ext cx="599010" cy="259045"/>
    <xdr:sp macro="" textlink="">
      <xdr:nvSpPr>
        <xdr:cNvPr id="321" name="テキスト ボックス 320"/>
        <xdr:cNvSpPr txBox="1"/>
      </xdr:nvSpPr>
      <xdr:spPr>
        <a:xfrm>
          <a:off x="9339795" y="6322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54131</xdr:rowOff>
    </xdr:from>
    <xdr:to>
      <xdr:col>46</xdr:col>
      <xdr:colOff>38100</xdr:colOff>
      <xdr:row>38</xdr:row>
      <xdr:rowOff>155731</xdr:rowOff>
    </xdr:to>
    <xdr:sp macro="" textlink="">
      <xdr:nvSpPr>
        <xdr:cNvPr id="322" name="楕円 321"/>
        <xdr:cNvSpPr/>
      </xdr:nvSpPr>
      <xdr:spPr>
        <a:xfrm>
          <a:off x="8699500" y="656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146858</xdr:rowOff>
    </xdr:from>
    <xdr:ext cx="534377" cy="259045"/>
    <xdr:sp macro="" textlink="">
      <xdr:nvSpPr>
        <xdr:cNvPr id="323" name="テキスト ボックス 322"/>
        <xdr:cNvSpPr txBox="1"/>
      </xdr:nvSpPr>
      <xdr:spPr>
        <a:xfrm>
          <a:off x="8483111" y="666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45433</xdr:rowOff>
    </xdr:from>
    <xdr:to>
      <xdr:col>41</xdr:col>
      <xdr:colOff>101600</xdr:colOff>
      <xdr:row>37</xdr:row>
      <xdr:rowOff>147033</xdr:rowOff>
    </xdr:to>
    <xdr:sp macro="" textlink="">
      <xdr:nvSpPr>
        <xdr:cNvPr id="324" name="楕円 323"/>
        <xdr:cNvSpPr/>
      </xdr:nvSpPr>
      <xdr:spPr>
        <a:xfrm>
          <a:off x="7810500" y="638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138161</xdr:rowOff>
    </xdr:from>
    <xdr:ext cx="534377" cy="259045"/>
    <xdr:sp macro="" textlink="">
      <xdr:nvSpPr>
        <xdr:cNvPr id="325" name="テキスト ボックス 324"/>
        <xdr:cNvSpPr txBox="1"/>
      </xdr:nvSpPr>
      <xdr:spPr>
        <a:xfrm>
          <a:off x="7594111" y="64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5417</xdr:rowOff>
    </xdr:from>
    <xdr:to>
      <xdr:col>36</xdr:col>
      <xdr:colOff>165100</xdr:colOff>
      <xdr:row>32</xdr:row>
      <xdr:rowOff>107017</xdr:rowOff>
    </xdr:to>
    <xdr:sp macro="" textlink="">
      <xdr:nvSpPr>
        <xdr:cNvPr id="326" name="楕円 325"/>
        <xdr:cNvSpPr/>
      </xdr:nvSpPr>
      <xdr:spPr>
        <a:xfrm>
          <a:off x="6921500" y="549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98144</xdr:rowOff>
    </xdr:from>
    <xdr:ext cx="599010" cy="259045"/>
    <xdr:sp macro="" textlink="">
      <xdr:nvSpPr>
        <xdr:cNvPr id="327" name="テキスト ボックス 326"/>
        <xdr:cNvSpPr txBox="1"/>
      </xdr:nvSpPr>
      <xdr:spPr>
        <a:xfrm>
          <a:off x="6672795" y="5584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9" name="直線コネクタ 33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40" name="テキスト ボックス 339"/>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1" name="直線コネクタ 34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2" name="テキスト ボックス 341"/>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3" name="直線コネクタ 34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4" name="テキスト ボックス 343"/>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5" name="直線コネクタ 34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6" name="テキスト ボックス 345"/>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7" name="直線コネクタ 34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8" name="テキスト ボックス 34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9" name="直線コネクタ 34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50" name="テキスト ボックス 349"/>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1" name="直線コネクタ 35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2" name="テキスト ボックス 35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5300</xdr:rowOff>
    </xdr:from>
    <xdr:to>
      <xdr:col>54</xdr:col>
      <xdr:colOff>189865</xdr:colOff>
      <xdr:row>59</xdr:row>
      <xdr:rowOff>51819</xdr:rowOff>
    </xdr:to>
    <xdr:cxnSp macro="">
      <xdr:nvCxnSpPr>
        <xdr:cNvPr id="354" name="直線コネクタ 353"/>
        <xdr:cNvCxnSpPr/>
      </xdr:nvCxnSpPr>
      <xdr:spPr>
        <a:xfrm flipV="1">
          <a:off x="10475595" y="8577800"/>
          <a:ext cx="1270" cy="1589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55646</xdr:rowOff>
    </xdr:from>
    <xdr:ext cx="534377" cy="259045"/>
    <xdr:sp macro="" textlink="">
      <xdr:nvSpPr>
        <xdr:cNvPr id="355" name="普通建設事業費最小値テキスト"/>
        <xdr:cNvSpPr txBox="1"/>
      </xdr:nvSpPr>
      <xdr:spPr>
        <a:xfrm>
          <a:off x="10528300" y="1017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51819</xdr:rowOff>
    </xdr:from>
    <xdr:to>
      <xdr:col>55</xdr:col>
      <xdr:colOff>88900</xdr:colOff>
      <xdr:row>59</xdr:row>
      <xdr:rowOff>51819</xdr:rowOff>
    </xdr:to>
    <xdr:cxnSp macro="">
      <xdr:nvCxnSpPr>
        <xdr:cNvPr id="356" name="直線コネクタ 355"/>
        <xdr:cNvCxnSpPr/>
      </xdr:nvCxnSpPr>
      <xdr:spPr>
        <a:xfrm>
          <a:off x="10388600" y="10167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123427</xdr:rowOff>
    </xdr:from>
    <xdr:ext cx="599010" cy="259045"/>
    <xdr:sp macro="" textlink="">
      <xdr:nvSpPr>
        <xdr:cNvPr id="357" name="普通建設事業費最大値テキスト"/>
        <xdr:cNvSpPr txBox="1"/>
      </xdr:nvSpPr>
      <xdr:spPr>
        <a:xfrm>
          <a:off x="10528300" y="8353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5300</xdr:rowOff>
    </xdr:from>
    <xdr:to>
      <xdr:col>55</xdr:col>
      <xdr:colOff>88900</xdr:colOff>
      <xdr:row>50</xdr:row>
      <xdr:rowOff>5300</xdr:rowOff>
    </xdr:to>
    <xdr:cxnSp macro="">
      <xdr:nvCxnSpPr>
        <xdr:cNvPr id="358" name="直線コネクタ 357"/>
        <xdr:cNvCxnSpPr/>
      </xdr:nvCxnSpPr>
      <xdr:spPr>
        <a:xfrm>
          <a:off x="10388600" y="857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157955</xdr:rowOff>
    </xdr:from>
    <xdr:to>
      <xdr:col>55</xdr:col>
      <xdr:colOff>0</xdr:colOff>
      <xdr:row>54</xdr:row>
      <xdr:rowOff>695</xdr:rowOff>
    </xdr:to>
    <xdr:cxnSp macro="">
      <xdr:nvCxnSpPr>
        <xdr:cNvPr id="359" name="直線コネクタ 358"/>
        <xdr:cNvCxnSpPr/>
      </xdr:nvCxnSpPr>
      <xdr:spPr>
        <a:xfrm flipV="1">
          <a:off x="9639300" y="9244805"/>
          <a:ext cx="838200" cy="1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75609</xdr:rowOff>
    </xdr:from>
    <xdr:ext cx="534377" cy="259045"/>
    <xdr:sp macro="" textlink="">
      <xdr:nvSpPr>
        <xdr:cNvPr id="360" name="普通建設事業費平均値テキスト"/>
        <xdr:cNvSpPr txBox="1"/>
      </xdr:nvSpPr>
      <xdr:spPr>
        <a:xfrm>
          <a:off x="10528300" y="8991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52732</xdr:rowOff>
    </xdr:from>
    <xdr:to>
      <xdr:col>55</xdr:col>
      <xdr:colOff>50800</xdr:colOff>
      <xdr:row>53</xdr:row>
      <xdr:rowOff>154332</xdr:rowOff>
    </xdr:to>
    <xdr:sp macro="" textlink="">
      <xdr:nvSpPr>
        <xdr:cNvPr id="361" name="フローチャート: 判断 360"/>
        <xdr:cNvSpPr/>
      </xdr:nvSpPr>
      <xdr:spPr>
        <a:xfrm>
          <a:off x="10426700" y="9139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695</xdr:rowOff>
    </xdr:from>
    <xdr:to>
      <xdr:col>50</xdr:col>
      <xdr:colOff>114300</xdr:colOff>
      <xdr:row>56</xdr:row>
      <xdr:rowOff>84052</xdr:rowOff>
    </xdr:to>
    <xdr:cxnSp macro="">
      <xdr:nvCxnSpPr>
        <xdr:cNvPr id="362" name="直線コネクタ 361"/>
        <xdr:cNvCxnSpPr/>
      </xdr:nvCxnSpPr>
      <xdr:spPr>
        <a:xfrm flipV="1">
          <a:off x="8750300" y="9258995"/>
          <a:ext cx="889000" cy="42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50</xdr:row>
      <xdr:rowOff>78074</xdr:rowOff>
    </xdr:from>
    <xdr:to>
      <xdr:col>50</xdr:col>
      <xdr:colOff>165100</xdr:colOff>
      <xdr:row>51</xdr:row>
      <xdr:rowOff>8224</xdr:rowOff>
    </xdr:to>
    <xdr:sp macro="" textlink="">
      <xdr:nvSpPr>
        <xdr:cNvPr id="363" name="フローチャート: 判断 362"/>
        <xdr:cNvSpPr/>
      </xdr:nvSpPr>
      <xdr:spPr>
        <a:xfrm>
          <a:off x="9588500" y="86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24751</xdr:rowOff>
    </xdr:from>
    <xdr:ext cx="599010" cy="259045"/>
    <xdr:sp macro="" textlink="">
      <xdr:nvSpPr>
        <xdr:cNvPr id="364" name="テキスト ボックス 363"/>
        <xdr:cNvSpPr txBox="1"/>
      </xdr:nvSpPr>
      <xdr:spPr>
        <a:xfrm>
          <a:off x="9339795" y="842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134834</xdr:rowOff>
    </xdr:from>
    <xdr:to>
      <xdr:col>45</xdr:col>
      <xdr:colOff>177800</xdr:colOff>
      <xdr:row>56</xdr:row>
      <xdr:rowOff>84052</xdr:rowOff>
    </xdr:to>
    <xdr:cxnSp macro="">
      <xdr:nvCxnSpPr>
        <xdr:cNvPr id="365" name="直線コネクタ 364"/>
        <xdr:cNvCxnSpPr/>
      </xdr:nvCxnSpPr>
      <xdr:spPr>
        <a:xfrm>
          <a:off x="7861300" y="9393134"/>
          <a:ext cx="889000" cy="29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154460</xdr:rowOff>
    </xdr:from>
    <xdr:to>
      <xdr:col>46</xdr:col>
      <xdr:colOff>38100</xdr:colOff>
      <xdr:row>54</xdr:row>
      <xdr:rowOff>84610</xdr:rowOff>
    </xdr:to>
    <xdr:sp macro="" textlink="">
      <xdr:nvSpPr>
        <xdr:cNvPr id="366" name="フローチャート: 判断 365"/>
        <xdr:cNvSpPr/>
      </xdr:nvSpPr>
      <xdr:spPr>
        <a:xfrm>
          <a:off x="8699500" y="924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101137</xdr:rowOff>
    </xdr:from>
    <xdr:ext cx="534377" cy="259045"/>
    <xdr:sp macro="" textlink="">
      <xdr:nvSpPr>
        <xdr:cNvPr id="367" name="テキスト ボックス 366"/>
        <xdr:cNvSpPr txBox="1"/>
      </xdr:nvSpPr>
      <xdr:spPr>
        <a:xfrm>
          <a:off x="8483111" y="901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60000</xdr:rowOff>
    </xdr:from>
    <xdr:to>
      <xdr:col>41</xdr:col>
      <xdr:colOff>50800</xdr:colOff>
      <xdr:row>54</xdr:row>
      <xdr:rowOff>134834</xdr:rowOff>
    </xdr:to>
    <xdr:cxnSp macro="">
      <xdr:nvCxnSpPr>
        <xdr:cNvPr id="368" name="直線コネクタ 367"/>
        <xdr:cNvCxnSpPr/>
      </xdr:nvCxnSpPr>
      <xdr:spPr>
        <a:xfrm>
          <a:off x="6972300" y="8803950"/>
          <a:ext cx="889000" cy="58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54120</xdr:rowOff>
    </xdr:from>
    <xdr:to>
      <xdr:col>41</xdr:col>
      <xdr:colOff>101600</xdr:colOff>
      <xdr:row>55</xdr:row>
      <xdr:rowOff>155720</xdr:rowOff>
    </xdr:to>
    <xdr:sp macro="" textlink="">
      <xdr:nvSpPr>
        <xdr:cNvPr id="369" name="フローチャート: 判断 368"/>
        <xdr:cNvSpPr/>
      </xdr:nvSpPr>
      <xdr:spPr>
        <a:xfrm>
          <a:off x="7810500" y="94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146847</xdr:rowOff>
    </xdr:from>
    <xdr:ext cx="534377" cy="259045"/>
    <xdr:sp macro="" textlink="">
      <xdr:nvSpPr>
        <xdr:cNvPr id="370" name="テキスト ボックス 369"/>
        <xdr:cNvSpPr txBox="1"/>
      </xdr:nvSpPr>
      <xdr:spPr>
        <a:xfrm>
          <a:off x="7594111" y="957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120332</xdr:rowOff>
    </xdr:from>
    <xdr:to>
      <xdr:col>36</xdr:col>
      <xdr:colOff>165100</xdr:colOff>
      <xdr:row>54</xdr:row>
      <xdr:rowOff>50482</xdr:rowOff>
    </xdr:to>
    <xdr:sp macro="" textlink="">
      <xdr:nvSpPr>
        <xdr:cNvPr id="371" name="フローチャート: 判断 370"/>
        <xdr:cNvSpPr/>
      </xdr:nvSpPr>
      <xdr:spPr>
        <a:xfrm>
          <a:off x="6921500" y="920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41609</xdr:rowOff>
    </xdr:from>
    <xdr:ext cx="534377" cy="259045"/>
    <xdr:sp macro="" textlink="">
      <xdr:nvSpPr>
        <xdr:cNvPr id="372" name="テキスト ボックス 371"/>
        <xdr:cNvSpPr txBox="1"/>
      </xdr:nvSpPr>
      <xdr:spPr>
        <a:xfrm>
          <a:off x="6705111" y="929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3" name="テキスト ボックス 37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4" name="テキスト ボックス 37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5" name="テキスト ボックス 37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6" name="テキスト ボックス 37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7" name="テキスト ボックス 37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107155</xdr:rowOff>
    </xdr:from>
    <xdr:to>
      <xdr:col>55</xdr:col>
      <xdr:colOff>50800</xdr:colOff>
      <xdr:row>54</xdr:row>
      <xdr:rowOff>37305</xdr:rowOff>
    </xdr:to>
    <xdr:sp macro="" textlink="">
      <xdr:nvSpPr>
        <xdr:cNvPr id="378" name="楕円 377"/>
        <xdr:cNvSpPr/>
      </xdr:nvSpPr>
      <xdr:spPr>
        <a:xfrm>
          <a:off x="10426700" y="919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85582</xdr:rowOff>
    </xdr:from>
    <xdr:ext cx="534377" cy="259045"/>
    <xdr:sp macro="" textlink="">
      <xdr:nvSpPr>
        <xdr:cNvPr id="379" name="普通建設事業費該当値テキスト"/>
        <xdr:cNvSpPr txBox="1"/>
      </xdr:nvSpPr>
      <xdr:spPr>
        <a:xfrm>
          <a:off x="10528300" y="917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121345</xdr:rowOff>
    </xdr:from>
    <xdr:to>
      <xdr:col>50</xdr:col>
      <xdr:colOff>165100</xdr:colOff>
      <xdr:row>54</xdr:row>
      <xdr:rowOff>51495</xdr:rowOff>
    </xdr:to>
    <xdr:sp macro="" textlink="">
      <xdr:nvSpPr>
        <xdr:cNvPr id="380" name="楕円 379"/>
        <xdr:cNvSpPr/>
      </xdr:nvSpPr>
      <xdr:spPr>
        <a:xfrm>
          <a:off x="9588500" y="920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42622</xdr:rowOff>
    </xdr:from>
    <xdr:ext cx="534377" cy="259045"/>
    <xdr:sp macro="" textlink="">
      <xdr:nvSpPr>
        <xdr:cNvPr id="381" name="テキスト ボックス 380"/>
        <xdr:cNvSpPr txBox="1"/>
      </xdr:nvSpPr>
      <xdr:spPr>
        <a:xfrm>
          <a:off x="9372111" y="930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33252</xdr:rowOff>
    </xdr:from>
    <xdr:to>
      <xdr:col>46</xdr:col>
      <xdr:colOff>38100</xdr:colOff>
      <xdr:row>56</xdr:row>
      <xdr:rowOff>134852</xdr:rowOff>
    </xdr:to>
    <xdr:sp macro="" textlink="">
      <xdr:nvSpPr>
        <xdr:cNvPr id="382" name="楕円 381"/>
        <xdr:cNvSpPr/>
      </xdr:nvSpPr>
      <xdr:spPr>
        <a:xfrm>
          <a:off x="8699500" y="963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125979</xdr:rowOff>
    </xdr:from>
    <xdr:ext cx="534377" cy="259045"/>
    <xdr:sp macro="" textlink="">
      <xdr:nvSpPr>
        <xdr:cNvPr id="383" name="テキスト ボックス 382"/>
        <xdr:cNvSpPr txBox="1"/>
      </xdr:nvSpPr>
      <xdr:spPr>
        <a:xfrm>
          <a:off x="8483111" y="972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84034</xdr:rowOff>
    </xdr:from>
    <xdr:to>
      <xdr:col>41</xdr:col>
      <xdr:colOff>101600</xdr:colOff>
      <xdr:row>55</xdr:row>
      <xdr:rowOff>14184</xdr:rowOff>
    </xdr:to>
    <xdr:sp macro="" textlink="">
      <xdr:nvSpPr>
        <xdr:cNvPr id="384" name="楕円 383"/>
        <xdr:cNvSpPr/>
      </xdr:nvSpPr>
      <xdr:spPr>
        <a:xfrm>
          <a:off x="7810500" y="934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30711</xdr:rowOff>
    </xdr:from>
    <xdr:ext cx="534377" cy="259045"/>
    <xdr:sp macro="" textlink="">
      <xdr:nvSpPr>
        <xdr:cNvPr id="385" name="テキスト ボックス 384"/>
        <xdr:cNvSpPr txBox="1"/>
      </xdr:nvSpPr>
      <xdr:spPr>
        <a:xfrm>
          <a:off x="7594111" y="911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9200</xdr:rowOff>
    </xdr:from>
    <xdr:to>
      <xdr:col>36</xdr:col>
      <xdr:colOff>165100</xdr:colOff>
      <xdr:row>51</xdr:row>
      <xdr:rowOff>110800</xdr:rowOff>
    </xdr:to>
    <xdr:sp macro="" textlink="">
      <xdr:nvSpPr>
        <xdr:cNvPr id="386" name="楕円 385"/>
        <xdr:cNvSpPr/>
      </xdr:nvSpPr>
      <xdr:spPr>
        <a:xfrm>
          <a:off x="6921500" y="87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127327</xdr:rowOff>
    </xdr:from>
    <xdr:ext cx="599010" cy="259045"/>
    <xdr:sp macro="" textlink="">
      <xdr:nvSpPr>
        <xdr:cNvPr id="387" name="テキスト ボックス 386"/>
        <xdr:cNvSpPr txBox="1"/>
      </xdr:nvSpPr>
      <xdr:spPr>
        <a:xfrm>
          <a:off x="6672795" y="8528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8" name="正方形/長方形 38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9" name="正方形/長方形 38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90" name="正方形/長方形 38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1" name="正方形/長方形 39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2" name="正方形/長方形 39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3" name="正方形/長方形 39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4" name="正方形/長方形 39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5" name="正方形/長方形 39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6" name="テキスト ボックス 39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7" name="直線コネクタ 39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8" name="直線コネクタ 39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9" name="テキスト ボックス 39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400" name="直線コネクタ 39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401" name="テキスト ボックス 40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2" name="直線コネクタ 40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3" name="テキスト ボックス 40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4" name="直線コネクタ 40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5" name="テキスト ボックス 40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6" name="直線コネクタ 40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7" name="テキスト ボックス 40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8" name="直線コネクタ 40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9" name="テキスト ボックス 40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7569</xdr:rowOff>
    </xdr:from>
    <xdr:to>
      <xdr:col>54</xdr:col>
      <xdr:colOff>189865</xdr:colOff>
      <xdr:row>79</xdr:row>
      <xdr:rowOff>40336</xdr:rowOff>
    </xdr:to>
    <xdr:cxnSp macro="">
      <xdr:nvCxnSpPr>
        <xdr:cNvPr id="411" name="直線コネクタ 410"/>
        <xdr:cNvCxnSpPr/>
      </xdr:nvCxnSpPr>
      <xdr:spPr>
        <a:xfrm flipV="1">
          <a:off x="10475595" y="12009069"/>
          <a:ext cx="1270" cy="1575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44163</xdr:rowOff>
    </xdr:from>
    <xdr:ext cx="378565" cy="259045"/>
    <xdr:sp macro="" textlink="">
      <xdr:nvSpPr>
        <xdr:cNvPr id="412" name="普通建設事業費 （ うち新規整備　）最小値テキスト"/>
        <xdr:cNvSpPr txBox="1"/>
      </xdr:nvSpPr>
      <xdr:spPr>
        <a:xfrm>
          <a:off x="10528300" y="13588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40336</xdr:rowOff>
    </xdr:from>
    <xdr:to>
      <xdr:col>55</xdr:col>
      <xdr:colOff>88900</xdr:colOff>
      <xdr:row>79</xdr:row>
      <xdr:rowOff>40336</xdr:rowOff>
    </xdr:to>
    <xdr:cxnSp macro="">
      <xdr:nvCxnSpPr>
        <xdr:cNvPr id="413" name="直線コネクタ 412"/>
        <xdr:cNvCxnSpPr/>
      </xdr:nvCxnSpPr>
      <xdr:spPr>
        <a:xfrm>
          <a:off x="10388600" y="13584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125696</xdr:rowOff>
    </xdr:from>
    <xdr:ext cx="534377" cy="259045"/>
    <xdr:sp macro="" textlink="">
      <xdr:nvSpPr>
        <xdr:cNvPr id="414" name="普通建設事業費 （ うち新規整備　）最大値テキスト"/>
        <xdr:cNvSpPr txBox="1"/>
      </xdr:nvSpPr>
      <xdr:spPr>
        <a:xfrm>
          <a:off x="10528300" y="1178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7569</xdr:rowOff>
    </xdr:from>
    <xdr:to>
      <xdr:col>55</xdr:col>
      <xdr:colOff>88900</xdr:colOff>
      <xdr:row>70</xdr:row>
      <xdr:rowOff>7569</xdr:rowOff>
    </xdr:to>
    <xdr:cxnSp macro="">
      <xdr:nvCxnSpPr>
        <xdr:cNvPr id="415" name="直線コネクタ 414"/>
        <xdr:cNvCxnSpPr/>
      </xdr:nvCxnSpPr>
      <xdr:spPr>
        <a:xfrm>
          <a:off x="10388600" y="1200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164770</xdr:rowOff>
    </xdr:from>
    <xdr:to>
      <xdr:col>55</xdr:col>
      <xdr:colOff>0</xdr:colOff>
      <xdr:row>76</xdr:row>
      <xdr:rowOff>104342</xdr:rowOff>
    </xdr:to>
    <xdr:cxnSp macro="">
      <xdr:nvCxnSpPr>
        <xdr:cNvPr id="416" name="直線コネクタ 415"/>
        <xdr:cNvCxnSpPr/>
      </xdr:nvCxnSpPr>
      <xdr:spPr>
        <a:xfrm flipV="1">
          <a:off x="9639300" y="13023520"/>
          <a:ext cx="838200" cy="11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106291</xdr:rowOff>
    </xdr:from>
    <xdr:ext cx="534377" cy="259045"/>
    <xdr:sp macro="" textlink="">
      <xdr:nvSpPr>
        <xdr:cNvPr id="417" name="普通建設事業費 （ うち新規整備　）平均値テキスト"/>
        <xdr:cNvSpPr txBox="1"/>
      </xdr:nvSpPr>
      <xdr:spPr>
        <a:xfrm>
          <a:off x="10528300" y="12793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83414</xdr:rowOff>
    </xdr:from>
    <xdr:to>
      <xdr:col>55</xdr:col>
      <xdr:colOff>50800</xdr:colOff>
      <xdr:row>76</xdr:row>
      <xdr:rowOff>13564</xdr:rowOff>
    </xdr:to>
    <xdr:sp macro="" textlink="">
      <xdr:nvSpPr>
        <xdr:cNvPr id="418" name="フローチャート: 判断 417"/>
        <xdr:cNvSpPr/>
      </xdr:nvSpPr>
      <xdr:spPr>
        <a:xfrm>
          <a:off x="10426700" y="1294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129984</xdr:rowOff>
    </xdr:from>
    <xdr:to>
      <xdr:col>50</xdr:col>
      <xdr:colOff>114300</xdr:colOff>
      <xdr:row>76</xdr:row>
      <xdr:rowOff>104342</xdr:rowOff>
    </xdr:to>
    <xdr:cxnSp macro="">
      <xdr:nvCxnSpPr>
        <xdr:cNvPr id="419" name="直線コネクタ 418"/>
        <xdr:cNvCxnSpPr/>
      </xdr:nvCxnSpPr>
      <xdr:spPr>
        <a:xfrm>
          <a:off x="8750300" y="12817284"/>
          <a:ext cx="889000" cy="31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150888</xdr:rowOff>
    </xdr:from>
    <xdr:to>
      <xdr:col>50</xdr:col>
      <xdr:colOff>165100</xdr:colOff>
      <xdr:row>78</xdr:row>
      <xdr:rowOff>81038</xdr:rowOff>
    </xdr:to>
    <xdr:sp macro="" textlink="">
      <xdr:nvSpPr>
        <xdr:cNvPr id="420" name="フローチャート: 判断 419"/>
        <xdr:cNvSpPr/>
      </xdr:nvSpPr>
      <xdr:spPr>
        <a:xfrm>
          <a:off x="9588500" y="1335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72165</xdr:rowOff>
    </xdr:from>
    <xdr:ext cx="469744" cy="259045"/>
    <xdr:sp macro="" textlink="">
      <xdr:nvSpPr>
        <xdr:cNvPr id="421" name="テキスト ボックス 420"/>
        <xdr:cNvSpPr txBox="1"/>
      </xdr:nvSpPr>
      <xdr:spPr>
        <a:xfrm>
          <a:off x="9404428" y="1344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129984</xdr:rowOff>
    </xdr:from>
    <xdr:to>
      <xdr:col>45</xdr:col>
      <xdr:colOff>177800</xdr:colOff>
      <xdr:row>76</xdr:row>
      <xdr:rowOff>56947</xdr:rowOff>
    </xdr:to>
    <xdr:cxnSp macro="">
      <xdr:nvCxnSpPr>
        <xdr:cNvPr id="422" name="直線コネクタ 421"/>
        <xdr:cNvCxnSpPr/>
      </xdr:nvCxnSpPr>
      <xdr:spPr>
        <a:xfrm flipV="1">
          <a:off x="7861300" y="12817284"/>
          <a:ext cx="889000" cy="26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55220</xdr:rowOff>
    </xdr:from>
    <xdr:to>
      <xdr:col>46</xdr:col>
      <xdr:colOff>38100</xdr:colOff>
      <xdr:row>77</xdr:row>
      <xdr:rowOff>156820</xdr:rowOff>
    </xdr:to>
    <xdr:sp macro="" textlink="">
      <xdr:nvSpPr>
        <xdr:cNvPr id="423" name="フローチャート: 判断 422"/>
        <xdr:cNvSpPr/>
      </xdr:nvSpPr>
      <xdr:spPr>
        <a:xfrm>
          <a:off x="8699500" y="132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147947</xdr:rowOff>
    </xdr:from>
    <xdr:ext cx="469744" cy="259045"/>
    <xdr:sp macro="" textlink="">
      <xdr:nvSpPr>
        <xdr:cNvPr id="424" name="テキスト ボックス 423"/>
        <xdr:cNvSpPr txBox="1"/>
      </xdr:nvSpPr>
      <xdr:spPr>
        <a:xfrm>
          <a:off x="8515428" y="1334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44869</xdr:rowOff>
    </xdr:from>
    <xdr:to>
      <xdr:col>41</xdr:col>
      <xdr:colOff>50800</xdr:colOff>
      <xdr:row>76</xdr:row>
      <xdr:rowOff>56947</xdr:rowOff>
    </xdr:to>
    <xdr:cxnSp macro="">
      <xdr:nvCxnSpPr>
        <xdr:cNvPr id="425" name="直線コネクタ 424"/>
        <xdr:cNvCxnSpPr/>
      </xdr:nvCxnSpPr>
      <xdr:spPr>
        <a:xfrm>
          <a:off x="6972300" y="12732169"/>
          <a:ext cx="889000" cy="35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86500</xdr:rowOff>
    </xdr:from>
    <xdr:to>
      <xdr:col>41</xdr:col>
      <xdr:colOff>101600</xdr:colOff>
      <xdr:row>78</xdr:row>
      <xdr:rowOff>16650</xdr:rowOff>
    </xdr:to>
    <xdr:sp macro="" textlink="">
      <xdr:nvSpPr>
        <xdr:cNvPr id="426" name="フローチャート: 判断 425"/>
        <xdr:cNvSpPr/>
      </xdr:nvSpPr>
      <xdr:spPr>
        <a:xfrm>
          <a:off x="7810500" y="132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7777</xdr:rowOff>
    </xdr:from>
    <xdr:ext cx="469744" cy="259045"/>
    <xdr:sp macro="" textlink="">
      <xdr:nvSpPr>
        <xdr:cNvPr id="427" name="テキスト ボックス 426"/>
        <xdr:cNvSpPr txBox="1"/>
      </xdr:nvSpPr>
      <xdr:spPr>
        <a:xfrm>
          <a:off x="7626428" y="133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16777</xdr:rowOff>
    </xdr:from>
    <xdr:to>
      <xdr:col>36</xdr:col>
      <xdr:colOff>165100</xdr:colOff>
      <xdr:row>77</xdr:row>
      <xdr:rowOff>118377</xdr:rowOff>
    </xdr:to>
    <xdr:sp macro="" textlink="">
      <xdr:nvSpPr>
        <xdr:cNvPr id="428" name="フローチャート: 判断 427"/>
        <xdr:cNvSpPr/>
      </xdr:nvSpPr>
      <xdr:spPr>
        <a:xfrm>
          <a:off x="6921500" y="13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109504</xdr:rowOff>
    </xdr:from>
    <xdr:ext cx="469744" cy="259045"/>
    <xdr:sp macro="" textlink="">
      <xdr:nvSpPr>
        <xdr:cNvPr id="429" name="テキスト ボックス 428"/>
        <xdr:cNvSpPr txBox="1"/>
      </xdr:nvSpPr>
      <xdr:spPr>
        <a:xfrm>
          <a:off x="6737428" y="1331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30" name="テキスト ボックス 42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1" name="テキスト ボックス 43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2" name="テキスト ボックス 43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3" name="テキスト ボックス 43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4" name="テキスト ボックス 43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113970</xdr:rowOff>
    </xdr:from>
    <xdr:to>
      <xdr:col>55</xdr:col>
      <xdr:colOff>50800</xdr:colOff>
      <xdr:row>76</xdr:row>
      <xdr:rowOff>44120</xdr:rowOff>
    </xdr:to>
    <xdr:sp macro="" textlink="">
      <xdr:nvSpPr>
        <xdr:cNvPr id="435" name="楕円 434"/>
        <xdr:cNvSpPr/>
      </xdr:nvSpPr>
      <xdr:spPr>
        <a:xfrm>
          <a:off x="10426700" y="1297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92397</xdr:rowOff>
    </xdr:from>
    <xdr:ext cx="534377" cy="259045"/>
    <xdr:sp macro="" textlink="">
      <xdr:nvSpPr>
        <xdr:cNvPr id="436" name="普通建設事業費 （ うち新規整備　）該当値テキスト"/>
        <xdr:cNvSpPr txBox="1"/>
      </xdr:nvSpPr>
      <xdr:spPr>
        <a:xfrm>
          <a:off x="10528300" y="1295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53542</xdr:rowOff>
    </xdr:from>
    <xdr:to>
      <xdr:col>50</xdr:col>
      <xdr:colOff>165100</xdr:colOff>
      <xdr:row>76</xdr:row>
      <xdr:rowOff>155142</xdr:rowOff>
    </xdr:to>
    <xdr:sp macro="" textlink="">
      <xdr:nvSpPr>
        <xdr:cNvPr id="437" name="楕円 436"/>
        <xdr:cNvSpPr/>
      </xdr:nvSpPr>
      <xdr:spPr>
        <a:xfrm>
          <a:off x="9588500" y="1308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220</xdr:rowOff>
    </xdr:from>
    <xdr:ext cx="534377" cy="259045"/>
    <xdr:sp macro="" textlink="">
      <xdr:nvSpPr>
        <xdr:cNvPr id="438" name="テキスト ボックス 437"/>
        <xdr:cNvSpPr txBox="1"/>
      </xdr:nvSpPr>
      <xdr:spPr>
        <a:xfrm>
          <a:off x="9372111" y="1285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79184</xdr:rowOff>
    </xdr:from>
    <xdr:to>
      <xdr:col>46</xdr:col>
      <xdr:colOff>38100</xdr:colOff>
      <xdr:row>75</xdr:row>
      <xdr:rowOff>9334</xdr:rowOff>
    </xdr:to>
    <xdr:sp macro="" textlink="">
      <xdr:nvSpPr>
        <xdr:cNvPr id="439" name="楕円 438"/>
        <xdr:cNvSpPr/>
      </xdr:nvSpPr>
      <xdr:spPr>
        <a:xfrm>
          <a:off x="8699500" y="1276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25861</xdr:rowOff>
    </xdr:from>
    <xdr:ext cx="534377" cy="259045"/>
    <xdr:sp macro="" textlink="">
      <xdr:nvSpPr>
        <xdr:cNvPr id="440" name="テキスト ボックス 439"/>
        <xdr:cNvSpPr txBox="1"/>
      </xdr:nvSpPr>
      <xdr:spPr>
        <a:xfrm>
          <a:off x="8483111" y="1254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6147</xdr:rowOff>
    </xdr:from>
    <xdr:to>
      <xdr:col>41</xdr:col>
      <xdr:colOff>101600</xdr:colOff>
      <xdr:row>76</xdr:row>
      <xdr:rowOff>107747</xdr:rowOff>
    </xdr:to>
    <xdr:sp macro="" textlink="">
      <xdr:nvSpPr>
        <xdr:cNvPr id="441" name="楕円 440"/>
        <xdr:cNvSpPr/>
      </xdr:nvSpPr>
      <xdr:spPr>
        <a:xfrm>
          <a:off x="7810500" y="1303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124274</xdr:rowOff>
    </xdr:from>
    <xdr:ext cx="534377" cy="259045"/>
    <xdr:sp macro="" textlink="">
      <xdr:nvSpPr>
        <xdr:cNvPr id="442" name="テキスト ボックス 441"/>
        <xdr:cNvSpPr txBox="1"/>
      </xdr:nvSpPr>
      <xdr:spPr>
        <a:xfrm>
          <a:off x="7594111" y="1281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165519</xdr:rowOff>
    </xdr:from>
    <xdr:to>
      <xdr:col>36</xdr:col>
      <xdr:colOff>165100</xdr:colOff>
      <xdr:row>74</xdr:row>
      <xdr:rowOff>95669</xdr:rowOff>
    </xdr:to>
    <xdr:sp macro="" textlink="">
      <xdr:nvSpPr>
        <xdr:cNvPr id="443" name="楕円 442"/>
        <xdr:cNvSpPr/>
      </xdr:nvSpPr>
      <xdr:spPr>
        <a:xfrm>
          <a:off x="6921500" y="126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112196</xdr:rowOff>
    </xdr:from>
    <xdr:ext cx="534377" cy="259045"/>
    <xdr:sp macro="" textlink="">
      <xdr:nvSpPr>
        <xdr:cNvPr id="444" name="テキスト ボックス 443"/>
        <xdr:cNvSpPr txBox="1"/>
      </xdr:nvSpPr>
      <xdr:spPr>
        <a:xfrm>
          <a:off x="6705111" y="1245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5" name="正方形/長方形 44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6" name="正方形/長方形 44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7" name="正方形/長方形 44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8" name="正方形/長方形 44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9" name="正方形/長方形 44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50" name="正方形/長方形 44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1" name="正方形/長方形 45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2" name="正方形/長方形 45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3" name="テキスト ボックス 45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4" name="直線コネクタ 45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5" name="テキスト ボックス 454"/>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6" name="直線コネクタ 455"/>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7" name="テキスト ボックス 456"/>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8" name="直線コネクタ 457"/>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9" name="テキスト ボックス 458"/>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60" name="直線コネクタ 459"/>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61" name="テキスト ボックス 460"/>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62" name="直線コネクタ 461"/>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63" name="テキスト ボックス 462"/>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79006</xdr:rowOff>
    </xdr:from>
    <xdr:to>
      <xdr:col>54</xdr:col>
      <xdr:colOff>189865</xdr:colOff>
      <xdr:row>98</xdr:row>
      <xdr:rowOff>117275</xdr:rowOff>
    </xdr:to>
    <xdr:cxnSp macro="">
      <xdr:nvCxnSpPr>
        <xdr:cNvPr id="467" name="直線コネクタ 466"/>
        <xdr:cNvCxnSpPr/>
      </xdr:nvCxnSpPr>
      <xdr:spPr>
        <a:xfrm flipV="1">
          <a:off x="10475595" y="15852406"/>
          <a:ext cx="1270" cy="1066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121102</xdr:rowOff>
    </xdr:from>
    <xdr:ext cx="534377" cy="259045"/>
    <xdr:sp macro="" textlink="">
      <xdr:nvSpPr>
        <xdr:cNvPr id="468" name="普通建設事業費 （ うち更新整備　）最小値テキスト"/>
        <xdr:cNvSpPr txBox="1"/>
      </xdr:nvSpPr>
      <xdr:spPr>
        <a:xfrm>
          <a:off x="10528300" y="1692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117275</xdr:rowOff>
    </xdr:from>
    <xdr:to>
      <xdr:col>55</xdr:col>
      <xdr:colOff>88900</xdr:colOff>
      <xdr:row>98</xdr:row>
      <xdr:rowOff>117275</xdr:rowOff>
    </xdr:to>
    <xdr:cxnSp macro="">
      <xdr:nvCxnSpPr>
        <xdr:cNvPr id="469" name="直線コネクタ 468"/>
        <xdr:cNvCxnSpPr/>
      </xdr:nvCxnSpPr>
      <xdr:spPr>
        <a:xfrm>
          <a:off x="10388600" y="1691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25683</xdr:rowOff>
    </xdr:from>
    <xdr:ext cx="534377" cy="259045"/>
    <xdr:sp macro="" textlink="">
      <xdr:nvSpPr>
        <xdr:cNvPr id="470" name="普通建設事業費 （ うち更新整備　）最大値テキスト"/>
        <xdr:cNvSpPr txBox="1"/>
      </xdr:nvSpPr>
      <xdr:spPr>
        <a:xfrm>
          <a:off x="10528300" y="1562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79006</xdr:rowOff>
    </xdr:from>
    <xdr:to>
      <xdr:col>55</xdr:col>
      <xdr:colOff>88900</xdr:colOff>
      <xdr:row>92</xdr:row>
      <xdr:rowOff>79006</xdr:rowOff>
    </xdr:to>
    <xdr:cxnSp macro="">
      <xdr:nvCxnSpPr>
        <xdr:cNvPr id="471" name="直線コネクタ 470"/>
        <xdr:cNvCxnSpPr/>
      </xdr:nvCxnSpPr>
      <xdr:spPr>
        <a:xfrm>
          <a:off x="10388600" y="15852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104792</xdr:rowOff>
    </xdr:from>
    <xdr:to>
      <xdr:col>55</xdr:col>
      <xdr:colOff>0</xdr:colOff>
      <xdr:row>93</xdr:row>
      <xdr:rowOff>117092</xdr:rowOff>
    </xdr:to>
    <xdr:cxnSp macro="">
      <xdr:nvCxnSpPr>
        <xdr:cNvPr id="472" name="直線コネクタ 471"/>
        <xdr:cNvCxnSpPr/>
      </xdr:nvCxnSpPr>
      <xdr:spPr>
        <a:xfrm flipV="1">
          <a:off x="9639300" y="16049642"/>
          <a:ext cx="838200" cy="1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38752</xdr:rowOff>
    </xdr:from>
    <xdr:ext cx="534377" cy="259045"/>
    <xdr:sp macro="" textlink="">
      <xdr:nvSpPr>
        <xdr:cNvPr id="473" name="普通建設事業費 （ うち更新整備　）平均値テキスト"/>
        <xdr:cNvSpPr txBox="1"/>
      </xdr:nvSpPr>
      <xdr:spPr>
        <a:xfrm>
          <a:off x="10528300" y="16155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60325</xdr:rowOff>
    </xdr:from>
    <xdr:to>
      <xdr:col>55</xdr:col>
      <xdr:colOff>50800</xdr:colOff>
      <xdr:row>94</xdr:row>
      <xdr:rowOff>161925</xdr:rowOff>
    </xdr:to>
    <xdr:sp macro="" textlink="">
      <xdr:nvSpPr>
        <xdr:cNvPr id="474" name="フローチャート: 判断 473"/>
        <xdr:cNvSpPr/>
      </xdr:nvSpPr>
      <xdr:spPr>
        <a:xfrm>
          <a:off x="10426700" y="1617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117092</xdr:rowOff>
    </xdr:from>
    <xdr:to>
      <xdr:col>50</xdr:col>
      <xdr:colOff>114300</xdr:colOff>
      <xdr:row>97</xdr:row>
      <xdr:rowOff>154353</xdr:rowOff>
    </xdr:to>
    <xdr:cxnSp macro="">
      <xdr:nvCxnSpPr>
        <xdr:cNvPr id="475" name="直線コネクタ 474"/>
        <xdr:cNvCxnSpPr/>
      </xdr:nvCxnSpPr>
      <xdr:spPr>
        <a:xfrm flipV="1">
          <a:off x="8750300" y="16061942"/>
          <a:ext cx="889000" cy="72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90</xdr:row>
      <xdr:rowOff>55776</xdr:rowOff>
    </xdr:from>
    <xdr:to>
      <xdr:col>50</xdr:col>
      <xdr:colOff>165100</xdr:colOff>
      <xdr:row>90</xdr:row>
      <xdr:rowOff>157376</xdr:rowOff>
    </xdr:to>
    <xdr:sp macro="" textlink="">
      <xdr:nvSpPr>
        <xdr:cNvPr id="476" name="フローチャート: 判断 475"/>
        <xdr:cNvSpPr/>
      </xdr:nvSpPr>
      <xdr:spPr>
        <a:xfrm>
          <a:off x="9588500" y="1548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89</xdr:row>
      <xdr:rowOff>2453</xdr:rowOff>
    </xdr:from>
    <xdr:ext cx="534377" cy="259045"/>
    <xdr:sp macro="" textlink="">
      <xdr:nvSpPr>
        <xdr:cNvPr id="477" name="テキスト ボックス 476"/>
        <xdr:cNvSpPr txBox="1"/>
      </xdr:nvSpPr>
      <xdr:spPr>
        <a:xfrm>
          <a:off x="9372111" y="152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71737</xdr:rowOff>
    </xdr:from>
    <xdr:to>
      <xdr:col>45</xdr:col>
      <xdr:colOff>177800</xdr:colOff>
      <xdr:row>97</xdr:row>
      <xdr:rowOff>154353</xdr:rowOff>
    </xdr:to>
    <xdr:cxnSp macro="">
      <xdr:nvCxnSpPr>
        <xdr:cNvPr id="478" name="直線コネクタ 477"/>
        <xdr:cNvCxnSpPr/>
      </xdr:nvCxnSpPr>
      <xdr:spPr>
        <a:xfrm>
          <a:off x="7861300" y="16188037"/>
          <a:ext cx="889000" cy="59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76716</xdr:rowOff>
    </xdr:from>
    <xdr:to>
      <xdr:col>46</xdr:col>
      <xdr:colOff>38100</xdr:colOff>
      <xdr:row>95</xdr:row>
      <xdr:rowOff>6866</xdr:rowOff>
    </xdr:to>
    <xdr:sp macro="" textlink="">
      <xdr:nvSpPr>
        <xdr:cNvPr id="479" name="フローチャート: 判断 478"/>
        <xdr:cNvSpPr/>
      </xdr:nvSpPr>
      <xdr:spPr>
        <a:xfrm>
          <a:off x="8699500" y="16193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23393</xdr:rowOff>
    </xdr:from>
    <xdr:ext cx="534377" cy="259045"/>
    <xdr:sp macro="" textlink="">
      <xdr:nvSpPr>
        <xdr:cNvPr id="480" name="テキスト ボックス 479"/>
        <xdr:cNvSpPr txBox="1"/>
      </xdr:nvSpPr>
      <xdr:spPr>
        <a:xfrm>
          <a:off x="8483111" y="1596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49197</xdr:rowOff>
    </xdr:from>
    <xdr:to>
      <xdr:col>41</xdr:col>
      <xdr:colOff>50800</xdr:colOff>
      <xdr:row>94</xdr:row>
      <xdr:rowOff>71737</xdr:rowOff>
    </xdr:to>
    <xdr:cxnSp macro="">
      <xdr:nvCxnSpPr>
        <xdr:cNvPr id="481" name="直線コネクタ 480"/>
        <xdr:cNvCxnSpPr/>
      </xdr:nvCxnSpPr>
      <xdr:spPr>
        <a:xfrm>
          <a:off x="6972300" y="15651147"/>
          <a:ext cx="889000" cy="53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155262</xdr:rowOff>
    </xdr:from>
    <xdr:to>
      <xdr:col>41</xdr:col>
      <xdr:colOff>101600</xdr:colOff>
      <xdr:row>95</xdr:row>
      <xdr:rowOff>85412</xdr:rowOff>
    </xdr:to>
    <xdr:sp macro="" textlink="">
      <xdr:nvSpPr>
        <xdr:cNvPr id="482" name="フローチャート: 判断 481"/>
        <xdr:cNvSpPr/>
      </xdr:nvSpPr>
      <xdr:spPr>
        <a:xfrm>
          <a:off x="7810500" y="1627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76539</xdr:rowOff>
    </xdr:from>
    <xdr:ext cx="534377" cy="259045"/>
    <xdr:sp macro="" textlink="">
      <xdr:nvSpPr>
        <xdr:cNvPr id="483" name="テキスト ボックス 482"/>
        <xdr:cNvSpPr txBox="1"/>
      </xdr:nvSpPr>
      <xdr:spPr>
        <a:xfrm>
          <a:off x="7594111" y="1636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111280</xdr:rowOff>
    </xdr:from>
    <xdr:to>
      <xdr:col>36</xdr:col>
      <xdr:colOff>165100</xdr:colOff>
      <xdr:row>94</xdr:row>
      <xdr:rowOff>41430</xdr:rowOff>
    </xdr:to>
    <xdr:sp macro="" textlink="">
      <xdr:nvSpPr>
        <xdr:cNvPr id="484" name="フローチャート: 判断 483"/>
        <xdr:cNvSpPr/>
      </xdr:nvSpPr>
      <xdr:spPr>
        <a:xfrm>
          <a:off x="6921500" y="1605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32557</xdr:rowOff>
    </xdr:from>
    <xdr:ext cx="534377" cy="259045"/>
    <xdr:sp macro="" textlink="">
      <xdr:nvSpPr>
        <xdr:cNvPr id="485" name="テキスト ボックス 484"/>
        <xdr:cNvSpPr txBox="1"/>
      </xdr:nvSpPr>
      <xdr:spPr>
        <a:xfrm>
          <a:off x="6705111" y="1614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53992</xdr:rowOff>
    </xdr:from>
    <xdr:to>
      <xdr:col>55</xdr:col>
      <xdr:colOff>50800</xdr:colOff>
      <xdr:row>93</xdr:row>
      <xdr:rowOff>155592</xdr:rowOff>
    </xdr:to>
    <xdr:sp macro="" textlink="">
      <xdr:nvSpPr>
        <xdr:cNvPr id="491" name="楕円 490"/>
        <xdr:cNvSpPr/>
      </xdr:nvSpPr>
      <xdr:spPr>
        <a:xfrm>
          <a:off x="10426700" y="1599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76869</xdr:rowOff>
    </xdr:from>
    <xdr:ext cx="534377" cy="259045"/>
    <xdr:sp macro="" textlink="">
      <xdr:nvSpPr>
        <xdr:cNvPr id="492" name="普通建設事業費 （ うち更新整備　）該当値テキスト"/>
        <xdr:cNvSpPr txBox="1"/>
      </xdr:nvSpPr>
      <xdr:spPr>
        <a:xfrm>
          <a:off x="10528300" y="158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66292</xdr:rowOff>
    </xdr:from>
    <xdr:to>
      <xdr:col>50</xdr:col>
      <xdr:colOff>165100</xdr:colOff>
      <xdr:row>93</xdr:row>
      <xdr:rowOff>167892</xdr:rowOff>
    </xdr:to>
    <xdr:sp macro="" textlink="">
      <xdr:nvSpPr>
        <xdr:cNvPr id="493" name="楕円 492"/>
        <xdr:cNvSpPr/>
      </xdr:nvSpPr>
      <xdr:spPr>
        <a:xfrm>
          <a:off x="9588500" y="1601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159019</xdr:rowOff>
    </xdr:from>
    <xdr:ext cx="534377" cy="259045"/>
    <xdr:sp macro="" textlink="">
      <xdr:nvSpPr>
        <xdr:cNvPr id="494" name="テキスト ボックス 493"/>
        <xdr:cNvSpPr txBox="1"/>
      </xdr:nvSpPr>
      <xdr:spPr>
        <a:xfrm>
          <a:off x="9372111" y="1610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103553</xdr:rowOff>
    </xdr:from>
    <xdr:to>
      <xdr:col>46</xdr:col>
      <xdr:colOff>38100</xdr:colOff>
      <xdr:row>98</xdr:row>
      <xdr:rowOff>33703</xdr:rowOff>
    </xdr:to>
    <xdr:sp macro="" textlink="">
      <xdr:nvSpPr>
        <xdr:cNvPr id="495" name="楕円 494"/>
        <xdr:cNvSpPr/>
      </xdr:nvSpPr>
      <xdr:spPr>
        <a:xfrm>
          <a:off x="8699500" y="1673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24830</xdr:rowOff>
    </xdr:from>
    <xdr:ext cx="534377" cy="259045"/>
    <xdr:sp macro="" textlink="">
      <xdr:nvSpPr>
        <xdr:cNvPr id="496" name="テキスト ボックス 495"/>
        <xdr:cNvSpPr txBox="1"/>
      </xdr:nvSpPr>
      <xdr:spPr>
        <a:xfrm>
          <a:off x="8483111" y="1682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20937</xdr:rowOff>
    </xdr:from>
    <xdr:to>
      <xdr:col>41</xdr:col>
      <xdr:colOff>101600</xdr:colOff>
      <xdr:row>94</xdr:row>
      <xdr:rowOff>122537</xdr:rowOff>
    </xdr:to>
    <xdr:sp macro="" textlink="">
      <xdr:nvSpPr>
        <xdr:cNvPr id="497" name="楕円 496"/>
        <xdr:cNvSpPr/>
      </xdr:nvSpPr>
      <xdr:spPr>
        <a:xfrm>
          <a:off x="7810500" y="1613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139064</xdr:rowOff>
    </xdr:from>
    <xdr:ext cx="534377" cy="259045"/>
    <xdr:sp macro="" textlink="">
      <xdr:nvSpPr>
        <xdr:cNvPr id="498" name="テキスト ボックス 497"/>
        <xdr:cNvSpPr txBox="1"/>
      </xdr:nvSpPr>
      <xdr:spPr>
        <a:xfrm>
          <a:off x="7594111" y="1591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169847</xdr:rowOff>
    </xdr:from>
    <xdr:to>
      <xdr:col>36</xdr:col>
      <xdr:colOff>165100</xdr:colOff>
      <xdr:row>91</xdr:row>
      <xdr:rowOff>99997</xdr:rowOff>
    </xdr:to>
    <xdr:sp macro="" textlink="">
      <xdr:nvSpPr>
        <xdr:cNvPr id="499" name="楕円 498"/>
        <xdr:cNvSpPr/>
      </xdr:nvSpPr>
      <xdr:spPr>
        <a:xfrm>
          <a:off x="6921500" y="1560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116524</xdr:rowOff>
    </xdr:from>
    <xdr:ext cx="534377" cy="259045"/>
    <xdr:sp macro="" textlink="">
      <xdr:nvSpPr>
        <xdr:cNvPr id="500" name="テキスト ボックス 499"/>
        <xdr:cNvSpPr txBox="1"/>
      </xdr:nvSpPr>
      <xdr:spPr>
        <a:xfrm>
          <a:off x="6705111" y="1537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1" name="直線コネクタ 51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2" name="テキスト ボックス 51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3" name="直線コネクタ 51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4" name="テキスト ボックス 51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5" name="直線コネクタ 51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6" name="テキスト ボックス 51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7" name="直線コネクタ 51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8" name="テキスト ボックス 51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9" name="直線コネクタ 51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0" name="テキスト ボックス 519"/>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2" name="テキスト ボックス 52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36944</xdr:rowOff>
    </xdr:from>
    <xdr:to>
      <xdr:col>85</xdr:col>
      <xdr:colOff>126364</xdr:colOff>
      <xdr:row>39</xdr:row>
      <xdr:rowOff>44450</xdr:rowOff>
    </xdr:to>
    <xdr:cxnSp macro="">
      <xdr:nvCxnSpPr>
        <xdr:cNvPr id="524" name="直線コネクタ 523"/>
        <xdr:cNvCxnSpPr/>
      </xdr:nvCxnSpPr>
      <xdr:spPr>
        <a:xfrm flipV="1">
          <a:off x="16317595" y="5351894"/>
          <a:ext cx="1269" cy="1379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5"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6" name="直線コネクタ 525"/>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155071</xdr:rowOff>
    </xdr:from>
    <xdr:ext cx="534377" cy="259045"/>
    <xdr:sp macro="" textlink="">
      <xdr:nvSpPr>
        <xdr:cNvPr id="527" name="災害復旧事業費最大値テキスト"/>
        <xdr:cNvSpPr txBox="1"/>
      </xdr:nvSpPr>
      <xdr:spPr>
        <a:xfrm>
          <a:off x="16370300" y="512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36944</xdr:rowOff>
    </xdr:from>
    <xdr:to>
      <xdr:col>86</xdr:col>
      <xdr:colOff>25400</xdr:colOff>
      <xdr:row>31</xdr:row>
      <xdr:rowOff>36944</xdr:rowOff>
    </xdr:to>
    <xdr:cxnSp macro="">
      <xdr:nvCxnSpPr>
        <xdr:cNvPr id="528" name="直線コネクタ 527"/>
        <xdr:cNvCxnSpPr/>
      </xdr:nvCxnSpPr>
      <xdr:spPr>
        <a:xfrm>
          <a:off x="16230600" y="5351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36944</xdr:rowOff>
    </xdr:from>
    <xdr:to>
      <xdr:col>85</xdr:col>
      <xdr:colOff>127000</xdr:colOff>
      <xdr:row>35</xdr:row>
      <xdr:rowOff>21628</xdr:rowOff>
    </xdr:to>
    <xdr:cxnSp macro="">
      <xdr:nvCxnSpPr>
        <xdr:cNvPr id="529" name="直線コネクタ 528"/>
        <xdr:cNvCxnSpPr/>
      </xdr:nvCxnSpPr>
      <xdr:spPr>
        <a:xfrm flipV="1">
          <a:off x="15481300" y="5351894"/>
          <a:ext cx="838200" cy="6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127373</xdr:rowOff>
    </xdr:from>
    <xdr:ext cx="534377" cy="259045"/>
    <xdr:sp macro="" textlink="">
      <xdr:nvSpPr>
        <xdr:cNvPr id="530" name="災害復旧事業費平均値テキスト"/>
        <xdr:cNvSpPr txBox="1"/>
      </xdr:nvSpPr>
      <xdr:spPr>
        <a:xfrm>
          <a:off x="16370300" y="6128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148946</xdr:rowOff>
    </xdr:from>
    <xdr:to>
      <xdr:col>85</xdr:col>
      <xdr:colOff>177800</xdr:colOff>
      <xdr:row>36</xdr:row>
      <xdr:rowOff>79096</xdr:rowOff>
    </xdr:to>
    <xdr:sp macro="" textlink="">
      <xdr:nvSpPr>
        <xdr:cNvPr id="531" name="フローチャート: 判断 530"/>
        <xdr:cNvSpPr/>
      </xdr:nvSpPr>
      <xdr:spPr>
        <a:xfrm>
          <a:off x="16268700" y="6149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21628</xdr:rowOff>
    </xdr:from>
    <xdr:to>
      <xdr:col>81</xdr:col>
      <xdr:colOff>50800</xdr:colOff>
      <xdr:row>38</xdr:row>
      <xdr:rowOff>153835</xdr:rowOff>
    </xdr:to>
    <xdr:cxnSp macro="">
      <xdr:nvCxnSpPr>
        <xdr:cNvPr id="532" name="直線コネクタ 531"/>
        <xdr:cNvCxnSpPr/>
      </xdr:nvCxnSpPr>
      <xdr:spPr>
        <a:xfrm flipV="1">
          <a:off x="14592300" y="6022378"/>
          <a:ext cx="889000" cy="64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2680</xdr:rowOff>
    </xdr:from>
    <xdr:to>
      <xdr:col>81</xdr:col>
      <xdr:colOff>101600</xdr:colOff>
      <xdr:row>37</xdr:row>
      <xdr:rowOff>104280</xdr:rowOff>
    </xdr:to>
    <xdr:sp macro="" textlink="">
      <xdr:nvSpPr>
        <xdr:cNvPr id="533" name="フローチャート: 判断 532"/>
        <xdr:cNvSpPr/>
      </xdr:nvSpPr>
      <xdr:spPr>
        <a:xfrm>
          <a:off x="15430500" y="634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95407</xdr:rowOff>
    </xdr:from>
    <xdr:ext cx="469744" cy="259045"/>
    <xdr:sp macro="" textlink="">
      <xdr:nvSpPr>
        <xdr:cNvPr id="534" name="テキスト ボックス 533"/>
        <xdr:cNvSpPr txBox="1"/>
      </xdr:nvSpPr>
      <xdr:spPr>
        <a:xfrm>
          <a:off x="15246428" y="643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133871</xdr:rowOff>
    </xdr:from>
    <xdr:to>
      <xdr:col>76</xdr:col>
      <xdr:colOff>114300</xdr:colOff>
      <xdr:row>38</xdr:row>
      <xdr:rowOff>153835</xdr:rowOff>
    </xdr:to>
    <xdr:cxnSp macro="">
      <xdr:nvCxnSpPr>
        <xdr:cNvPr id="535" name="直線コネクタ 534"/>
        <xdr:cNvCxnSpPr/>
      </xdr:nvCxnSpPr>
      <xdr:spPr>
        <a:xfrm>
          <a:off x="13703300" y="6477521"/>
          <a:ext cx="889000" cy="19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148412</xdr:rowOff>
    </xdr:from>
    <xdr:to>
      <xdr:col>76</xdr:col>
      <xdr:colOff>165100</xdr:colOff>
      <xdr:row>38</xdr:row>
      <xdr:rowOff>78563</xdr:rowOff>
    </xdr:to>
    <xdr:sp macro="" textlink="">
      <xdr:nvSpPr>
        <xdr:cNvPr id="536" name="フローチャート: 判断 535"/>
        <xdr:cNvSpPr/>
      </xdr:nvSpPr>
      <xdr:spPr>
        <a:xfrm>
          <a:off x="14541500" y="649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95089</xdr:rowOff>
    </xdr:from>
    <xdr:ext cx="469744" cy="259045"/>
    <xdr:sp macro="" textlink="">
      <xdr:nvSpPr>
        <xdr:cNvPr id="537" name="テキスト ボックス 536"/>
        <xdr:cNvSpPr txBox="1"/>
      </xdr:nvSpPr>
      <xdr:spPr>
        <a:xfrm>
          <a:off x="14357428" y="626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133871</xdr:rowOff>
    </xdr:from>
    <xdr:to>
      <xdr:col>71</xdr:col>
      <xdr:colOff>177800</xdr:colOff>
      <xdr:row>38</xdr:row>
      <xdr:rowOff>71539</xdr:rowOff>
    </xdr:to>
    <xdr:cxnSp macro="">
      <xdr:nvCxnSpPr>
        <xdr:cNvPr id="538" name="直線コネクタ 537"/>
        <xdr:cNvCxnSpPr/>
      </xdr:nvCxnSpPr>
      <xdr:spPr>
        <a:xfrm flipV="1">
          <a:off x="12814300" y="6477521"/>
          <a:ext cx="889000" cy="10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42380</xdr:rowOff>
    </xdr:from>
    <xdr:to>
      <xdr:col>72</xdr:col>
      <xdr:colOff>38100</xdr:colOff>
      <xdr:row>38</xdr:row>
      <xdr:rowOff>143980</xdr:rowOff>
    </xdr:to>
    <xdr:sp macro="" textlink="">
      <xdr:nvSpPr>
        <xdr:cNvPr id="539" name="フローチャート: 判断 538"/>
        <xdr:cNvSpPr/>
      </xdr:nvSpPr>
      <xdr:spPr>
        <a:xfrm>
          <a:off x="13652500" y="655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135107</xdr:rowOff>
    </xdr:from>
    <xdr:ext cx="469744" cy="259045"/>
    <xdr:sp macro="" textlink="">
      <xdr:nvSpPr>
        <xdr:cNvPr id="540" name="テキスト ボックス 539"/>
        <xdr:cNvSpPr txBox="1"/>
      </xdr:nvSpPr>
      <xdr:spPr>
        <a:xfrm>
          <a:off x="13468428" y="665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57086</xdr:rowOff>
    </xdr:from>
    <xdr:to>
      <xdr:col>67</xdr:col>
      <xdr:colOff>101600</xdr:colOff>
      <xdr:row>38</xdr:row>
      <xdr:rowOff>158686</xdr:rowOff>
    </xdr:to>
    <xdr:sp macro="" textlink="">
      <xdr:nvSpPr>
        <xdr:cNvPr id="541" name="フローチャート: 判断 540"/>
        <xdr:cNvSpPr/>
      </xdr:nvSpPr>
      <xdr:spPr>
        <a:xfrm>
          <a:off x="12763500" y="657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149813</xdr:rowOff>
    </xdr:from>
    <xdr:ext cx="469744" cy="259045"/>
    <xdr:sp macro="" textlink="">
      <xdr:nvSpPr>
        <xdr:cNvPr id="542" name="テキスト ボックス 541"/>
        <xdr:cNvSpPr txBox="1"/>
      </xdr:nvSpPr>
      <xdr:spPr>
        <a:xfrm>
          <a:off x="12579428" y="666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157594</xdr:rowOff>
    </xdr:from>
    <xdr:to>
      <xdr:col>85</xdr:col>
      <xdr:colOff>177800</xdr:colOff>
      <xdr:row>31</xdr:row>
      <xdr:rowOff>87744</xdr:rowOff>
    </xdr:to>
    <xdr:sp macro="" textlink="">
      <xdr:nvSpPr>
        <xdr:cNvPr id="548" name="楕円 547"/>
        <xdr:cNvSpPr/>
      </xdr:nvSpPr>
      <xdr:spPr>
        <a:xfrm>
          <a:off x="16268700" y="530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110621</xdr:rowOff>
    </xdr:from>
    <xdr:ext cx="534377" cy="259045"/>
    <xdr:sp macro="" textlink="">
      <xdr:nvSpPr>
        <xdr:cNvPr id="549" name="災害復旧事業費該当値テキスト"/>
        <xdr:cNvSpPr txBox="1"/>
      </xdr:nvSpPr>
      <xdr:spPr>
        <a:xfrm>
          <a:off x="16370300" y="525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142278</xdr:rowOff>
    </xdr:from>
    <xdr:to>
      <xdr:col>81</xdr:col>
      <xdr:colOff>101600</xdr:colOff>
      <xdr:row>35</xdr:row>
      <xdr:rowOff>72428</xdr:rowOff>
    </xdr:to>
    <xdr:sp macro="" textlink="">
      <xdr:nvSpPr>
        <xdr:cNvPr id="550" name="楕円 549"/>
        <xdr:cNvSpPr/>
      </xdr:nvSpPr>
      <xdr:spPr>
        <a:xfrm>
          <a:off x="15430500" y="59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88955</xdr:rowOff>
    </xdr:from>
    <xdr:ext cx="534377" cy="259045"/>
    <xdr:sp macro="" textlink="">
      <xdr:nvSpPr>
        <xdr:cNvPr id="551" name="テキスト ボックス 550"/>
        <xdr:cNvSpPr txBox="1"/>
      </xdr:nvSpPr>
      <xdr:spPr>
        <a:xfrm>
          <a:off x="15214111" y="574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103035</xdr:rowOff>
    </xdr:from>
    <xdr:to>
      <xdr:col>76</xdr:col>
      <xdr:colOff>165100</xdr:colOff>
      <xdr:row>39</xdr:row>
      <xdr:rowOff>33185</xdr:rowOff>
    </xdr:to>
    <xdr:sp macro="" textlink="">
      <xdr:nvSpPr>
        <xdr:cNvPr id="552" name="楕円 551"/>
        <xdr:cNvSpPr/>
      </xdr:nvSpPr>
      <xdr:spPr>
        <a:xfrm>
          <a:off x="14541500" y="66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24312</xdr:rowOff>
    </xdr:from>
    <xdr:ext cx="469744" cy="259045"/>
    <xdr:sp macro="" textlink="">
      <xdr:nvSpPr>
        <xdr:cNvPr id="553" name="テキスト ボックス 552"/>
        <xdr:cNvSpPr txBox="1"/>
      </xdr:nvSpPr>
      <xdr:spPr>
        <a:xfrm>
          <a:off x="14357428" y="671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83071</xdr:rowOff>
    </xdr:from>
    <xdr:to>
      <xdr:col>72</xdr:col>
      <xdr:colOff>38100</xdr:colOff>
      <xdr:row>38</xdr:row>
      <xdr:rowOff>13221</xdr:rowOff>
    </xdr:to>
    <xdr:sp macro="" textlink="">
      <xdr:nvSpPr>
        <xdr:cNvPr id="554" name="楕円 553"/>
        <xdr:cNvSpPr/>
      </xdr:nvSpPr>
      <xdr:spPr>
        <a:xfrm>
          <a:off x="13652500" y="64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29748</xdr:rowOff>
    </xdr:from>
    <xdr:ext cx="469744" cy="259045"/>
    <xdr:sp macro="" textlink="">
      <xdr:nvSpPr>
        <xdr:cNvPr id="555" name="テキスト ボックス 554"/>
        <xdr:cNvSpPr txBox="1"/>
      </xdr:nvSpPr>
      <xdr:spPr>
        <a:xfrm>
          <a:off x="13468428" y="620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20739</xdr:rowOff>
    </xdr:from>
    <xdr:to>
      <xdr:col>67</xdr:col>
      <xdr:colOff>101600</xdr:colOff>
      <xdr:row>38</xdr:row>
      <xdr:rowOff>122339</xdr:rowOff>
    </xdr:to>
    <xdr:sp macro="" textlink="">
      <xdr:nvSpPr>
        <xdr:cNvPr id="556" name="楕円 555"/>
        <xdr:cNvSpPr/>
      </xdr:nvSpPr>
      <xdr:spPr>
        <a:xfrm>
          <a:off x="12763500" y="653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138866</xdr:rowOff>
    </xdr:from>
    <xdr:ext cx="469744" cy="259045"/>
    <xdr:sp macro="" textlink="">
      <xdr:nvSpPr>
        <xdr:cNvPr id="557" name="テキスト ボックス 556"/>
        <xdr:cNvSpPr txBox="1"/>
      </xdr:nvSpPr>
      <xdr:spPr>
        <a:xfrm>
          <a:off x="12579428" y="631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9" name="テキスト ボックス 56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1" name="テキスト ボックス 57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3" name="直線コネクタ 57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8" name="直線コネクタ 57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フローチャート: 判断 57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1" name="直線コネクタ 58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2" name="フローチャート: 判断 58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3" name="テキスト ボックス 58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4" name="直線コネクタ 58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5" name="フローチャート: 判断 58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6" name="テキスト ボックス 58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7" name="直線コネクタ 58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8" name="フローチャート: 判断 58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9" name="テキスト ボックス 58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フローチャート: 判断 58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1" name="テキスト ボックス 59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7" name="楕円 59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9" name="楕円 59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0" name="テキスト ボックス 59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1" name="楕円 60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2" name="テキスト ボックス 60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3" name="楕円 60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4" name="テキスト ボックス 60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5" name="楕円 60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6" name="テキスト ボックス 60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7" name="テキスト ボックス 616"/>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9" name="テキスト ボックス 618"/>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1" name="テキスト ボックス 620"/>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3" name="テキスト ボックス 622"/>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5" name="テキスト ボックス 624"/>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7" name="テキスト ボックス 626"/>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159343</xdr:rowOff>
    </xdr:from>
    <xdr:to>
      <xdr:col>85</xdr:col>
      <xdr:colOff>126364</xdr:colOff>
      <xdr:row>78</xdr:row>
      <xdr:rowOff>104349</xdr:rowOff>
    </xdr:to>
    <xdr:cxnSp macro="">
      <xdr:nvCxnSpPr>
        <xdr:cNvPr id="633" name="直線コネクタ 632"/>
        <xdr:cNvCxnSpPr/>
      </xdr:nvCxnSpPr>
      <xdr:spPr>
        <a:xfrm flipV="1">
          <a:off x="16317595" y="12332293"/>
          <a:ext cx="1269" cy="1145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108176</xdr:rowOff>
    </xdr:from>
    <xdr:ext cx="534377" cy="259045"/>
    <xdr:sp macro="" textlink="">
      <xdr:nvSpPr>
        <xdr:cNvPr id="634" name="公債費最小値テキスト"/>
        <xdr:cNvSpPr txBox="1"/>
      </xdr:nvSpPr>
      <xdr:spPr>
        <a:xfrm>
          <a:off x="16370300" y="1348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104349</xdr:rowOff>
    </xdr:from>
    <xdr:to>
      <xdr:col>86</xdr:col>
      <xdr:colOff>25400</xdr:colOff>
      <xdr:row>78</xdr:row>
      <xdr:rowOff>104349</xdr:rowOff>
    </xdr:to>
    <xdr:cxnSp macro="">
      <xdr:nvCxnSpPr>
        <xdr:cNvPr id="635" name="直線コネクタ 634"/>
        <xdr:cNvCxnSpPr/>
      </xdr:nvCxnSpPr>
      <xdr:spPr>
        <a:xfrm>
          <a:off x="16230600" y="1347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106020</xdr:rowOff>
    </xdr:from>
    <xdr:ext cx="599010" cy="259045"/>
    <xdr:sp macro="" textlink="">
      <xdr:nvSpPr>
        <xdr:cNvPr id="636" name="公債費最大値テキスト"/>
        <xdr:cNvSpPr txBox="1"/>
      </xdr:nvSpPr>
      <xdr:spPr>
        <a:xfrm>
          <a:off x="16370300" y="1210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159343</xdr:rowOff>
    </xdr:from>
    <xdr:to>
      <xdr:col>86</xdr:col>
      <xdr:colOff>25400</xdr:colOff>
      <xdr:row>71</xdr:row>
      <xdr:rowOff>159343</xdr:rowOff>
    </xdr:to>
    <xdr:cxnSp macro="">
      <xdr:nvCxnSpPr>
        <xdr:cNvPr id="637" name="直線コネクタ 636"/>
        <xdr:cNvCxnSpPr/>
      </xdr:nvCxnSpPr>
      <xdr:spPr>
        <a:xfrm>
          <a:off x="16230600" y="12332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83481</xdr:rowOff>
    </xdr:from>
    <xdr:to>
      <xdr:col>85</xdr:col>
      <xdr:colOff>127000</xdr:colOff>
      <xdr:row>74</xdr:row>
      <xdr:rowOff>38054</xdr:rowOff>
    </xdr:to>
    <xdr:cxnSp macro="">
      <xdr:nvCxnSpPr>
        <xdr:cNvPr id="638" name="直線コネクタ 637"/>
        <xdr:cNvCxnSpPr/>
      </xdr:nvCxnSpPr>
      <xdr:spPr>
        <a:xfrm>
          <a:off x="15481300" y="12084981"/>
          <a:ext cx="838200" cy="64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159110</xdr:rowOff>
    </xdr:from>
    <xdr:ext cx="534377" cy="259045"/>
    <xdr:sp macro="" textlink="">
      <xdr:nvSpPr>
        <xdr:cNvPr id="639" name="公債費平均値テキスト"/>
        <xdr:cNvSpPr txBox="1"/>
      </xdr:nvSpPr>
      <xdr:spPr>
        <a:xfrm>
          <a:off x="16370300" y="12674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9233</xdr:rowOff>
    </xdr:from>
    <xdr:to>
      <xdr:col>85</xdr:col>
      <xdr:colOff>177800</xdr:colOff>
      <xdr:row>74</xdr:row>
      <xdr:rowOff>110833</xdr:rowOff>
    </xdr:to>
    <xdr:sp macro="" textlink="">
      <xdr:nvSpPr>
        <xdr:cNvPr id="640" name="フローチャート: 判断 639"/>
        <xdr:cNvSpPr/>
      </xdr:nvSpPr>
      <xdr:spPr>
        <a:xfrm>
          <a:off x="16268700" y="12696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83481</xdr:rowOff>
    </xdr:from>
    <xdr:to>
      <xdr:col>81</xdr:col>
      <xdr:colOff>50800</xdr:colOff>
      <xdr:row>72</xdr:row>
      <xdr:rowOff>85310</xdr:rowOff>
    </xdr:to>
    <xdr:cxnSp macro="">
      <xdr:nvCxnSpPr>
        <xdr:cNvPr id="641" name="直線コネクタ 640"/>
        <xdr:cNvCxnSpPr/>
      </xdr:nvCxnSpPr>
      <xdr:spPr>
        <a:xfrm flipV="1">
          <a:off x="14592300" y="12084981"/>
          <a:ext cx="889000" cy="34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11666</xdr:rowOff>
    </xdr:from>
    <xdr:to>
      <xdr:col>81</xdr:col>
      <xdr:colOff>101600</xdr:colOff>
      <xdr:row>73</xdr:row>
      <xdr:rowOff>113266</xdr:rowOff>
    </xdr:to>
    <xdr:sp macro="" textlink="">
      <xdr:nvSpPr>
        <xdr:cNvPr id="642" name="フローチャート: 判断 641"/>
        <xdr:cNvSpPr/>
      </xdr:nvSpPr>
      <xdr:spPr>
        <a:xfrm>
          <a:off x="15430500" y="1252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104393</xdr:rowOff>
    </xdr:from>
    <xdr:ext cx="534377" cy="259045"/>
    <xdr:sp macro="" textlink="">
      <xdr:nvSpPr>
        <xdr:cNvPr id="643" name="テキスト ボックス 642"/>
        <xdr:cNvSpPr txBox="1"/>
      </xdr:nvSpPr>
      <xdr:spPr>
        <a:xfrm>
          <a:off x="15214111" y="1262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59658</xdr:rowOff>
    </xdr:from>
    <xdr:to>
      <xdr:col>76</xdr:col>
      <xdr:colOff>114300</xdr:colOff>
      <xdr:row>72</xdr:row>
      <xdr:rowOff>85310</xdr:rowOff>
    </xdr:to>
    <xdr:cxnSp macro="">
      <xdr:nvCxnSpPr>
        <xdr:cNvPr id="644" name="直線コネクタ 643"/>
        <xdr:cNvCxnSpPr/>
      </xdr:nvCxnSpPr>
      <xdr:spPr>
        <a:xfrm>
          <a:off x="13703300" y="12404058"/>
          <a:ext cx="889000" cy="2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118977</xdr:rowOff>
    </xdr:from>
    <xdr:to>
      <xdr:col>76</xdr:col>
      <xdr:colOff>165100</xdr:colOff>
      <xdr:row>74</xdr:row>
      <xdr:rowOff>49127</xdr:rowOff>
    </xdr:to>
    <xdr:sp macro="" textlink="">
      <xdr:nvSpPr>
        <xdr:cNvPr id="645" name="フローチャート: 判断 644"/>
        <xdr:cNvSpPr/>
      </xdr:nvSpPr>
      <xdr:spPr>
        <a:xfrm>
          <a:off x="14541500" y="1263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40254</xdr:rowOff>
    </xdr:from>
    <xdr:ext cx="534377" cy="259045"/>
    <xdr:sp macro="" textlink="">
      <xdr:nvSpPr>
        <xdr:cNvPr id="646" name="テキスト ボックス 645"/>
        <xdr:cNvSpPr txBox="1"/>
      </xdr:nvSpPr>
      <xdr:spPr>
        <a:xfrm>
          <a:off x="14325111" y="1272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59658</xdr:rowOff>
    </xdr:from>
    <xdr:to>
      <xdr:col>71</xdr:col>
      <xdr:colOff>177800</xdr:colOff>
      <xdr:row>72</xdr:row>
      <xdr:rowOff>140664</xdr:rowOff>
    </xdr:to>
    <xdr:cxnSp macro="">
      <xdr:nvCxnSpPr>
        <xdr:cNvPr id="647" name="直線コネクタ 646"/>
        <xdr:cNvCxnSpPr/>
      </xdr:nvCxnSpPr>
      <xdr:spPr>
        <a:xfrm flipV="1">
          <a:off x="12814300" y="12404058"/>
          <a:ext cx="889000" cy="8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170886</xdr:rowOff>
    </xdr:from>
    <xdr:to>
      <xdr:col>72</xdr:col>
      <xdr:colOff>38100</xdr:colOff>
      <xdr:row>74</xdr:row>
      <xdr:rowOff>101036</xdr:rowOff>
    </xdr:to>
    <xdr:sp macro="" textlink="">
      <xdr:nvSpPr>
        <xdr:cNvPr id="648" name="フローチャート: 判断 647"/>
        <xdr:cNvSpPr/>
      </xdr:nvSpPr>
      <xdr:spPr>
        <a:xfrm>
          <a:off x="13652500" y="12686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92163</xdr:rowOff>
    </xdr:from>
    <xdr:ext cx="534377" cy="259045"/>
    <xdr:sp macro="" textlink="">
      <xdr:nvSpPr>
        <xdr:cNvPr id="649" name="テキスト ボックス 648"/>
        <xdr:cNvSpPr txBox="1"/>
      </xdr:nvSpPr>
      <xdr:spPr>
        <a:xfrm>
          <a:off x="13436111" y="1277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34591</xdr:rowOff>
    </xdr:from>
    <xdr:to>
      <xdr:col>67</xdr:col>
      <xdr:colOff>101600</xdr:colOff>
      <xdr:row>74</xdr:row>
      <xdr:rowOff>136191</xdr:rowOff>
    </xdr:to>
    <xdr:sp macro="" textlink="">
      <xdr:nvSpPr>
        <xdr:cNvPr id="650" name="フローチャート: 判断 649"/>
        <xdr:cNvSpPr/>
      </xdr:nvSpPr>
      <xdr:spPr>
        <a:xfrm>
          <a:off x="12763500" y="1272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127318</xdr:rowOff>
    </xdr:from>
    <xdr:ext cx="534377" cy="259045"/>
    <xdr:sp macro="" textlink="">
      <xdr:nvSpPr>
        <xdr:cNvPr id="651" name="テキスト ボックス 650"/>
        <xdr:cNvSpPr txBox="1"/>
      </xdr:nvSpPr>
      <xdr:spPr>
        <a:xfrm>
          <a:off x="12547111" y="1281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158704</xdr:rowOff>
    </xdr:from>
    <xdr:to>
      <xdr:col>85</xdr:col>
      <xdr:colOff>177800</xdr:colOff>
      <xdr:row>74</xdr:row>
      <xdr:rowOff>88854</xdr:rowOff>
    </xdr:to>
    <xdr:sp macro="" textlink="">
      <xdr:nvSpPr>
        <xdr:cNvPr id="657" name="楕円 656"/>
        <xdr:cNvSpPr/>
      </xdr:nvSpPr>
      <xdr:spPr>
        <a:xfrm>
          <a:off x="16268700" y="1267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10131</xdr:rowOff>
    </xdr:from>
    <xdr:ext cx="534377" cy="259045"/>
    <xdr:sp macro="" textlink="">
      <xdr:nvSpPr>
        <xdr:cNvPr id="658" name="公債費該当値テキスト"/>
        <xdr:cNvSpPr txBox="1"/>
      </xdr:nvSpPr>
      <xdr:spPr>
        <a:xfrm>
          <a:off x="16370300" y="125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32681</xdr:rowOff>
    </xdr:from>
    <xdr:to>
      <xdr:col>81</xdr:col>
      <xdr:colOff>101600</xdr:colOff>
      <xdr:row>70</xdr:row>
      <xdr:rowOff>134281</xdr:rowOff>
    </xdr:to>
    <xdr:sp macro="" textlink="">
      <xdr:nvSpPr>
        <xdr:cNvPr id="659" name="楕円 658"/>
        <xdr:cNvSpPr/>
      </xdr:nvSpPr>
      <xdr:spPr>
        <a:xfrm>
          <a:off x="15430500" y="12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68</xdr:row>
      <xdr:rowOff>150808</xdr:rowOff>
    </xdr:from>
    <xdr:ext cx="599010" cy="259045"/>
    <xdr:sp macro="" textlink="">
      <xdr:nvSpPr>
        <xdr:cNvPr id="660" name="テキスト ボックス 659"/>
        <xdr:cNvSpPr txBox="1"/>
      </xdr:nvSpPr>
      <xdr:spPr>
        <a:xfrm>
          <a:off x="15181795" y="1180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34510</xdr:rowOff>
    </xdr:from>
    <xdr:to>
      <xdr:col>76</xdr:col>
      <xdr:colOff>165100</xdr:colOff>
      <xdr:row>72</xdr:row>
      <xdr:rowOff>136110</xdr:rowOff>
    </xdr:to>
    <xdr:sp macro="" textlink="">
      <xdr:nvSpPr>
        <xdr:cNvPr id="661" name="楕円 660"/>
        <xdr:cNvSpPr/>
      </xdr:nvSpPr>
      <xdr:spPr>
        <a:xfrm>
          <a:off x="14541500" y="1237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152637</xdr:rowOff>
    </xdr:from>
    <xdr:ext cx="534377" cy="259045"/>
    <xdr:sp macro="" textlink="">
      <xdr:nvSpPr>
        <xdr:cNvPr id="662" name="テキスト ボックス 661"/>
        <xdr:cNvSpPr txBox="1"/>
      </xdr:nvSpPr>
      <xdr:spPr>
        <a:xfrm>
          <a:off x="14325111" y="1215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8858</xdr:rowOff>
    </xdr:from>
    <xdr:to>
      <xdr:col>72</xdr:col>
      <xdr:colOff>38100</xdr:colOff>
      <xdr:row>72</xdr:row>
      <xdr:rowOff>110458</xdr:rowOff>
    </xdr:to>
    <xdr:sp macro="" textlink="">
      <xdr:nvSpPr>
        <xdr:cNvPr id="663" name="楕円 662"/>
        <xdr:cNvSpPr/>
      </xdr:nvSpPr>
      <xdr:spPr>
        <a:xfrm>
          <a:off x="13652500" y="1235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126985</xdr:rowOff>
    </xdr:from>
    <xdr:ext cx="534377" cy="259045"/>
    <xdr:sp macro="" textlink="">
      <xdr:nvSpPr>
        <xdr:cNvPr id="664" name="テキスト ボックス 663"/>
        <xdr:cNvSpPr txBox="1"/>
      </xdr:nvSpPr>
      <xdr:spPr>
        <a:xfrm>
          <a:off x="13436111" y="1212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89864</xdr:rowOff>
    </xdr:from>
    <xdr:to>
      <xdr:col>67</xdr:col>
      <xdr:colOff>101600</xdr:colOff>
      <xdr:row>73</xdr:row>
      <xdr:rowOff>20014</xdr:rowOff>
    </xdr:to>
    <xdr:sp macro="" textlink="">
      <xdr:nvSpPr>
        <xdr:cNvPr id="665" name="楕円 664"/>
        <xdr:cNvSpPr/>
      </xdr:nvSpPr>
      <xdr:spPr>
        <a:xfrm>
          <a:off x="12763500" y="1243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36541</xdr:rowOff>
    </xdr:from>
    <xdr:ext cx="534377" cy="259045"/>
    <xdr:sp macro="" textlink="">
      <xdr:nvSpPr>
        <xdr:cNvPr id="666" name="テキスト ボックス 665"/>
        <xdr:cNvSpPr txBox="1"/>
      </xdr:nvSpPr>
      <xdr:spPr>
        <a:xfrm>
          <a:off x="12547111" y="1220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7" name="テキスト ボックス 676"/>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9" name="テキスト ボックス 678"/>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5" name="テキスト ボックス 684"/>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7" name="テキスト ボックス 686"/>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9" name="テキスト ボックス 688"/>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1" name="テキスト ボックス 690"/>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169255</xdr:rowOff>
    </xdr:from>
    <xdr:to>
      <xdr:col>85</xdr:col>
      <xdr:colOff>126364</xdr:colOff>
      <xdr:row>98</xdr:row>
      <xdr:rowOff>84085</xdr:rowOff>
    </xdr:to>
    <xdr:cxnSp macro="">
      <xdr:nvCxnSpPr>
        <xdr:cNvPr id="693" name="直線コネクタ 692"/>
        <xdr:cNvCxnSpPr/>
      </xdr:nvCxnSpPr>
      <xdr:spPr>
        <a:xfrm flipV="1">
          <a:off x="16317595" y="15428305"/>
          <a:ext cx="1269" cy="1457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87912</xdr:rowOff>
    </xdr:from>
    <xdr:ext cx="534377" cy="259045"/>
    <xdr:sp macro="" textlink="">
      <xdr:nvSpPr>
        <xdr:cNvPr id="694" name="積立金最小値テキスト"/>
        <xdr:cNvSpPr txBox="1"/>
      </xdr:nvSpPr>
      <xdr:spPr>
        <a:xfrm>
          <a:off x="16370300" y="1689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84085</xdr:rowOff>
    </xdr:from>
    <xdr:to>
      <xdr:col>86</xdr:col>
      <xdr:colOff>25400</xdr:colOff>
      <xdr:row>98</xdr:row>
      <xdr:rowOff>84085</xdr:rowOff>
    </xdr:to>
    <xdr:cxnSp macro="">
      <xdr:nvCxnSpPr>
        <xdr:cNvPr id="695" name="直線コネクタ 694"/>
        <xdr:cNvCxnSpPr/>
      </xdr:nvCxnSpPr>
      <xdr:spPr>
        <a:xfrm>
          <a:off x="16230600" y="16886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115932</xdr:rowOff>
    </xdr:from>
    <xdr:ext cx="534377" cy="259045"/>
    <xdr:sp macro="" textlink="">
      <xdr:nvSpPr>
        <xdr:cNvPr id="696" name="積立金最大値テキスト"/>
        <xdr:cNvSpPr txBox="1"/>
      </xdr:nvSpPr>
      <xdr:spPr>
        <a:xfrm>
          <a:off x="16370300" y="1520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169255</xdr:rowOff>
    </xdr:from>
    <xdr:to>
      <xdr:col>86</xdr:col>
      <xdr:colOff>25400</xdr:colOff>
      <xdr:row>89</xdr:row>
      <xdr:rowOff>169255</xdr:rowOff>
    </xdr:to>
    <xdr:cxnSp macro="">
      <xdr:nvCxnSpPr>
        <xdr:cNvPr id="697" name="直線コネクタ 696"/>
        <xdr:cNvCxnSpPr/>
      </xdr:nvCxnSpPr>
      <xdr:spPr>
        <a:xfrm>
          <a:off x="16230600" y="15428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69455</xdr:rowOff>
    </xdr:from>
    <xdr:to>
      <xdr:col>85</xdr:col>
      <xdr:colOff>127000</xdr:colOff>
      <xdr:row>97</xdr:row>
      <xdr:rowOff>37255</xdr:rowOff>
    </xdr:to>
    <xdr:cxnSp macro="">
      <xdr:nvCxnSpPr>
        <xdr:cNvPr id="698" name="直線コネクタ 697"/>
        <xdr:cNvCxnSpPr/>
      </xdr:nvCxnSpPr>
      <xdr:spPr>
        <a:xfrm flipV="1">
          <a:off x="15481300" y="15842855"/>
          <a:ext cx="838200" cy="82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30066</xdr:rowOff>
    </xdr:from>
    <xdr:ext cx="534377" cy="259045"/>
    <xdr:sp macro="" textlink="">
      <xdr:nvSpPr>
        <xdr:cNvPr id="699" name="積立金平均値テキスト"/>
        <xdr:cNvSpPr txBox="1"/>
      </xdr:nvSpPr>
      <xdr:spPr>
        <a:xfrm>
          <a:off x="16370300" y="161463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51639</xdr:rowOff>
    </xdr:from>
    <xdr:to>
      <xdr:col>85</xdr:col>
      <xdr:colOff>177800</xdr:colOff>
      <xdr:row>94</xdr:row>
      <xdr:rowOff>153239</xdr:rowOff>
    </xdr:to>
    <xdr:sp macro="" textlink="">
      <xdr:nvSpPr>
        <xdr:cNvPr id="700" name="フローチャート: 判断 699"/>
        <xdr:cNvSpPr/>
      </xdr:nvSpPr>
      <xdr:spPr>
        <a:xfrm>
          <a:off x="16268700" y="1616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55445</xdr:rowOff>
    </xdr:from>
    <xdr:to>
      <xdr:col>81</xdr:col>
      <xdr:colOff>50800</xdr:colOff>
      <xdr:row>97</xdr:row>
      <xdr:rowOff>37255</xdr:rowOff>
    </xdr:to>
    <xdr:cxnSp macro="">
      <xdr:nvCxnSpPr>
        <xdr:cNvPr id="701" name="直線コネクタ 700"/>
        <xdr:cNvCxnSpPr/>
      </xdr:nvCxnSpPr>
      <xdr:spPr>
        <a:xfrm>
          <a:off x="14592300" y="16343195"/>
          <a:ext cx="889000" cy="32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164795</xdr:rowOff>
    </xdr:from>
    <xdr:to>
      <xdr:col>81</xdr:col>
      <xdr:colOff>101600</xdr:colOff>
      <xdr:row>94</xdr:row>
      <xdr:rowOff>94945</xdr:rowOff>
    </xdr:to>
    <xdr:sp macro="" textlink="">
      <xdr:nvSpPr>
        <xdr:cNvPr id="702" name="フローチャート: 判断 701"/>
        <xdr:cNvSpPr/>
      </xdr:nvSpPr>
      <xdr:spPr>
        <a:xfrm>
          <a:off x="15430500" y="16109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111472</xdr:rowOff>
    </xdr:from>
    <xdr:ext cx="534377" cy="259045"/>
    <xdr:sp macro="" textlink="">
      <xdr:nvSpPr>
        <xdr:cNvPr id="703" name="テキスト ボックス 702"/>
        <xdr:cNvSpPr txBox="1"/>
      </xdr:nvSpPr>
      <xdr:spPr>
        <a:xfrm>
          <a:off x="15214111" y="1588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125233</xdr:rowOff>
    </xdr:from>
    <xdr:to>
      <xdr:col>76</xdr:col>
      <xdr:colOff>114300</xdr:colOff>
      <xdr:row>95</xdr:row>
      <xdr:rowOff>55445</xdr:rowOff>
    </xdr:to>
    <xdr:cxnSp macro="">
      <xdr:nvCxnSpPr>
        <xdr:cNvPr id="704" name="直線コネクタ 703"/>
        <xdr:cNvCxnSpPr/>
      </xdr:nvCxnSpPr>
      <xdr:spPr>
        <a:xfrm>
          <a:off x="13703300" y="15898633"/>
          <a:ext cx="889000" cy="44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92</xdr:row>
      <xdr:rowOff>164599</xdr:rowOff>
    </xdr:from>
    <xdr:to>
      <xdr:col>76</xdr:col>
      <xdr:colOff>165100</xdr:colOff>
      <xdr:row>93</xdr:row>
      <xdr:rowOff>94749</xdr:rowOff>
    </xdr:to>
    <xdr:sp macro="" textlink="">
      <xdr:nvSpPr>
        <xdr:cNvPr id="705" name="フローチャート: 判断 704"/>
        <xdr:cNvSpPr/>
      </xdr:nvSpPr>
      <xdr:spPr>
        <a:xfrm>
          <a:off x="14541500" y="1593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111276</xdr:rowOff>
    </xdr:from>
    <xdr:ext cx="534377" cy="259045"/>
    <xdr:sp macro="" textlink="">
      <xdr:nvSpPr>
        <xdr:cNvPr id="706" name="テキスト ボックス 705"/>
        <xdr:cNvSpPr txBox="1"/>
      </xdr:nvSpPr>
      <xdr:spPr>
        <a:xfrm>
          <a:off x="14325111" y="1571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125233</xdr:rowOff>
    </xdr:from>
    <xdr:to>
      <xdr:col>71</xdr:col>
      <xdr:colOff>177800</xdr:colOff>
      <xdr:row>95</xdr:row>
      <xdr:rowOff>30201</xdr:rowOff>
    </xdr:to>
    <xdr:cxnSp macro="">
      <xdr:nvCxnSpPr>
        <xdr:cNvPr id="707" name="直線コネクタ 706"/>
        <xdr:cNvCxnSpPr/>
      </xdr:nvCxnSpPr>
      <xdr:spPr>
        <a:xfrm flipV="1">
          <a:off x="12814300" y="15898633"/>
          <a:ext cx="889000" cy="41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91</xdr:row>
      <xdr:rowOff>135502</xdr:rowOff>
    </xdr:from>
    <xdr:to>
      <xdr:col>72</xdr:col>
      <xdr:colOff>38100</xdr:colOff>
      <xdr:row>92</xdr:row>
      <xdr:rowOff>65652</xdr:rowOff>
    </xdr:to>
    <xdr:sp macro="" textlink="">
      <xdr:nvSpPr>
        <xdr:cNvPr id="708" name="フローチャート: 判断 707"/>
        <xdr:cNvSpPr/>
      </xdr:nvSpPr>
      <xdr:spPr>
        <a:xfrm>
          <a:off x="13652500" y="15737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82179</xdr:rowOff>
    </xdr:from>
    <xdr:ext cx="534377" cy="259045"/>
    <xdr:sp macro="" textlink="">
      <xdr:nvSpPr>
        <xdr:cNvPr id="709" name="テキスト ボックス 708"/>
        <xdr:cNvSpPr txBox="1"/>
      </xdr:nvSpPr>
      <xdr:spPr>
        <a:xfrm>
          <a:off x="13436111" y="1551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138506</xdr:rowOff>
    </xdr:from>
    <xdr:to>
      <xdr:col>67</xdr:col>
      <xdr:colOff>101600</xdr:colOff>
      <xdr:row>97</xdr:row>
      <xdr:rowOff>68656</xdr:rowOff>
    </xdr:to>
    <xdr:sp macro="" textlink="">
      <xdr:nvSpPr>
        <xdr:cNvPr id="710" name="フローチャート: 判断 709"/>
        <xdr:cNvSpPr/>
      </xdr:nvSpPr>
      <xdr:spPr>
        <a:xfrm>
          <a:off x="12763500" y="16597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59783</xdr:rowOff>
    </xdr:from>
    <xdr:ext cx="534377" cy="259045"/>
    <xdr:sp macro="" textlink="">
      <xdr:nvSpPr>
        <xdr:cNvPr id="711" name="テキスト ボックス 710"/>
        <xdr:cNvSpPr txBox="1"/>
      </xdr:nvSpPr>
      <xdr:spPr>
        <a:xfrm>
          <a:off x="12547111" y="1669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18655</xdr:rowOff>
    </xdr:from>
    <xdr:to>
      <xdr:col>85</xdr:col>
      <xdr:colOff>177800</xdr:colOff>
      <xdr:row>92</xdr:row>
      <xdr:rowOff>120255</xdr:rowOff>
    </xdr:to>
    <xdr:sp macro="" textlink="">
      <xdr:nvSpPr>
        <xdr:cNvPr id="717" name="楕円 716"/>
        <xdr:cNvSpPr/>
      </xdr:nvSpPr>
      <xdr:spPr>
        <a:xfrm>
          <a:off x="16268700" y="1579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41532</xdr:rowOff>
    </xdr:from>
    <xdr:ext cx="534377" cy="259045"/>
    <xdr:sp macro="" textlink="">
      <xdr:nvSpPr>
        <xdr:cNvPr id="718" name="積立金該当値テキスト"/>
        <xdr:cNvSpPr txBox="1"/>
      </xdr:nvSpPr>
      <xdr:spPr>
        <a:xfrm>
          <a:off x="16370300" y="156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157905</xdr:rowOff>
    </xdr:from>
    <xdr:to>
      <xdr:col>81</xdr:col>
      <xdr:colOff>101600</xdr:colOff>
      <xdr:row>97</xdr:row>
      <xdr:rowOff>88055</xdr:rowOff>
    </xdr:to>
    <xdr:sp macro="" textlink="">
      <xdr:nvSpPr>
        <xdr:cNvPr id="719" name="楕円 718"/>
        <xdr:cNvSpPr/>
      </xdr:nvSpPr>
      <xdr:spPr>
        <a:xfrm>
          <a:off x="15430500" y="1661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79182</xdr:rowOff>
    </xdr:from>
    <xdr:ext cx="534377" cy="259045"/>
    <xdr:sp macro="" textlink="">
      <xdr:nvSpPr>
        <xdr:cNvPr id="720" name="テキスト ボックス 719"/>
        <xdr:cNvSpPr txBox="1"/>
      </xdr:nvSpPr>
      <xdr:spPr>
        <a:xfrm>
          <a:off x="15214111" y="1670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4645</xdr:rowOff>
    </xdr:from>
    <xdr:to>
      <xdr:col>76</xdr:col>
      <xdr:colOff>165100</xdr:colOff>
      <xdr:row>95</xdr:row>
      <xdr:rowOff>106245</xdr:rowOff>
    </xdr:to>
    <xdr:sp macro="" textlink="">
      <xdr:nvSpPr>
        <xdr:cNvPr id="721" name="楕円 720"/>
        <xdr:cNvSpPr/>
      </xdr:nvSpPr>
      <xdr:spPr>
        <a:xfrm>
          <a:off x="14541500" y="162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97372</xdr:rowOff>
    </xdr:from>
    <xdr:ext cx="534377" cy="259045"/>
    <xdr:sp macro="" textlink="">
      <xdr:nvSpPr>
        <xdr:cNvPr id="722" name="テキスト ボックス 721"/>
        <xdr:cNvSpPr txBox="1"/>
      </xdr:nvSpPr>
      <xdr:spPr>
        <a:xfrm>
          <a:off x="14325111" y="1638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74433</xdr:rowOff>
    </xdr:from>
    <xdr:to>
      <xdr:col>72</xdr:col>
      <xdr:colOff>38100</xdr:colOff>
      <xdr:row>93</xdr:row>
      <xdr:rowOff>4583</xdr:rowOff>
    </xdr:to>
    <xdr:sp macro="" textlink="">
      <xdr:nvSpPr>
        <xdr:cNvPr id="723" name="楕円 722"/>
        <xdr:cNvSpPr/>
      </xdr:nvSpPr>
      <xdr:spPr>
        <a:xfrm>
          <a:off x="13652500" y="1584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167160</xdr:rowOff>
    </xdr:from>
    <xdr:ext cx="534377" cy="259045"/>
    <xdr:sp macro="" textlink="">
      <xdr:nvSpPr>
        <xdr:cNvPr id="724" name="テキスト ボックス 723"/>
        <xdr:cNvSpPr txBox="1"/>
      </xdr:nvSpPr>
      <xdr:spPr>
        <a:xfrm>
          <a:off x="13436111" y="1594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150851</xdr:rowOff>
    </xdr:from>
    <xdr:to>
      <xdr:col>67</xdr:col>
      <xdr:colOff>101600</xdr:colOff>
      <xdr:row>95</xdr:row>
      <xdr:rowOff>81001</xdr:rowOff>
    </xdr:to>
    <xdr:sp macro="" textlink="">
      <xdr:nvSpPr>
        <xdr:cNvPr id="725" name="楕円 724"/>
        <xdr:cNvSpPr/>
      </xdr:nvSpPr>
      <xdr:spPr>
        <a:xfrm>
          <a:off x="12763500" y="1626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97528</xdr:rowOff>
    </xdr:from>
    <xdr:ext cx="534377" cy="259045"/>
    <xdr:sp macro="" textlink="">
      <xdr:nvSpPr>
        <xdr:cNvPr id="726" name="テキスト ボックス 725"/>
        <xdr:cNvSpPr txBox="1"/>
      </xdr:nvSpPr>
      <xdr:spPr>
        <a:xfrm>
          <a:off x="12547111" y="1604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0" name="テキスト ボックス 73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2" name="テキスト ボックス 74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44" name="テキスト ボックス 74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6" name="テキスト ボックス 74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80188</xdr:rowOff>
    </xdr:from>
    <xdr:to>
      <xdr:col>116</xdr:col>
      <xdr:colOff>62864</xdr:colOff>
      <xdr:row>39</xdr:row>
      <xdr:rowOff>44450</xdr:rowOff>
    </xdr:to>
    <xdr:cxnSp macro="">
      <xdr:nvCxnSpPr>
        <xdr:cNvPr id="750" name="直線コネクタ 749"/>
        <xdr:cNvCxnSpPr/>
      </xdr:nvCxnSpPr>
      <xdr:spPr>
        <a:xfrm flipV="1">
          <a:off x="22159595" y="5223688"/>
          <a:ext cx="1269" cy="1507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1"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26865</xdr:rowOff>
    </xdr:from>
    <xdr:ext cx="534377" cy="259045"/>
    <xdr:sp macro="" textlink="">
      <xdr:nvSpPr>
        <xdr:cNvPr id="753" name="投資及び出資金最大値テキスト"/>
        <xdr:cNvSpPr txBox="1"/>
      </xdr:nvSpPr>
      <xdr:spPr>
        <a:xfrm>
          <a:off x="22212300" y="499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80188</xdr:rowOff>
    </xdr:from>
    <xdr:to>
      <xdr:col>116</xdr:col>
      <xdr:colOff>152400</xdr:colOff>
      <xdr:row>30</xdr:row>
      <xdr:rowOff>80188</xdr:rowOff>
    </xdr:to>
    <xdr:cxnSp macro="">
      <xdr:nvCxnSpPr>
        <xdr:cNvPr id="754" name="直線コネクタ 753"/>
        <xdr:cNvCxnSpPr/>
      </xdr:nvCxnSpPr>
      <xdr:spPr>
        <a:xfrm>
          <a:off x="22072600" y="5223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80188</xdr:rowOff>
    </xdr:from>
    <xdr:to>
      <xdr:col>116</xdr:col>
      <xdr:colOff>63500</xdr:colOff>
      <xdr:row>30</xdr:row>
      <xdr:rowOff>164008</xdr:rowOff>
    </xdr:to>
    <xdr:cxnSp macro="">
      <xdr:nvCxnSpPr>
        <xdr:cNvPr id="755" name="直線コネクタ 754"/>
        <xdr:cNvCxnSpPr/>
      </xdr:nvCxnSpPr>
      <xdr:spPr>
        <a:xfrm flipV="1">
          <a:off x="21323300" y="5223688"/>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152061</xdr:rowOff>
    </xdr:from>
    <xdr:ext cx="469744" cy="259045"/>
    <xdr:sp macro="" textlink="">
      <xdr:nvSpPr>
        <xdr:cNvPr id="756" name="投資及び出資金平均値テキスト"/>
        <xdr:cNvSpPr txBox="1"/>
      </xdr:nvSpPr>
      <xdr:spPr>
        <a:xfrm>
          <a:off x="22212300" y="5981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2184</xdr:rowOff>
    </xdr:from>
    <xdr:to>
      <xdr:col>116</xdr:col>
      <xdr:colOff>114300</xdr:colOff>
      <xdr:row>35</xdr:row>
      <xdr:rowOff>103784</xdr:rowOff>
    </xdr:to>
    <xdr:sp macro="" textlink="">
      <xdr:nvSpPr>
        <xdr:cNvPr id="757" name="フローチャート: 判断 756"/>
        <xdr:cNvSpPr/>
      </xdr:nvSpPr>
      <xdr:spPr>
        <a:xfrm>
          <a:off x="22110700" y="600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164008</xdr:rowOff>
    </xdr:from>
    <xdr:to>
      <xdr:col>111</xdr:col>
      <xdr:colOff>177800</xdr:colOff>
      <xdr:row>39</xdr:row>
      <xdr:rowOff>44450</xdr:rowOff>
    </xdr:to>
    <xdr:cxnSp macro="">
      <xdr:nvCxnSpPr>
        <xdr:cNvPr id="758" name="直線コネクタ 757"/>
        <xdr:cNvCxnSpPr/>
      </xdr:nvCxnSpPr>
      <xdr:spPr>
        <a:xfrm flipV="1">
          <a:off x="20434300" y="5307508"/>
          <a:ext cx="889000" cy="142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61925</xdr:rowOff>
    </xdr:from>
    <xdr:to>
      <xdr:col>112</xdr:col>
      <xdr:colOff>38100</xdr:colOff>
      <xdr:row>35</xdr:row>
      <xdr:rowOff>163525</xdr:rowOff>
    </xdr:to>
    <xdr:sp macro="" textlink="">
      <xdr:nvSpPr>
        <xdr:cNvPr id="759" name="フローチャート: 判断 758"/>
        <xdr:cNvSpPr/>
      </xdr:nvSpPr>
      <xdr:spPr>
        <a:xfrm>
          <a:off x="21272500" y="60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154652</xdr:rowOff>
    </xdr:from>
    <xdr:ext cx="469744" cy="259045"/>
    <xdr:sp macro="" textlink="">
      <xdr:nvSpPr>
        <xdr:cNvPr id="760" name="テキスト ボックス 759"/>
        <xdr:cNvSpPr txBox="1"/>
      </xdr:nvSpPr>
      <xdr:spPr>
        <a:xfrm>
          <a:off x="21088428" y="615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168148</xdr:rowOff>
    </xdr:from>
    <xdr:to>
      <xdr:col>107</xdr:col>
      <xdr:colOff>101600</xdr:colOff>
      <xdr:row>38</xdr:row>
      <xdr:rowOff>98298</xdr:rowOff>
    </xdr:to>
    <xdr:sp macro="" textlink="">
      <xdr:nvSpPr>
        <xdr:cNvPr id="762" name="フローチャート: 判断 761"/>
        <xdr:cNvSpPr/>
      </xdr:nvSpPr>
      <xdr:spPr>
        <a:xfrm>
          <a:off x="20383500" y="651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114825</xdr:rowOff>
    </xdr:from>
    <xdr:ext cx="469744" cy="259045"/>
    <xdr:sp macro="" textlink="">
      <xdr:nvSpPr>
        <xdr:cNvPr id="763" name="テキスト ボックス 762"/>
        <xdr:cNvSpPr txBox="1"/>
      </xdr:nvSpPr>
      <xdr:spPr>
        <a:xfrm>
          <a:off x="20199428" y="628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162661</xdr:rowOff>
    </xdr:from>
    <xdr:to>
      <xdr:col>102</xdr:col>
      <xdr:colOff>165100</xdr:colOff>
      <xdr:row>38</xdr:row>
      <xdr:rowOff>92811</xdr:rowOff>
    </xdr:to>
    <xdr:sp macro="" textlink="">
      <xdr:nvSpPr>
        <xdr:cNvPr id="765" name="フローチャート: 判断 764"/>
        <xdr:cNvSpPr/>
      </xdr:nvSpPr>
      <xdr:spPr>
        <a:xfrm>
          <a:off x="19494500" y="650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109339</xdr:rowOff>
    </xdr:from>
    <xdr:ext cx="469744" cy="259045"/>
    <xdr:sp macro="" textlink="">
      <xdr:nvSpPr>
        <xdr:cNvPr id="766" name="テキスト ボックス 765"/>
        <xdr:cNvSpPr txBox="1"/>
      </xdr:nvSpPr>
      <xdr:spPr>
        <a:xfrm>
          <a:off x="19310428" y="628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75565</xdr:rowOff>
    </xdr:from>
    <xdr:to>
      <xdr:col>98</xdr:col>
      <xdr:colOff>38100</xdr:colOff>
      <xdr:row>39</xdr:row>
      <xdr:rowOff>5715</xdr:rowOff>
    </xdr:to>
    <xdr:sp macro="" textlink="">
      <xdr:nvSpPr>
        <xdr:cNvPr id="767" name="フローチャート: 判断 766"/>
        <xdr:cNvSpPr/>
      </xdr:nvSpPr>
      <xdr:spPr>
        <a:xfrm>
          <a:off x="18605500" y="659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22242</xdr:rowOff>
    </xdr:from>
    <xdr:ext cx="469744" cy="259045"/>
    <xdr:sp macro="" textlink="">
      <xdr:nvSpPr>
        <xdr:cNvPr id="768" name="テキスト ボックス 767"/>
        <xdr:cNvSpPr txBox="1"/>
      </xdr:nvSpPr>
      <xdr:spPr>
        <a:xfrm>
          <a:off x="18421428" y="636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29388</xdr:rowOff>
    </xdr:from>
    <xdr:to>
      <xdr:col>116</xdr:col>
      <xdr:colOff>114300</xdr:colOff>
      <xdr:row>30</xdr:row>
      <xdr:rowOff>130988</xdr:rowOff>
    </xdr:to>
    <xdr:sp macro="" textlink="">
      <xdr:nvSpPr>
        <xdr:cNvPr id="774" name="楕円 773"/>
        <xdr:cNvSpPr/>
      </xdr:nvSpPr>
      <xdr:spPr>
        <a:xfrm>
          <a:off x="22110700" y="517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153865</xdr:rowOff>
    </xdr:from>
    <xdr:ext cx="534377" cy="259045"/>
    <xdr:sp macro="" textlink="">
      <xdr:nvSpPr>
        <xdr:cNvPr id="775" name="投資及び出資金該当値テキスト"/>
        <xdr:cNvSpPr txBox="1"/>
      </xdr:nvSpPr>
      <xdr:spPr>
        <a:xfrm>
          <a:off x="22212300" y="51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113208</xdr:rowOff>
    </xdr:from>
    <xdr:to>
      <xdr:col>112</xdr:col>
      <xdr:colOff>38100</xdr:colOff>
      <xdr:row>31</xdr:row>
      <xdr:rowOff>43358</xdr:rowOff>
    </xdr:to>
    <xdr:sp macro="" textlink="">
      <xdr:nvSpPr>
        <xdr:cNvPr id="776" name="楕円 775"/>
        <xdr:cNvSpPr/>
      </xdr:nvSpPr>
      <xdr:spPr>
        <a:xfrm>
          <a:off x="21272500" y="525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59885</xdr:rowOff>
    </xdr:from>
    <xdr:ext cx="534377" cy="259045"/>
    <xdr:sp macro="" textlink="">
      <xdr:nvSpPr>
        <xdr:cNvPr id="777" name="テキスト ボックス 776"/>
        <xdr:cNvSpPr txBox="1"/>
      </xdr:nvSpPr>
      <xdr:spPr>
        <a:xfrm>
          <a:off x="21056111" y="503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94" name="直線コネクタ 793"/>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95" name="テキスト ボックス 794"/>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6" name="直線コネクタ 795"/>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7" name="テキスト ボックス 796"/>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8" name="直線コネクタ 797"/>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9" name="テキスト ボックス 798"/>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800" name="直線コネクタ 799"/>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801" name="テキスト ボックス 800"/>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802" name="直線コネクタ 801"/>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803" name="テキスト ボックス 802"/>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804" name="直線コネクタ 803"/>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38299</xdr:rowOff>
    </xdr:from>
    <xdr:ext cx="467179" cy="259045"/>
    <xdr:sp macro="" textlink="">
      <xdr:nvSpPr>
        <xdr:cNvPr id="805" name="テキスト ボックス 804"/>
        <xdr:cNvSpPr txBox="1"/>
      </xdr:nvSpPr>
      <xdr:spPr>
        <a:xfrm>
          <a:off x="17820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6" name="直線コネクタ 80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47</xdr:row>
      <xdr:rowOff>54627</xdr:rowOff>
    </xdr:from>
    <xdr:ext cx="467179" cy="259045"/>
    <xdr:sp macro="" textlink="">
      <xdr:nvSpPr>
        <xdr:cNvPr id="807" name="テキスト ボックス 806"/>
        <xdr:cNvSpPr txBox="1"/>
      </xdr:nvSpPr>
      <xdr:spPr>
        <a:xfrm>
          <a:off x="17820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65895</xdr:rowOff>
    </xdr:from>
    <xdr:to>
      <xdr:col>116</xdr:col>
      <xdr:colOff>62864</xdr:colOff>
      <xdr:row>59</xdr:row>
      <xdr:rowOff>98878</xdr:rowOff>
    </xdr:to>
    <xdr:cxnSp macro="">
      <xdr:nvCxnSpPr>
        <xdr:cNvPr id="809" name="直線コネクタ 808"/>
        <xdr:cNvCxnSpPr/>
      </xdr:nvCxnSpPr>
      <xdr:spPr>
        <a:xfrm flipV="1">
          <a:off x="22159595" y="8809845"/>
          <a:ext cx="1269" cy="1404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10"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11" name="直線コネクタ 810"/>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12572</xdr:rowOff>
    </xdr:from>
    <xdr:ext cx="469744" cy="259045"/>
    <xdr:sp macro="" textlink="">
      <xdr:nvSpPr>
        <xdr:cNvPr id="812" name="貸付金最大値テキスト"/>
        <xdr:cNvSpPr txBox="1"/>
      </xdr:nvSpPr>
      <xdr:spPr>
        <a:xfrm>
          <a:off x="22212300" y="858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65895</xdr:rowOff>
    </xdr:from>
    <xdr:to>
      <xdr:col>116</xdr:col>
      <xdr:colOff>152400</xdr:colOff>
      <xdr:row>51</xdr:row>
      <xdr:rowOff>65895</xdr:rowOff>
    </xdr:to>
    <xdr:cxnSp macro="">
      <xdr:nvCxnSpPr>
        <xdr:cNvPr id="813" name="直線コネクタ 812"/>
        <xdr:cNvCxnSpPr/>
      </xdr:nvCxnSpPr>
      <xdr:spPr>
        <a:xfrm>
          <a:off x="22072600" y="8809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14" name="直線コネクタ 813"/>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53974</xdr:rowOff>
    </xdr:from>
    <xdr:ext cx="469744" cy="259045"/>
    <xdr:sp macro="" textlink="">
      <xdr:nvSpPr>
        <xdr:cNvPr id="815" name="貸付金平均値テキスト"/>
        <xdr:cNvSpPr txBox="1"/>
      </xdr:nvSpPr>
      <xdr:spPr>
        <a:xfrm>
          <a:off x="22212300" y="94837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31097</xdr:rowOff>
    </xdr:from>
    <xdr:to>
      <xdr:col>116</xdr:col>
      <xdr:colOff>114300</xdr:colOff>
      <xdr:row>56</xdr:row>
      <xdr:rowOff>132697</xdr:rowOff>
    </xdr:to>
    <xdr:sp macro="" textlink="">
      <xdr:nvSpPr>
        <xdr:cNvPr id="816" name="フローチャート: 判断 815"/>
        <xdr:cNvSpPr/>
      </xdr:nvSpPr>
      <xdr:spPr>
        <a:xfrm>
          <a:off x="22110700" y="963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17" name="直線コネクタ 816"/>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25872</xdr:rowOff>
    </xdr:from>
    <xdr:to>
      <xdr:col>112</xdr:col>
      <xdr:colOff>38100</xdr:colOff>
      <xdr:row>56</xdr:row>
      <xdr:rowOff>127472</xdr:rowOff>
    </xdr:to>
    <xdr:sp macro="" textlink="">
      <xdr:nvSpPr>
        <xdr:cNvPr id="818" name="フローチャート: 判断 817"/>
        <xdr:cNvSpPr/>
      </xdr:nvSpPr>
      <xdr:spPr>
        <a:xfrm>
          <a:off x="21272500" y="962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143999</xdr:rowOff>
    </xdr:from>
    <xdr:ext cx="469744" cy="259045"/>
    <xdr:sp macro="" textlink="">
      <xdr:nvSpPr>
        <xdr:cNvPr id="819" name="テキスト ボックス 818"/>
        <xdr:cNvSpPr txBox="1"/>
      </xdr:nvSpPr>
      <xdr:spPr>
        <a:xfrm>
          <a:off x="21088428" y="940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20" name="直線コネクタ 819"/>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27178</xdr:rowOff>
    </xdr:from>
    <xdr:to>
      <xdr:col>107</xdr:col>
      <xdr:colOff>101600</xdr:colOff>
      <xdr:row>56</xdr:row>
      <xdr:rowOff>128778</xdr:rowOff>
    </xdr:to>
    <xdr:sp macro="" textlink="">
      <xdr:nvSpPr>
        <xdr:cNvPr id="821" name="フローチャート: 判断 820"/>
        <xdr:cNvSpPr/>
      </xdr:nvSpPr>
      <xdr:spPr>
        <a:xfrm>
          <a:off x="20383500" y="9628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145305</xdr:rowOff>
    </xdr:from>
    <xdr:ext cx="469744" cy="259045"/>
    <xdr:sp macro="" textlink="">
      <xdr:nvSpPr>
        <xdr:cNvPr id="822" name="テキスト ボックス 821"/>
        <xdr:cNvSpPr txBox="1"/>
      </xdr:nvSpPr>
      <xdr:spPr>
        <a:xfrm>
          <a:off x="20199428" y="9403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23" name="直線コネクタ 822"/>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34036</xdr:rowOff>
    </xdr:from>
    <xdr:to>
      <xdr:col>102</xdr:col>
      <xdr:colOff>165100</xdr:colOff>
      <xdr:row>56</xdr:row>
      <xdr:rowOff>135636</xdr:rowOff>
    </xdr:to>
    <xdr:sp macro="" textlink="">
      <xdr:nvSpPr>
        <xdr:cNvPr id="824" name="フローチャート: 判断 823"/>
        <xdr:cNvSpPr/>
      </xdr:nvSpPr>
      <xdr:spPr>
        <a:xfrm>
          <a:off x="19494500" y="963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152163</xdr:rowOff>
    </xdr:from>
    <xdr:ext cx="469744" cy="259045"/>
    <xdr:sp macro="" textlink="">
      <xdr:nvSpPr>
        <xdr:cNvPr id="825" name="テキスト ボックス 824"/>
        <xdr:cNvSpPr txBox="1"/>
      </xdr:nvSpPr>
      <xdr:spPr>
        <a:xfrm>
          <a:off x="19310428" y="941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24892</xdr:rowOff>
    </xdr:from>
    <xdr:to>
      <xdr:col>98</xdr:col>
      <xdr:colOff>38100</xdr:colOff>
      <xdr:row>56</xdr:row>
      <xdr:rowOff>126492</xdr:rowOff>
    </xdr:to>
    <xdr:sp macro="" textlink="">
      <xdr:nvSpPr>
        <xdr:cNvPr id="826" name="フローチャート: 判断 825"/>
        <xdr:cNvSpPr/>
      </xdr:nvSpPr>
      <xdr:spPr>
        <a:xfrm>
          <a:off x="18605500" y="962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143019</xdr:rowOff>
    </xdr:from>
    <xdr:ext cx="469744" cy="259045"/>
    <xdr:sp macro="" textlink="">
      <xdr:nvSpPr>
        <xdr:cNvPr id="827" name="テキスト ボックス 826"/>
        <xdr:cNvSpPr txBox="1"/>
      </xdr:nvSpPr>
      <xdr:spPr>
        <a:xfrm>
          <a:off x="18421428" y="940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8" name="テキスト ボックス 82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9" name="テキスト ボックス 82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0" name="テキスト ボックス 82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1" name="テキスト ボックス 83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2" name="テキスト ボックス 83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33" name="楕円 832"/>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34" name="貸付金該当値テキスト"/>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35" name="楕円 834"/>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36" name="テキスト ボックス 835"/>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37" name="楕円 836"/>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38" name="テキスト ボックス 837"/>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39" name="楕円 838"/>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40" name="テキスト ボックス 839"/>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41" name="楕円 840"/>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42" name="テキスト ボックス 841"/>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43" name="正方形/長方形 84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4" name="正方形/長方形 84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5" name="正方形/長方形 84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6" name="正方形/長方形 84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7" name="正方形/長方形 84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8" name="正方形/長方形 84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9" name="正方形/長方形 84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50" name="正方形/長方形 84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51" name="テキスト ボックス 85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52" name="直線コネクタ 85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53" name="テキスト ボックス 852"/>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54" name="直線コネクタ 853"/>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55" name="テキスト ボックス 854"/>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6" name="直線コネクタ 855"/>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7" name="テキスト ボックス 856"/>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8" name="直線コネクタ 857"/>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9" name="テキスト ボックス 858"/>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60" name="直線コネクタ 859"/>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61" name="テキスト ボックス 860"/>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2" name="直線コネクタ 86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63" name="テキスト ボックス 86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76</xdr:row>
      <xdr:rowOff>147701</xdr:rowOff>
    </xdr:from>
    <xdr:to>
      <xdr:col>116</xdr:col>
      <xdr:colOff>62864</xdr:colOff>
      <xdr:row>78</xdr:row>
      <xdr:rowOff>97044</xdr:rowOff>
    </xdr:to>
    <xdr:cxnSp macro="">
      <xdr:nvCxnSpPr>
        <xdr:cNvPr id="865" name="直線コネクタ 864"/>
        <xdr:cNvCxnSpPr/>
      </xdr:nvCxnSpPr>
      <xdr:spPr>
        <a:xfrm flipV="1">
          <a:off x="22159595" y="13177901"/>
          <a:ext cx="1269" cy="292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100871</xdr:rowOff>
    </xdr:from>
    <xdr:ext cx="534377" cy="259045"/>
    <xdr:sp macro="" textlink="">
      <xdr:nvSpPr>
        <xdr:cNvPr id="866" name="繰出金最小値テキスト"/>
        <xdr:cNvSpPr txBox="1"/>
      </xdr:nvSpPr>
      <xdr:spPr>
        <a:xfrm>
          <a:off x="22212300" y="1347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97044</xdr:rowOff>
    </xdr:from>
    <xdr:to>
      <xdr:col>116</xdr:col>
      <xdr:colOff>152400</xdr:colOff>
      <xdr:row>78</xdr:row>
      <xdr:rowOff>97044</xdr:rowOff>
    </xdr:to>
    <xdr:cxnSp macro="">
      <xdr:nvCxnSpPr>
        <xdr:cNvPr id="867" name="直線コネクタ 866"/>
        <xdr:cNvCxnSpPr/>
      </xdr:nvCxnSpPr>
      <xdr:spPr>
        <a:xfrm>
          <a:off x="22072600" y="1347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94378</xdr:rowOff>
    </xdr:from>
    <xdr:ext cx="534377" cy="259045"/>
    <xdr:sp macro="" textlink="">
      <xdr:nvSpPr>
        <xdr:cNvPr id="868" name="繰出金最大値テキスト"/>
        <xdr:cNvSpPr txBox="1"/>
      </xdr:nvSpPr>
      <xdr:spPr>
        <a:xfrm>
          <a:off x="22212300" y="129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147701</xdr:rowOff>
    </xdr:from>
    <xdr:to>
      <xdr:col>116</xdr:col>
      <xdr:colOff>152400</xdr:colOff>
      <xdr:row>76</xdr:row>
      <xdr:rowOff>147701</xdr:rowOff>
    </xdr:to>
    <xdr:cxnSp macro="">
      <xdr:nvCxnSpPr>
        <xdr:cNvPr id="869" name="直線コネクタ 868"/>
        <xdr:cNvCxnSpPr/>
      </xdr:nvCxnSpPr>
      <xdr:spPr>
        <a:xfrm>
          <a:off x="22072600" y="1317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71943</xdr:rowOff>
    </xdr:from>
    <xdr:to>
      <xdr:col>116</xdr:col>
      <xdr:colOff>63500</xdr:colOff>
      <xdr:row>77</xdr:row>
      <xdr:rowOff>77498</xdr:rowOff>
    </xdr:to>
    <xdr:cxnSp macro="">
      <xdr:nvCxnSpPr>
        <xdr:cNvPr id="870" name="直線コネクタ 869"/>
        <xdr:cNvCxnSpPr/>
      </xdr:nvCxnSpPr>
      <xdr:spPr>
        <a:xfrm>
          <a:off x="21323300" y="13273593"/>
          <a:ext cx="838200" cy="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68626</xdr:rowOff>
    </xdr:from>
    <xdr:ext cx="534377" cy="259045"/>
    <xdr:sp macro="" textlink="">
      <xdr:nvSpPr>
        <xdr:cNvPr id="871" name="繰出金平均値テキスト"/>
        <xdr:cNvSpPr txBox="1"/>
      </xdr:nvSpPr>
      <xdr:spPr>
        <a:xfrm>
          <a:off x="22212300" y="132702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40049</xdr:rowOff>
    </xdr:from>
    <xdr:to>
      <xdr:col>116</xdr:col>
      <xdr:colOff>114300</xdr:colOff>
      <xdr:row>77</xdr:row>
      <xdr:rowOff>141649</xdr:rowOff>
    </xdr:to>
    <xdr:sp macro="" textlink="">
      <xdr:nvSpPr>
        <xdr:cNvPr id="872" name="フローチャート: 判断 871"/>
        <xdr:cNvSpPr/>
      </xdr:nvSpPr>
      <xdr:spPr>
        <a:xfrm>
          <a:off x="22110700" y="132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135654</xdr:rowOff>
    </xdr:from>
    <xdr:to>
      <xdr:col>111</xdr:col>
      <xdr:colOff>177800</xdr:colOff>
      <xdr:row>77</xdr:row>
      <xdr:rowOff>71943</xdr:rowOff>
    </xdr:to>
    <xdr:cxnSp macro="">
      <xdr:nvCxnSpPr>
        <xdr:cNvPr id="873" name="直線コネクタ 872"/>
        <xdr:cNvCxnSpPr/>
      </xdr:nvCxnSpPr>
      <xdr:spPr>
        <a:xfrm>
          <a:off x="20434300" y="12137154"/>
          <a:ext cx="889000" cy="113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138347</xdr:rowOff>
    </xdr:from>
    <xdr:to>
      <xdr:col>112</xdr:col>
      <xdr:colOff>38100</xdr:colOff>
      <xdr:row>77</xdr:row>
      <xdr:rowOff>68497</xdr:rowOff>
    </xdr:to>
    <xdr:sp macro="" textlink="">
      <xdr:nvSpPr>
        <xdr:cNvPr id="874" name="フローチャート: 判断 873"/>
        <xdr:cNvSpPr/>
      </xdr:nvSpPr>
      <xdr:spPr>
        <a:xfrm>
          <a:off x="21272500" y="1316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85023</xdr:rowOff>
    </xdr:from>
    <xdr:ext cx="534377" cy="259045"/>
    <xdr:sp macro="" textlink="">
      <xdr:nvSpPr>
        <xdr:cNvPr id="875" name="テキスト ボックス 874"/>
        <xdr:cNvSpPr txBox="1"/>
      </xdr:nvSpPr>
      <xdr:spPr>
        <a:xfrm>
          <a:off x="21056111" y="1294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135654</xdr:rowOff>
    </xdr:from>
    <xdr:to>
      <xdr:col>107</xdr:col>
      <xdr:colOff>50800</xdr:colOff>
      <xdr:row>71</xdr:row>
      <xdr:rowOff>38796</xdr:rowOff>
    </xdr:to>
    <xdr:cxnSp macro="">
      <xdr:nvCxnSpPr>
        <xdr:cNvPr id="876" name="直線コネクタ 875"/>
        <xdr:cNvCxnSpPr/>
      </xdr:nvCxnSpPr>
      <xdr:spPr>
        <a:xfrm flipV="1">
          <a:off x="19545300" y="12137154"/>
          <a:ext cx="889000" cy="7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7747</xdr:rowOff>
    </xdr:from>
    <xdr:to>
      <xdr:col>107</xdr:col>
      <xdr:colOff>101600</xdr:colOff>
      <xdr:row>75</xdr:row>
      <xdr:rowOff>109347</xdr:rowOff>
    </xdr:to>
    <xdr:sp macro="" textlink="">
      <xdr:nvSpPr>
        <xdr:cNvPr id="877" name="フローチャート: 判断 876"/>
        <xdr:cNvSpPr/>
      </xdr:nvSpPr>
      <xdr:spPr>
        <a:xfrm>
          <a:off x="20383500" y="12866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100474</xdr:rowOff>
    </xdr:from>
    <xdr:ext cx="534377" cy="259045"/>
    <xdr:sp macro="" textlink="">
      <xdr:nvSpPr>
        <xdr:cNvPr id="878" name="テキスト ボックス 877"/>
        <xdr:cNvSpPr txBox="1"/>
      </xdr:nvSpPr>
      <xdr:spPr>
        <a:xfrm>
          <a:off x="20167111" y="1295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118052</xdr:rowOff>
    </xdr:from>
    <xdr:to>
      <xdr:col>102</xdr:col>
      <xdr:colOff>114300</xdr:colOff>
      <xdr:row>71</xdr:row>
      <xdr:rowOff>38796</xdr:rowOff>
    </xdr:to>
    <xdr:cxnSp macro="">
      <xdr:nvCxnSpPr>
        <xdr:cNvPr id="879" name="直線コネクタ 878"/>
        <xdr:cNvCxnSpPr/>
      </xdr:nvCxnSpPr>
      <xdr:spPr>
        <a:xfrm>
          <a:off x="18656300" y="12119552"/>
          <a:ext cx="889000" cy="9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32458</xdr:rowOff>
    </xdr:from>
    <xdr:to>
      <xdr:col>102</xdr:col>
      <xdr:colOff>165100</xdr:colOff>
      <xdr:row>74</xdr:row>
      <xdr:rowOff>134058</xdr:rowOff>
    </xdr:to>
    <xdr:sp macro="" textlink="">
      <xdr:nvSpPr>
        <xdr:cNvPr id="880" name="フローチャート: 判断 879"/>
        <xdr:cNvSpPr/>
      </xdr:nvSpPr>
      <xdr:spPr>
        <a:xfrm>
          <a:off x="19494500" y="1271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125185</xdr:rowOff>
    </xdr:from>
    <xdr:ext cx="534377" cy="259045"/>
    <xdr:sp macro="" textlink="">
      <xdr:nvSpPr>
        <xdr:cNvPr id="881" name="テキスト ボックス 880"/>
        <xdr:cNvSpPr txBox="1"/>
      </xdr:nvSpPr>
      <xdr:spPr>
        <a:xfrm>
          <a:off x="19278111" y="1281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97518</xdr:rowOff>
    </xdr:from>
    <xdr:to>
      <xdr:col>98</xdr:col>
      <xdr:colOff>38100</xdr:colOff>
      <xdr:row>74</xdr:row>
      <xdr:rowOff>27668</xdr:rowOff>
    </xdr:to>
    <xdr:sp macro="" textlink="">
      <xdr:nvSpPr>
        <xdr:cNvPr id="882" name="フローチャート: 判断 881"/>
        <xdr:cNvSpPr/>
      </xdr:nvSpPr>
      <xdr:spPr>
        <a:xfrm>
          <a:off x="18605500" y="1261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18795</xdr:rowOff>
    </xdr:from>
    <xdr:ext cx="534377" cy="259045"/>
    <xdr:sp macro="" textlink="">
      <xdr:nvSpPr>
        <xdr:cNvPr id="883" name="テキスト ボックス 882"/>
        <xdr:cNvSpPr txBox="1"/>
      </xdr:nvSpPr>
      <xdr:spPr>
        <a:xfrm>
          <a:off x="18389111" y="1270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4" name="テキスト ボックス 88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5" name="テキスト ボックス 88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6" name="テキスト ボックス 88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7" name="テキスト ボックス 88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8" name="テキスト ボックス 88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26698</xdr:rowOff>
    </xdr:from>
    <xdr:to>
      <xdr:col>116</xdr:col>
      <xdr:colOff>114300</xdr:colOff>
      <xdr:row>77</xdr:row>
      <xdr:rowOff>128298</xdr:rowOff>
    </xdr:to>
    <xdr:sp macro="" textlink="">
      <xdr:nvSpPr>
        <xdr:cNvPr id="889" name="楕円 888"/>
        <xdr:cNvSpPr/>
      </xdr:nvSpPr>
      <xdr:spPr>
        <a:xfrm>
          <a:off x="22110700" y="1322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113075</xdr:rowOff>
    </xdr:from>
    <xdr:ext cx="534377" cy="259045"/>
    <xdr:sp macro="" textlink="">
      <xdr:nvSpPr>
        <xdr:cNvPr id="890" name="繰出金該当値テキスト"/>
        <xdr:cNvSpPr txBox="1"/>
      </xdr:nvSpPr>
      <xdr:spPr>
        <a:xfrm>
          <a:off x="22212300" y="1314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21143</xdr:rowOff>
    </xdr:from>
    <xdr:to>
      <xdr:col>112</xdr:col>
      <xdr:colOff>38100</xdr:colOff>
      <xdr:row>77</xdr:row>
      <xdr:rowOff>122743</xdr:rowOff>
    </xdr:to>
    <xdr:sp macro="" textlink="">
      <xdr:nvSpPr>
        <xdr:cNvPr id="891" name="楕円 890"/>
        <xdr:cNvSpPr/>
      </xdr:nvSpPr>
      <xdr:spPr>
        <a:xfrm>
          <a:off x="21272500" y="1322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113870</xdr:rowOff>
    </xdr:from>
    <xdr:ext cx="534377" cy="259045"/>
    <xdr:sp macro="" textlink="">
      <xdr:nvSpPr>
        <xdr:cNvPr id="892" name="テキスト ボックス 891"/>
        <xdr:cNvSpPr txBox="1"/>
      </xdr:nvSpPr>
      <xdr:spPr>
        <a:xfrm>
          <a:off x="21056111" y="1331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84854</xdr:rowOff>
    </xdr:from>
    <xdr:to>
      <xdr:col>107</xdr:col>
      <xdr:colOff>101600</xdr:colOff>
      <xdr:row>71</xdr:row>
      <xdr:rowOff>15004</xdr:rowOff>
    </xdr:to>
    <xdr:sp macro="" textlink="">
      <xdr:nvSpPr>
        <xdr:cNvPr id="893" name="楕円 892"/>
        <xdr:cNvSpPr/>
      </xdr:nvSpPr>
      <xdr:spPr>
        <a:xfrm>
          <a:off x="20383500" y="1208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31531</xdr:rowOff>
    </xdr:from>
    <xdr:ext cx="599010" cy="259045"/>
    <xdr:sp macro="" textlink="">
      <xdr:nvSpPr>
        <xdr:cNvPr id="894" name="テキスト ボックス 893"/>
        <xdr:cNvSpPr txBox="1"/>
      </xdr:nvSpPr>
      <xdr:spPr>
        <a:xfrm>
          <a:off x="20134795" y="1186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159446</xdr:rowOff>
    </xdr:from>
    <xdr:to>
      <xdr:col>102</xdr:col>
      <xdr:colOff>165100</xdr:colOff>
      <xdr:row>71</xdr:row>
      <xdr:rowOff>89596</xdr:rowOff>
    </xdr:to>
    <xdr:sp macro="" textlink="">
      <xdr:nvSpPr>
        <xdr:cNvPr id="895" name="楕円 894"/>
        <xdr:cNvSpPr/>
      </xdr:nvSpPr>
      <xdr:spPr>
        <a:xfrm>
          <a:off x="19494500" y="1216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106123</xdr:rowOff>
    </xdr:from>
    <xdr:ext cx="534377" cy="259045"/>
    <xdr:sp macro="" textlink="">
      <xdr:nvSpPr>
        <xdr:cNvPr id="896" name="テキスト ボックス 895"/>
        <xdr:cNvSpPr txBox="1"/>
      </xdr:nvSpPr>
      <xdr:spPr>
        <a:xfrm>
          <a:off x="19278111" y="1193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67252</xdr:rowOff>
    </xdr:from>
    <xdr:to>
      <xdr:col>98</xdr:col>
      <xdr:colOff>38100</xdr:colOff>
      <xdr:row>70</xdr:row>
      <xdr:rowOff>168852</xdr:rowOff>
    </xdr:to>
    <xdr:sp macro="" textlink="">
      <xdr:nvSpPr>
        <xdr:cNvPr id="897" name="楕円 896"/>
        <xdr:cNvSpPr/>
      </xdr:nvSpPr>
      <xdr:spPr>
        <a:xfrm>
          <a:off x="18605500" y="1206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13929</xdr:rowOff>
    </xdr:from>
    <xdr:ext cx="599010" cy="259045"/>
    <xdr:sp macro="" textlink="">
      <xdr:nvSpPr>
        <xdr:cNvPr id="898" name="テキスト ボックス 897"/>
        <xdr:cNvSpPr txBox="1"/>
      </xdr:nvSpPr>
      <xdr:spPr>
        <a:xfrm>
          <a:off x="18356795" y="1184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9" name="正方形/長方形 89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900" name="正方形/長方形 89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901" name="正方形/長方形 90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902" name="正方形/長方形 90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3" name="正方形/長方形 90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4" name="正方形/長方形 90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5" name="正方形/長方形 90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6" name="正方形/長方形 90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7" name="テキスト ボックス 90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8" name="直線コネクタ 90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9" name="直線コネクタ 90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10" name="テキスト ボックス 90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11" name="直線コネクタ 91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12" name="テキスト ボックス 91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4" name="直線コネクタ 91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6" name="直線コネクタ 91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8" name="直線コネクタ 91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9" name="直線コネクタ 91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2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フローチャート: 判断 92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22" name="直線コネクタ 92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23" name="フローチャート: 判断 92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4" name="テキスト ボックス 92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5" name="直線コネクタ 92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6" name="フローチャート: 判断 92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7" name="テキスト ボックス 92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8" name="直線コネクタ 92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9" name="フローチャート: 判断 92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30" name="テキスト ボックス 92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フローチャート: 判断 93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32" name="テキスト ボックス 93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3" name="テキスト ボックス 93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4" name="テキスト ボックス 93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5" name="テキスト ボックス 93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6" name="テキスト ボックス 93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7" name="テキスト ボックス 93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8" name="楕円 93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40" name="楕円 93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41" name="テキスト ボックス 94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42" name="楕円 94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43" name="テキスト ボックス 94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4" name="楕円 94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5" name="テキスト ボックス 94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6" name="楕円 94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7" name="テキスト ボックス 94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8" name="正方形/長方形 94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9" name="正方形/長方形 94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50" name="テキスト ボックス 94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歳出決算総額は、住民一人当たり７３７，８９３円となっている。主な構成項目である人件費は全国・県平均と比べると高くなっている。また、類似団体の中でも上位に位置しているのは、消防部門について、他の３団体は消防署が一部事務組合であるのに対し、本町は消防本部・消防署を町が設置しており、消防職員を含めた決算額となっているためである。また、本町は３５１．８４</a:t>
          </a:r>
          <a:r>
            <a:rPr kumimoji="1" lang="en-US" altLang="ja-JP" sz="1200">
              <a:latin typeface="ＭＳ Ｐゴシック" panose="020B0600070205080204" pitchFamily="50" charset="-128"/>
              <a:ea typeface="ＭＳ Ｐゴシック" panose="020B0600070205080204" pitchFamily="50" charset="-128"/>
            </a:rPr>
            <a:t>k㎡</a:t>
          </a:r>
          <a:r>
            <a:rPr kumimoji="1" lang="ja-JP" altLang="en-US" sz="1200">
              <a:latin typeface="ＭＳ Ｐゴシック" panose="020B0600070205080204" pitchFamily="50" charset="-128"/>
              <a:ea typeface="ＭＳ Ｐゴシック" panose="020B0600070205080204" pitchFamily="50" charset="-128"/>
            </a:rPr>
            <a:t>と広大な面積を有しており、町民の生命・財産を守るため町内に２つの署を設置していることも要因である。</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普通建設事業費（うち更新整備）では、しみず温泉整備事業等の完了に伴い減額となったものの、金屋第一こども園整備事業等により増加した。今後も公共施設等総合管理計画及び各個別計画に基づき、計画的な更新等を実施することで長寿命化・事業の平準化に取り組んでいく。災害復旧事業費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月</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日に発生した豪雨災害に係る災害復旧事業費の一部が令和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年度へ繰り越されたことと、令和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年度の現年度予算に計上した同災害の復旧事業費と併せて執行したため、増額となった。公債費は、令和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年度に実施した繰上償還の影響により令和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年度元利償還額が減少した。積立金は、ふるさと応援寄附金の増額により前年度比</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260,283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千円、決算余剰金を原資として財政調整基金に</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50,000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千円、減債基金に</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100,000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千円、公共施設整備基金に</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190,000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円積み立てたことにより増加した。投資及び出資金は、類似団体と比較して出資金が多額となっている。その主な内容は、簡易水道事業及び下水道事業への出資金であり、特に下水道事業への出資金が大部分を占めている。これは、公共下水道の整備が概ね完了し、それにかかる起債の償還額が多額となっていること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和歌山県有田川町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24,954
24,830
351.84
19,197,821
18,413,376
301,097
10,467,526
12,627,180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88646</xdr:rowOff>
    </xdr:from>
    <xdr:to>
      <xdr:col>24</xdr:col>
      <xdr:colOff>62865</xdr:colOff>
      <xdr:row>37</xdr:row>
      <xdr:rowOff>49022</xdr:rowOff>
    </xdr:to>
    <xdr:cxnSp macro="">
      <xdr:nvCxnSpPr>
        <xdr:cNvPr id="56" name="直線コネクタ 55"/>
        <xdr:cNvCxnSpPr/>
      </xdr:nvCxnSpPr>
      <xdr:spPr>
        <a:xfrm flipV="1">
          <a:off x="4633595" y="5232146"/>
          <a:ext cx="1270" cy="1160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52849</xdr:rowOff>
    </xdr:from>
    <xdr:ext cx="469744" cy="259045"/>
    <xdr:sp macro="" textlink="">
      <xdr:nvSpPr>
        <xdr:cNvPr id="57" name="議会費最小値テキスト"/>
        <xdr:cNvSpPr txBox="1"/>
      </xdr:nvSpPr>
      <xdr:spPr>
        <a:xfrm>
          <a:off x="4686300" y="639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49022</xdr:rowOff>
    </xdr:from>
    <xdr:to>
      <xdr:col>24</xdr:col>
      <xdr:colOff>152400</xdr:colOff>
      <xdr:row>37</xdr:row>
      <xdr:rowOff>49022</xdr:rowOff>
    </xdr:to>
    <xdr:cxnSp macro="">
      <xdr:nvCxnSpPr>
        <xdr:cNvPr id="58" name="直線コネクタ 57"/>
        <xdr:cNvCxnSpPr/>
      </xdr:nvCxnSpPr>
      <xdr:spPr>
        <a:xfrm>
          <a:off x="4546600" y="6392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35323</xdr:rowOff>
    </xdr:from>
    <xdr:ext cx="469744" cy="259045"/>
    <xdr:sp macro="" textlink="">
      <xdr:nvSpPr>
        <xdr:cNvPr id="59" name="議会費最大値テキスト"/>
        <xdr:cNvSpPr txBox="1"/>
      </xdr:nvSpPr>
      <xdr:spPr>
        <a:xfrm>
          <a:off x="4686300" y="500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88646</xdr:rowOff>
    </xdr:from>
    <xdr:to>
      <xdr:col>24</xdr:col>
      <xdr:colOff>152400</xdr:colOff>
      <xdr:row>30</xdr:row>
      <xdr:rowOff>88646</xdr:rowOff>
    </xdr:to>
    <xdr:cxnSp macro="">
      <xdr:nvCxnSpPr>
        <xdr:cNvPr id="60" name="直線コネクタ 59"/>
        <xdr:cNvCxnSpPr/>
      </xdr:nvCxnSpPr>
      <xdr:spPr>
        <a:xfrm>
          <a:off x="4546600" y="5232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49022</xdr:rowOff>
    </xdr:from>
    <xdr:to>
      <xdr:col>24</xdr:col>
      <xdr:colOff>63500</xdr:colOff>
      <xdr:row>39</xdr:row>
      <xdr:rowOff>20066</xdr:rowOff>
    </xdr:to>
    <xdr:cxnSp macro="">
      <xdr:nvCxnSpPr>
        <xdr:cNvPr id="61" name="直線コネクタ 60"/>
        <xdr:cNvCxnSpPr/>
      </xdr:nvCxnSpPr>
      <xdr:spPr>
        <a:xfrm flipV="1">
          <a:off x="3797300" y="6392672"/>
          <a:ext cx="838200" cy="3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46245</xdr:rowOff>
    </xdr:from>
    <xdr:ext cx="469744" cy="259045"/>
    <xdr:sp macro="" textlink="">
      <xdr:nvSpPr>
        <xdr:cNvPr id="62" name="議会費平均値テキスト"/>
        <xdr:cNvSpPr txBox="1"/>
      </xdr:nvSpPr>
      <xdr:spPr>
        <a:xfrm>
          <a:off x="4686300" y="5532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23368</xdr:rowOff>
    </xdr:from>
    <xdr:to>
      <xdr:col>24</xdr:col>
      <xdr:colOff>114300</xdr:colOff>
      <xdr:row>33</xdr:row>
      <xdr:rowOff>124968</xdr:rowOff>
    </xdr:to>
    <xdr:sp macro="" textlink="">
      <xdr:nvSpPr>
        <xdr:cNvPr id="63" name="フローチャート: 判断 62"/>
        <xdr:cNvSpPr/>
      </xdr:nvSpPr>
      <xdr:spPr>
        <a:xfrm>
          <a:off x="4584700" y="5681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123698</xdr:rowOff>
    </xdr:from>
    <xdr:to>
      <xdr:col>19</xdr:col>
      <xdr:colOff>177800</xdr:colOff>
      <xdr:row>39</xdr:row>
      <xdr:rowOff>20066</xdr:rowOff>
    </xdr:to>
    <xdr:cxnSp macro="">
      <xdr:nvCxnSpPr>
        <xdr:cNvPr id="64" name="直線コネクタ 63"/>
        <xdr:cNvCxnSpPr/>
      </xdr:nvCxnSpPr>
      <xdr:spPr>
        <a:xfrm>
          <a:off x="2908300" y="6638798"/>
          <a:ext cx="88900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8890</xdr:rowOff>
    </xdr:from>
    <xdr:to>
      <xdr:col>20</xdr:col>
      <xdr:colOff>38100</xdr:colOff>
      <xdr:row>34</xdr:row>
      <xdr:rowOff>110490</xdr:rowOff>
    </xdr:to>
    <xdr:sp macro="" textlink="">
      <xdr:nvSpPr>
        <xdr:cNvPr id="65" name="フローチャート: 判断 64"/>
        <xdr:cNvSpPr/>
      </xdr:nvSpPr>
      <xdr:spPr>
        <a:xfrm>
          <a:off x="3746500" y="583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127017</xdr:rowOff>
    </xdr:from>
    <xdr:ext cx="469744" cy="259045"/>
    <xdr:sp macro="" textlink="">
      <xdr:nvSpPr>
        <xdr:cNvPr id="66" name="テキスト ボックス 65"/>
        <xdr:cNvSpPr txBox="1"/>
      </xdr:nvSpPr>
      <xdr:spPr>
        <a:xfrm>
          <a:off x="3562428" y="561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20066</xdr:rowOff>
    </xdr:from>
    <xdr:to>
      <xdr:col>15</xdr:col>
      <xdr:colOff>50800</xdr:colOff>
      <xdr:row>38</xdr:row>
      <xdr:rowOff>123698</xdr:rowOff>
    </xdr:to>
    <xdr:cxnSp macro="">
      <xdr:nvCxnSpPr>
        <xdr:cNvPr id="67" name="直線コネクタ 66"/>
        <xdr:cNvCxnSpPr/>
      </xdr:nvCxnSpPr>
      <xdr:spPr>
        <a:xfrm>
          <a:off x="2019300" y="6535166"/>
          <a:ext cx="88900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168148</xdr:rowOff>
    </xdr:from>
    <xdr:to>
      <xdr:col>15</xdr:col>
      <xdr:colOff>101600</xdr:colOff>
      <xdr:row>34</xdr:row>
      <xdr:rowOff>98298</xdr:rowOff>
    </xdr:to>
    <xdr:sp macro="" textlink="">
      <xdr:nvSpPr>
        <xdr:cNvPr id="68" name="フローチャート: 判断 67"/>
        <xdr:cNvSpPr/>
      </xdr:nvSpPr>
      <xdr:spPr>
        <a:xfrm>
          <a:off x="2857500" y="582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114825</xdr:rowOff>
    </xdr:from>
    <xdr:ext cx="469744" cy="259045"/>
    <xdr:sp macro="" textlink="">
      <xdr:nvSpPr>
        <xdr:cNvPr id="69" name="テキスト ボックス 68"/>
        <xdr:cNvSpPr txBox="1"/>
      </xdr:nvSpPr>
      <xdr:spPr>
        <a:xfrm>
          <a:off x="2673428" y="560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38354</xdr:rowOff>
    </xdr:from>
    <xdr:to>
      <xdr:col>10</xdr:col>
      <xdr:colOff>114300</xdr:colOff>
      <xdr:row>38</xdr:row>
      <xdr:rowOff>20066</xdr:rowOff>
    </xdr:to>
    <xdr:cxnSp macro="">
      <xdr:nvCxnSpPr>
        <xdr:cNvPr id="70" name="直線コネクタ 69"/>
        <xdr:cNvCxnSpPr/>
      </xdr:nvCxnSpPr>
      <xdr:spPr>
        <a:xfrm>
          <a:off x="1130300" y="6382004"/>
          <a:ext cx="8890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16510</xdr:rowOff>
    </xdr:from>
    <xdr:to>
      <xdr:col>10</xdr:col>
      <xdr:colOff>165100</xdr:colOff>
      <xdr:row>32</xdr:row>
      <xdr:rowOff>118110</xdr:rowOff>
    </xdr:to>
    <xdr:sp macro="" textlink="">
      <xdr:nvSpPr>
        <xdr:cNvPr id="71" name="フローチャート: 判断 70"/>
        <xdr:cNvSpPr/>
      </xdr:nvSpPr>
      <xdr:spPr>
        <a:xfrm>
          <a:off x="1968500" y="55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134637</xdr:rowOff>
    </xdr:from>
    <xdr:ext cx="469744" cy="259045"/>
    <xdr:sp macro="" textlink="">
      <xdr:nvSpPr>
        <xdr:cNvPr id="72" name="テキスト ボックス 71"/>
        <xdr:cNvSpPr txBox="1"/>
      </xdr:nvSpPr>
      <xdr:spPr>
        <a:xfrm>
          <a:off x="1784428" y="527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77470</xdr:rowOff>
    </xdr:from>
    <xdr:to>
      <xdr:col>6</xdr:col>
      <xdr:colOff>38100</xdr:colOff>
      <xdr:row>35</xdr:row>
      <xdr:rowOff>7620</xdr:rowOff>
    </xdr:to>
    <xdr:sp macro="" textlink="">
      <xdr:nvSpPr>
        <xdr:cNvPr id="73" name="フローチャート: 判断 72"/>
        <xdr:cNvSpPr/>
      </xdr:nvSpPr>
      <xdr:spPr>
        <a:xfrm>
          <a:off x="1079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24147</xdr:rowOff>
    </xdr:from>
    <xdr:ext cx="469744" cy="259045"/>
    <xdr:sp macro="" textlink="">
      <xdr:nvSpPr>
        <xdr:cNvPr id="74" name="テキスト ボックス 73"/>
        <xdr:cNvSpPr txBox="1"/>
      </xdr:nvSpPr>
      <xdr:spPr>
        <a:xfrm>
          <a:off x="895428" y="568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169672</xdr:rowOff>
    </xdr:from>
    <xdr:to>
      <xdr:col>24</xdr:col>
      <xdr:colOff>114300</xdr:colOff>
      <xdr:row>37</xdr:row>
      <xdr:rowOff>99822</xdr:rowOff>
    </xdr:to>
    <xdr:sp macro="" textlink="">
      <xdr:nvSpPr>
        <xdr:cNvPr id="80" name="楕円 79"/>
        <xdr:cNvSpPr/>
      </xdr:nvSpPr>
      <xdr:spPr>
        <a:xfrm>
          <a:off x="4584700" y="634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84599</xdr:rowOff>
    </xdr:from>
    <xdr:ext cx="469744" cy="259045"/>
    <xdr:sp macro="" textlink="">
      <xdr:nvSpPr>
        <xdr:cNvPr id="81" name="議会費該当値テキスト"/>
        <xdr:cNvSpPr txBox="1"/>
      </xdr:nvSpPr>
      <xdr:spPr>
        <a:xfrm>
          <a:off x="4686300" y="6256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140716</xdr:rowOff>
    </xdr:from>
    <xdr:to>
      <xdr:col>20</xdr:col>
      <xdr:colOff>38100</xdr:colOff>
      <xdr:row>39</xdr:row>
      <xdr:rowOff>70866</xdr:rowOff>
    </xdr:to>
    <xdr:sp macro="" textlink="">
      <xdr:nvSpPr>
        <xdr:cNvPr id="82" name="楕円 81"/>
        <xdr:cNvSpPr/>
      </xdr:nvSpPr>
      <xdr:spPr>
        <a:xfrm>
          <a:off x="3746500" y="66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61993</xdr:rowOff>
    </xdr:from>
    <xdr:ext cx="469744" cy="259045"/>
    <xdr:sp macro="" textlink="">
      <xdr:nvSpPr>
        <xdr:cNvPr id="83" name="テキスト ボックス 82"/>
        <xdr:cNvSpPr txBox="1"/>
      </xdr:nvSpPr>
      <xdr:spPr>
        <a:xfrm>
          <a:off x="3562428" y="6748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72898</xdr:rowOff>
    </xdr:from>
    <xdr:to>
      <xdr:col>15</xdr:col>
      <xdr:colOff>101600</xdr:colOff>
      <xdr:row>39</xdr:row>
      <xdr:rowOff>3048</xdr:rowOff>
    </xdr:to>
    <xdr:sp macro="" textlink="">
      <xdr:nvSpPr>
        <xdr:cNvPr id="84" name="楕円 83"/>
        <xdr:cNvSpPr/>
      </xdr:nvSpPr>
      <xdr:spPr>
        <a:xfrm>
          <a:off x="2857500" y="658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165625</xdr:rowOff>
    </xdr:from>
    <xdr:ext cx="469744" cy="259045"/>
    <xdr:sp macro="" textlink="">
      <xdr:nvSpPr>
        <xdr:cNvPr id="85" name="テキスト ボックス 84"/>
        <xdr:cNvSpPr txBox="1"/>
      </xdr:nvSpPr>
      <xdr:spPr>
        <a:xfrm>
          <a:off x="2673428" y="6680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140716</xdr:rowOff>
    </xdr:from>
    <xdr:to>
      <xdr:col>10</xdr:col>
      <xdr:colOff>165100</xdr:colOff>
      <xdr:row>38</xdr:row>
      <xdr:rowOff>70865</xdr:rowOff>
    </xdr:to>
    <xdr:sp macro="" textlink="">
      <xdr:nvSpPr>
        <xdr:cNvPr id="86" name="楕円 85"/>
        <xdr:cNvSpPr/>
      </xdr:nvSpPr>
      <xdr:spPr>
        <a:xfrm>
          <a:off x="1968500" y="64843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61993</xdr:rowOff>
    </xdr:from>
    <xdr:ext cx="469744" cy="259045"/>
    <xdr:sp macro="" textlink="">
      <xdr:nvSpPr>
        <xdr:cNvPr id="87" name="テキスト ボックス 86"/>
        <xdr:cNvSpPr txBox="1"/>
      </xdr:nvSpPr>
      <xdr:spPr>
        <a:xfrm>
          <a:off x="1784428" y="657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159004</xdr:rowOff>
    </xdr:from>
    <xdr:to>
      <xdr:col>6</xdr:col>
      <xdr:colOff>38100</xdr:colOff>
      <xdr:row>37</xdr:row>
      <xdr:rowOff>89154</xdr:rowOff>
    </xdr:to>
    <xdr:sp macro="" textlink="">
      <xdr:nvSpPr>
        <xdr:cNvPr id="88" name="楕円 87"/>
        <xdr:cNvSpPr/>
      </xdr:nvSpPr>
      <xdr:spPr>
        <a:xfrm>
          <a:off x="1079500" y="633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80281</xdr:rowOff>
    </xdr:from>
    <xdr:ext cx="469744" cy="259045"/>
    <xdr:sp macro="" textlink="">
      <xdr:nvSpPr>
        <xdr:cNvPr id="89" name="テキスト ボックス 88"/>
        <xdr:cNvSpPr txBox="1"/>
      </xdr:nvSpPr>
      <xdr:spPr>
        <a:xfrm>
          <a:off x="895428" y="642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4" name="テキスト ボックス 103"/>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6" name="テキスト ボックス 105"/>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15668</xdr:rowOff>
    </xdr:from>
    <xdr:to>
      <xdr:col>24</xdr:col>
      <xdr:colOff>62865</xdr:colOff>
      <xdr:row>57</xdr:row>
      <xdr:rowOff>127138</xdr:rowOff>
    </xdr:to>
    <xdr:cxnSp macro="">
      <xdr:nvCxnSpPr>
        <xdr:cNvPr id="116" name="直線コネクタ 115"/>
        <xdr:cNvCxnSpPr/>
      </xdr:nvCxnSpPr>
      <xdr:spPr>
        <a:xfrm flipV="1">
          <a:off x="4633595" y="9445418"/>
          <a:ext cx="1270" cy="454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130965</xdr:rowOff>
    </xdr:from>
    <xdr:ext cx="599010" cy="259045"/>
    <xdr:sp macro="" textlink="">
      <xdr:nvSpPr>
        <xdr:cNvPr id="117" name="総務費最小値テキスト"/>
        <xdr:cNvSpPr txBox="1"/>
      </xdr:nvSpPr>
      <xdr:spPr>
        <a:xfrm>
          <a:off x="4686300" y="9903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127138</xdr:rowOff>
    </xdr:from>
    <xdr:to>
      <xdr:col>24</xdr:col>
      <xdr:colOff>152400</xdr:colOff>
      <xdr:row>57</xdr:row>
      <xdr:rowOff>127138</xdr:rowOff>
    </xdr:to>
    <xdr:cxnSp macro="">
      <xdr:nvCxnSpPr>
        <xdr:cNvPr id="118" name="直線コネクタ 117"/>
        <xdr:cNvCxnSpPr/>
      </xdr:nvCxnSpPr>
      <xdr:spPr>
        <a:xfrm>
          <a:off x="4546600" y="989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133795</xdr:rowOff>
    </xdr:from>
    <xdr:ext cx="599010" cy="259045"/>
    <xdr:sp macro="" textlink="">
      <xdr:nvSpPr>
        <xdr:cNvPr id="119" name="総務費最大値テキスト"/>
        <xdr:cNvSpPr txBox="1"/>
      </xdr:nvSpPr>
      <xdr:spPr>
        <a:xfrm>
          <a:off x="4686300" y="9220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160,644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15668</xdr:rowOff>
    </xdr:from>
    <xdr:to>
      <xdr:col>24</xdr:col>
      <xdr:colOff>152400</xdr:colOff>
      <xdr:row>55</xdr:row>
      <xdr:rowOff>15668</xdr:rowOff>
    </xdr:to>
    <xdr:cxnSp macro="">
      <xdr:nvCxnSpPr>
        <xdr:cNvPr id="120" name="直線コネクタ 119"/>
        <xdr:cNvCxnSpPr/>
      </xdr:nvCxnSpPr>
      <xdr:spPr>
        <a:xfrm>
          <a:off x="4546600" y="9445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159643</xdr:rowOff>
    </xdr:from>
    <xdr:to>
      <xdr:col>24</xdr:col>
      <xdr:colOff>63500</xdr:colOff>
      <xdr:row>59</xdr:row>
      <xdr:rowOff>97942</xdr:rowOff>
    </xdr:to>
    <xdr:cxnSp macro="">
      <xdr:nvCxnSpPr>
        <xdr:cNvPr id="121" name="直線コネクタ 120"/>
        <xdr:cNvCxnSpPr/>
      </xdr:nvCxnSpPr>
      <xdr:spPr>
        <a:xfrm flipV="1">
          <a:off x="3797300" y="9760843"/>
          <a:ext cx="838200" cy="45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81580</xdr:rowOff>
    </xdr:from>
    <xdr:ext cx="599010" cy="259045"/>
    <xdr:sp macro="" textlink="">
      <xdr:nvSpPr>
        <xdr:cNvPr id="122" name="総務費平均値テキスト"/>
        <xdr:cNvSpPr txBox="1"/>
      </xdr:nvSpPr>
      <xdr:spPr>
        <a:xfrm>
          <a:off x="4686300" y="9511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58703</xdr:rowOff>
    </xdr:from>
    <xdr:to>
      <xdr:col>24</xdr:col>
      <xdr:colOff>114300</xdr:colOff>
      <xdr:row>56</xdr:row>
      <xdr:rowOff>160303</xdr:rowOff>
    </xdr:to>
    <xdr:sp macro="" textlink="">
      <xdr:nvSpPr>
        <xdr:cNvPr id="123" name="フローチャート: 判断 122"/>
        <xdr:cNvSpPr/>
      </xdr:nvSpPr>
      <xdr:spPr>
        <a:xfrm>
          <a:off x="4584700" y="965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60593</xdr:rowOff>
    </xdr:from>
    <xdr:to>
      <xdr:col>19</xdr:col>
      <xdr:colOff>177800</xdr:colOff>
      <xdr:row>59</xdr:row>
      <xdr:rowOff>97942</xdr:rowOff>
    </xdr:to>
    <xdr:cxnSp macro="">
      <xdr:nvCxnSpPr>
        <xdr:cNvPr id="124" name="直線コネクタ 123"/>
        <xdr:cNvCxnSpPr/>
      </xdr:nvCxnSpPr>
      <xdr:spPr>
        <a:xfrm>
          <a:off x="2908300" y="10004693"/>
          <a:ext cx="889000" cy="20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56384</xdr:rowOff>
    </xdr:from>
    <xdr:to>
      <xdr:col>20</xdr:col>
      <xdr:colOff>38100</xdr:colOff>
      <xdr:row>56</xdr:row>
      <xdr:rowOff>157984</xdr:rowOff>
    </xdr:to>
    <xdr:sp macro="" textlink="">
      <xdr:nvSpPr>
        <xdr:cNvPr id="125" name="フローチャート: 判断 124"/>
        <xdr:cNvSpPr/>
      </xdr:nvSpPr>
      <xdr:spPr>
        <a:xfrm>
          <a:off x="3746500" y="965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3061</xdr:rowOff>
    </xdr:from>
    <xdr:ext cx="599010" cy="259045"/>
    <xdr:sp macro="" textlink="">
      <xdr:nvSpPr>
        <xdr:cNvPr id="126" name="テキスト ボックス 125"/>
        <xdr:cNvSpPr txBox="1"/>
      </xdr:nvSpPr>
      <xdr:spPr>
        <a:xfrm>
          <a:off x="3497795" y="9432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164857</xdr:rowOff>
    </xdr:from>
    <xdr:to>
      <xdr:col>15</xdr:col>
      <xdr:colOff>50800</xdr:colOff>
      <xdr:row>58</xdr:row>
      <xdr:rowOff>60593</xdr:rowOff>
    </xdr:to>
    <xdr:cxnSp macro="">
      <xdr:nvCxnSpPr>
        <xdr:cNvPr id="127" name="直線コネクタ 126"/>
        <xdr:cNvCxnSpPr/>
      </xdr:nvCxnSpPr>
      <xdr:spPr>
        <a:xfrm>
          <a:off x="2019300" y="9766057"/>
          <a:ext cx="889000" cy="23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127969</xdr:rowOff>
    </xdr:from>
    <xdr:to>
      <xdr:col>15</xdr:col>
      <xdr:colOff>101600</xdr:colOff>
      <xdr:row>56</xdr:row>
      <xdr:rowOff>58119</xdr:rowOff>
    </xdr:to>
    <xdr:sp macro="" textlink="">
      <xdr:nvSpPr>
        <xdr:cNvPr id="128" name="フローチャート: 判断 127"/>
        <xdr:cNvSpPr/>
      </xdr:nvSpPr>
      <xdr:spPr>
        <a:xfrm>
          <a:off x="2857500" y="955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74646</xdr:rowOff>
    </xdr:from>
    <xdr:ext cx="599010" cy="259045"/>
    <xdr:sp macro="" textlink="">
      <xdr:nvSpPr>
        <xdr:cNvPr id="129" name="テキスト ボックス 128"/>
        <xdr:cNvSpPr txBox="1"/>
      </xdr:nvSpPr>
      <xdr:spPr>
        <a:xfrm>
          <a:off x="2608795" y="933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5501</xdr:rowOff>
    </xdr:from>
    <xdr:to>
      <xdr:col>10</xdr:col>
      <xdr:colOff>114300</xdr:colOff>
      <xdr:row>56</xdr:row>
      <xdr:rowOff>164857</xdr:rowOff>
    </xdr:to>
    <xdr:cxnSp macro="">
      <xdr:nvCxnSpPr>
        <xdr:cNvPr id="130" name="直線コネクタ 129"/>
        <xdr:cNvCxnSpPr/>
      </xdr:nvCxnSpPr>
      <xdr:spPr>
        <a:xfrm>
          <a:off x="1130300" y="8749451"/>
          <a:ext cx="889000" cy="101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76893</xdr:rowOff>
    </xdr:from>
    <xdr:to>
      <xdr:col>10</xdr:col>
      <xdr:colOff>165100</xdr:colOff>
      <xdr:row>57</xdr:row>
      <xdr:rowOff>7043</xdr:rowOff>
    </xdr:to>
    <xdr:sp macro="" textlink="">
      <xdr:nvSpPr>
        <xdr:cNvPr id="131" name="フローチャート: 判断 130"/>
        <xdr:cNvSpPr/>
      </xdr:nvSpPr>
      <xdr:spPr>
        <a:xfrm>
          <a:off x="1968500" y="96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23570</xdr:rowOff>
    </xdr:from>
    <xdr:ext cx="599010" cy="259045"/>
    <xdr:sp macro="" textlink="">
      <xdr:nvSpPr>
        <xdr:cNvPr id="132" name="テキスト ボックス 131"/>
        <xdr:cNvSpPr txBox="1"/>
      </xdr:nvSpPr>
      <xdr:spPr>
        <a:xfrm>
          <a:off x="1719795" y="945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367</xdr:rowOff>
    </xdr:from>
    <xdr:to>
      <xdr:col>6</xdr:col>
      <xdr:colOff>38100</xdr:colOff>
      <xdr:row>52</xdr:row>
      <xdr:rowOff>101967</xdr:rowOff>
    </xdr:to>
    <xdr:sp macro="" textlink="">
      <xdr:nvSpPr>
        <xdr:cNvPr id="133" name="フローチャート: 判断 132"/>
        <xdr:cNvSpPr/>
      </xdr:nvSpPr>
      <xdr:spPr>
        <a:xfrm>
          <a:off x="1079500" y="8915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93094</xdr:rowOff>
    </xdr:from>
    <xdr:ext cx="599010" cy="259045"/>
    <xdr:sp macro="" textlink="">
      <xdr:nvSpPr>
        <xdr:cNvPr id="134" name="テキスト ボックス 133"/>
        <xdr:cNvSpPr txBox="1"/>
      </xdr:nvSpPr>
      <xdr:spPr>
        <a:xfrm>
          <a:off x="830795" y="900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108843</xdr:rowOff>
    </xdr:from>
    <xdr:to>
      <xdr:col>24</xdr:col>
      <xdr:colOff>114300</xdr:colOff>
      <xdr:row>57</xdr:row>
      <xdr:rowOff>38993</xdr:rowOff>
    </xdr:to>
    <xdr:sp macro="" textlink="">
      <xdr:nvSpPr>
        <xdr:cNvPr id="140" name="楕円 139"/>
        <xdr:cNvSpPr/>
      </xdr:nvSpPr>
      <xdr:spPr>
        <a:xfrm>
          <a:off x="4584700" y="971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87270</xdr:rowOff>
    </xdr:from>
    <xdr:ext cx="599010" cy="259045"/>
    <xdr:sp macro="" textlink="">
      <xdr:nvSpPr>
        <xdr:cNvPr id="141" name="総務費該当値テキスト"/>
        <xdr:cNvSpPr txBox="1"/>
      </xdr:nvSpPr>
      <xdr:spPr>
        <a:xfrm>
          <a:off x="4686300" y="968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47142</xdr:rowOff>
    </xdr:from>
    <xdr:to>
      <xdr:col>20</xdr:col>
      <xdr:colOff>38100</xdr:colOff>
      <xdr:row>59</xdr:row>
      <xdr:rowOff>148742</xdr:rowOff>
    </xdr:to>
    <xdr:sp macro="" textlink="">
      <xdr:nvSpPr>
        <xdr:cNvPr id="142" name="楕円 141"/>
        <xdr:cNvSpPr/>
      </xdr:nvSpPr>
      <xdr:spPr>
        <a:xfrm>
          <a:off x="3746500" y="1016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139869</xdr:rowOff>
    </xdr:from>
    <xdr:ext cx="534377" cy="259045"/>
    <xdr:sp macro="" textlink="">
      <xdr:nvSpPr>
        <xdr:cNvPr id="143" name="テキスト ボックス 142"/>
        <xdr:cNvSpPr txBox="1"/>
      </xdr:nvSpPr>
      <xdr:spPr>
        <a:xfrm>
          <a:off x="3530111" y="1025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9793</xdr:rowOff>
    </xdr:from>
    <xdr:to>
      <xdr:col>15</xdr:col>
      <xdr:colOff>101600</xdr:colOff>
      <xdr:row>58</xdr:row>
      <xdr:rowOff>111393</xdr:rowOff>
    </xdr:to>
    <xdr:sp macro="" textlink="">
      <xdr:nvSpPr>
        <xdr:cNvPr id="144" name="楕円 143"/>
        <xdr:cNvSpPr/>
      </xdr:nvSpPr>
      <xdr:spPr>
        <a:xfrm>
          <a:off x="2857500" y="995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102520</xdr:rowOff>
    </xdr:from>
    <xdr:ext cx="599010" cy="259045"/>
    <xdr:sp macro="" textlink="">
      <xdr:nvSpPr>
        <xdr:cNvPr id="145" name="テキスト ボックス 144"/>
        <xdr:cNvSpPr txBox="1"/>
      </xdr:nvSpPr>
      <xdr:spPr>
        <a:xfrm>
          <a:off x="2608795" y="1004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114057</xdr:rowOff>
    </xdr:from>
    <xdr:to>
      <xdr:col>10</xdr:col>
      <xdr:colOff>165100</xdr:colOff>
      <xdr:row>57</xdr:row>
      <xdr:rowOff>44207</xdr:rowOff>
    </xdr:to>
    <xdr:sp macro="" textlink="">
      <xdr:nvSpPr>
        <xdr:cNvPr id="146" name="楕円 145"/>
        <xdr:cNvSpPr/>
      </xdr:nvSpPr>
      <xdr:spPr>
        <a:xfrm>
          <a:off x="1968500" y="971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35334</xdr:rowOff>
    </xdr:from>
    <xdr:ext cx="599010" cy="259045"/>
    <xdr:sp macro="" textlink="">
      <xdr:nvSpPr>
        <xdr:cNvPr id="147" name="テキスト ボックス 146"/>
        <xdr:cNvSpPr txBox="1"/>
      </xdr:nvSpPr>
      <xdr:spPr>
        <a:xfrm>
          <a:off x="1719795" y="9807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126151</xdr:rowOff>
    </xdr:from>
    <xdr:to>
      <xdr:col>6</xdr:col>
      <xdr:colOff>38100</xdr:colOff>
      <xdr:row>51</xdr:row>
      <xdr:rowOff>56301</xdr:rowOff>
    </xdr:to>
    <xdr:sp macro="" textlink="">
      <xdr:nvSpPr>
        <xdr:cNvPr id="148" name="楕円 147"/>
        <xdr:cNvSpPr/>
      </xdr:nvSpPr>
      <xdr:spPr>
        <a:xfrm>
          <a:off x="1079500" y="869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72828</xdr:rowOff>
    </xdr:from>
    <xdr:ext cx="599010" cy="259045"/>
    <xdr:sp macro="" textlink="">
      <xdr:nvSpPr>
        <xdr:cNvPr id="149" name="テキスト ボックス 148"/>
        <xdr:cNvSpPr txBox="1"/>
      </xdr:nvSpPr>
      <xdr:spPr>
        <a:xfrm>
          <a:off x="830795" y="8473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102984</xdr:rowOff>
    </xdr:from>
    <xdr:to>
      <xdr:col>24</xdr:col>
      <xdr:colOff>62865</xdr:colOff>
      <xdr:row>78</xdr:row>
      <xdr:rowOff>164985</xdr:rowOff>
    </xdr:to>
    <xdr:cxnSp macro="">
      <xdr:nvCxnSpPr>
        <xdr:cNvPr id="174" name="直線コネクタ 173"/>
        <xdr:cNvCxnSpPr/>
      </xdr:nvCxnSpPr>
      <xdr:spPr>
        <a:xfrm flipV="1">
          <a:off x="4633595" y="12104484"/>
          <a:ext cx="1270" cy="1433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168812</xdr:rowOff>
    </xdr:from>
    <xdr:ext cx="599010" cy="259045"/>
    <xdr:sp macro="" textlink="">
      <xdr:nvSpPr>
        <xdr:cNvPr id="175" name="民生費最小値テキスト"/>
        <xdr:cNvSpPr txBox="1"/>
      </xdr:nvSpPr>
      <xdr:spPr>
        <a:xfrm>
          <a:off x="4686300" y="13541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164985</xdr:rowOff>
    </xdr:from>
    <xdr:to>
      <xdr:col>24</xdr:col>
      <xdr:colOff>152400</xdr:colOff>
      <xdr:row>78</xdr:row>
      <xdr:rowOff>164985</xdr:rowOff>
    </xdr:to>
    <xdr:cxnSp macro="">
      <xdr:nvCxnSpPr>
        <xdr:cNvPr id="176" name="直線コネクタ 175"/>
        <xdr:cNvCxnSpPr/>
      </xdr:nvCxnSpPr>
      <xdr:spPr>
        <a:xfrm>
          <a:off x="4546600" y="13538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49661</xdr:rowOff>
    </xdr:from>
    <xdr:ext cx="599010" cy="259045"/>
    <xdr:sp macro="" textlink="">
      <xdr:nvSpPr>
        <xdr:cNvPr id="177" name="民生費最大値テキスト"/>
        <xdr:cNvSpPr txBox="1"/>
      </xdr:nvSpPr>
      <xdr:spPr>
        <a:xfrm>
          <a:off x="4686300" y="11879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266,891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102984</xdr:rowOff>
    </xdr:from>
    <xdr:to>
      <xdr:col>24</xdr:col>
      <xdr:colOff>152400</xdr:colOff>
      <xdr:row>70</xdr:row>
      <xdr:rowOff>102984</xdr:rowOff>
    </xdr:to>
    <xdr:cxnSp macro="">
      <xdr:nvCxnSpPr>
        <xdr:cNvPr id="178" name="直線コネクタ 177"/>
        <xdr:cNvCxnSpPr/>
      </xdr:nvCxnSpPr>
      <xdr:spPr>
        <a:xfrm>
          <a:off x="4546600" y="12104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4255</xdr:rowOff>
    </xdr:from>
    <xdr:to>
      <xdr:col>24</xdr:col>
      <xdr:colOff>63500</xdr:colOff>
      <xdr:row>76</xdr:row>
      <xdr:rowOff>112458</xdr:rowOff>
    </xdr:to>
    <xdr:cxnSp macro="">
      <xdr:nvCxnSpPr>
        <xdr:cNvPr id="179" name="直線コネクタ 178"/>
        <xdr:cNvCxnSpPr/>
      </xdr:nvCxnSpPr>
      <xdr:spPr>
        <a:xfrm flipV="1">
          <a:off x="3797300" y="12691555"/>
          <a:ext cx="838200" cy="45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26738</xdr:rowOff>
    </xdr:from>
    <xdr:ext cx="599010" cy="259045"/>
    <xdr:sp macro="" textlink="">
      <xdr:nvSpPr>
        <xdr:cNvPr id="180" name="民生費平均値テキスト"/>
        <xdr:cNvSpPr txBox="1"/>
      </xdr:nvSpPr>
      <xdr:spPr>
        <a:xfrm>
          <a:off x="4686300" y="127140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48311</xdr:rowOff>
    </xdr:from>
    <xdr:to>
      <xdr:col>24</xdr:col>
      <xdr:colOff>114300</xdr:colOff>
      <xdr:row>74</xdr:row>
      <xdr:rowOff>149911</xdr:rowOff>
    </xdr:to>
    <xdr:sp macro="" textlink="">
      <xdr:nvSpPr>
        <xdr:cNvPr id="181" name="フローチャート: 判断 180"/>
        <xdr:cNvSpPr/>
      </xdr:nvSpPr>
      <xdr:spPr>
        <a:xfrm>
          <a:off x="4584700" y="1273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112458</xdr:rowOff>
    </xdr:from>
    <xdr:to>
      <xdr:col>19</xdr:col>
      <xdr:colOff>177800</xdr:colOff>
      <xdr:row>76</xdr:row>
      <xdr:rowOff>162204</xdr:rowOff>
    </xdr:to>
    <xdr:cxnSp macro="">
      <xdr:nvCxnSpPr>
        <xdr:cNvPr id="182" name="直線コネクタ 181"/>
        <xdr:cNvCxnSpPr/>
      </xdr:nvCxnSpPr>
      <xdr:spPr>
        <a:xfrm flipV="1">
          <a:off x="2908300" y="13142658"/>
          <a:ext cx="889000" cy="4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5766</xdr:rowOff>
    </xdr:from>
    <xdr:to>
      <xdr:col>20</xdr:col>
      <xdr:colOff>38100</xdr:colOff>
      <xdr:row>76</xdr:row>
      <xdr:rowOff>107366</xdr:rowOff>
    </xdr:to>
    <xdr:sp macro="" textlink="">
      <xdr:nvSpPr>
        <xdr:cNvPr id="183" name="フローチャート: 判断 182"/>
        <xdr:cNvSpPr/>
      </xdr:nvSpPr>
      <xdr:spPr>
        <a:xfrm>
          <a:off x="3746500" y="1303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123893</xdr:rowOff>
    </xdr:from>
    <xdr:ext cx="599010" cy="259045"/>
    <xdr:sp macro="" textlink="">
      <xdr:nvSpPr>
        <xdr:cNvPr id="184" name="テキスト ボックス 183"/>
        <xdr:cNvSpPr txBox="1"/>
      </xdr:nvSpPr>
      <xdr:spPr>
        <a:xfrm>
          <a:off x="3497795" y="12811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106135</xdr:rowOff>
    </xdr:from>
    <xdr:to>
      <xdr:col>15</xdr:col>
      <xdr:colOff>50800</xdr:colOff>
      <xdr:row>76</xdr:row>
      <xdr:rowOff>162204</xdr:rowOff>
    </xdr:to>
    <xdr:cxnSp macro="">
      <xdr:nvCxnSpPr>
        <xdr:cNvPr id="185" name="直線コネクタ 184"/>
        <xdr:cNvCxnSpPr/>
      </xdr:nvCxnSpPr>
      <xdr:spPr>
        <a:xfrm>
          <a:off x="2019300" y="13136335"/>
          <a:ext cx="889000" cy="5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9995</xdr:rowOff>
    </xdr:from>
    <xdr:to>
      <xdr:col>15</xdr:col>
      <xdr:colOff>101600</xdr:colOff>
      <xdr:row>77</xdr:row>
      <xdr:rowOff>111595</xdr:rowOff>
    </xdr:to>
    <xdr:sp macro="" textlink="">
      <xdr:nvSpPr>
        <xdr:cNvPr id="186" name="フローチャート: 判断 185"/>
        <xdr:cNvSpPr/>
      </xdr:nvSpPr>
      <xdr:spPr>
        <a:xfrm>
          <a:off x="2857500" y="1321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102722</xdr:rowOff>
    </xdr:from>
    <xdr:ext cx="599010" cy="259045"/>
    <xdr:sp macro="" textlink="">
      <xdr:nvSpPr>
        <xdr:cNvPr id="187" name="テキスト ボックス 186"/>
        <xdr:cNvSpPr txBox="1"/>
      </xdr:nvSpPr>
      <xdr:spPr>
        <a:xfrm>
          <a:off x="2608795" y="13304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106135</xdr:rowOff>
    </xdr:from>
    <xdr:to>
      <xdr:col>10</xdr:col>
      <xdr:colOff>114300</xdr:colOff>
      <xdr:row>78</xdr:row>
      <xdr:rowOff>51676</xdr:rowOff>
    </xdr:to>
    <xdr:cxnSp macro="">
      <xdr:nvCxnSpPr>
        <xdr:cNvPr id="188" name="直線コネクタ 187"/>
        <xdr:cNvCxnSpPr/>
      </xdr:nvCxnSpPr>
      <xdr:spPr>
        <a:xfrm flipV="1">
          <a:off x="1130300" y="13136335"/>
          <a:ext cx="889000" cy="28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54394</xdr:rowOff>
    </xdr:from>
    <xdr:to>
      <xdr:col>10</xdr:col>
      <xdr:colOff>165100</xdr:colOff>
      <xdr:row>76</xdr:row>
      <xdr:rowOff>155994</xdr:rowOff>
    </xdr:to>
    <xdr:sp macro="" textlink="">
      <xdr:nvSpPr>
        <xdr:cNvPr id="189" name="フローチャート: 判断 188"/>
        <xdr:cNvSpPr/>
      </xdr:nvSpPr>
      <xdr:spPr>
        <a:xfrm>
          <a:off x="1968500" y="1308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1071</xdr:rowOff>
    </xdr:from>
    <xdr:ext cx="599010" cy="259045"/>
    <xdr:sp macro="" textlink="">
      <xdr:nvSpPr>
        <xdr:cNvPr id="190" name="テキスト ボックス 189"/>
        <xdr:cNvSpPr txBox="1"/>
      </xdr:nvSpPr>
      <xdr:spPr>
        <a:xfrm>
          <a:off x="1719795" y="12859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53251</xdr:rowOff>
    </xdr:from>
    <xdr:to>
      <xdr:col>6</xdr:col>
      <xdr:colOff>38100</xdr:colOff>
      <xdr:row>77</xdr:row>
      <xdr:rowOff>154851</xdr:rowOff>
    </xdr:to>
    <xdr:sp macro="" textlink="">
      <xdr:nvSpPr>
        <xdr:cNvPr id="191" name="フローチャート: 判断 190"/>
        <xdr:cNvSpPr/>
      </xdr:nvSpPr>
      <xdr:spPr>
        <a:xfrm>
          <a:off x="1079500" y="1325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171378</xdr:rowOff>
    </xdr:from>
    <xdr:ext cx="599010" cy="259045"/>
    <xdr:sp macro="" textlink="">
      <xdr:nvSpPr>
        <xdr:cNvPr id="192" name="テキスト ボックス 191"/>
        <xdr:cNvSpPr txBox="1"/>
      </xdr:nvSpPr>
      <xdr:spPr>
        <a:xfrm>
          <a:off x="830795" y="1303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124905</xdr:rowOff>
    </xdr:from>
    <xdr:to>
      <xdr:col>24</xdr:col>
      <xdr:colOff>114300</xdr:colOff>
      <xdr:row>74</xdr:row>
      <xdr:rowOff>55055</xdr:rowOff>
    </xdr:to>
    <xdr:sp macro="" textlink="">
      <xdr:nvSpPr>
        <xdr:cNvPr id="198" name="楕円 197"/>
        <xdr:cNvSpPr/>
      </xdr:nvSpPr>
      <xdr:spPr>
        <a:xfrm>
          <a:off x="4584700" y="1264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147782</xdr:rowOff>
    </xdr:from>
    <xdr:ext cx="599010" cy="259045"/>
    <xdr:sp macro="" textlink="">
      <xdr:nvSpPr>
        <xdr:cNvPr id="199" name="民生費該当値テキスト"/>
        <xdr:cNvSpPr txBox="1"/>
      </xdr:nvSpPr>
      <xdr:spPr>
        <a:xfrm>
          <a:off x="4686300" y="1249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61658</xdr:rowOff>
    </xdr:from>
    <xdr:to>
      <xdr:col>20</xdr:col>
      <xdr:colOff>38100</xdr:colOff>
      <xdr:row>76</xdr:row>
      <xdr:rowOff>163258</xdr:rowOff>
    </xdr:to>
    <xdr:sp macro="" textlink="">
      <xdr:nvSpPr>
        <xdr:cNvPr id="200" name="楕円 199"/>
        <xdr:cNvSpPr/>
      </xdr:nvSpPr>
      <xdr:spPr>
        <a:xfrm>
          <a:off x="3746500" y="1309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154385</xdr:rowOff>
    </xdr:from>
    <xdr:ext cx="599010" cy="259045"/>
    <xdr:sp macro="" textlink="">
      <xdr:nvSpPr>
        <xdr:cNvPr id="201" name="テキスト ボックス 200"/>
        <xdr:cNvSpPr txBox="1"/>
      </xdr:nvSpPr>
      <xdr:spPr>
        <a:xfrm>
          <a:off x="3497795" y="13184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111404</xdr:rowOff>
    </xdr:from>
    <xdr:to>
      <xdr:col>15</xdr:col>
      <xdr:colOff>101600</xdr:colOff>
      <xdr:row>77</xdr:row>
      <xdr:rowOff>41554</xdr:rowOff>
    </xdr:to>
    <xdr:sp macro="" textlink="">
      <xdr:nvSpPr>
        <xdr:cNvPr id="202" name="楕円 201"/>
        <xdr:cNvSpPr/>
      </xdr:nvSpPr>
      <xdr:spPr>
        <a:xfrm>
          <a:off x="2857500" y="131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58081</xdr:rowOff>
    </xdr:from>
    <xdr:ext cx="599010" cy="259045"/>
    <xdr:sp macro="" textlink="">
      <xdr:nvSpPr>
        <xdr:cNvPr id="203" name="テキスト ボックス 202"/>
        <xdr:cNvSpPr txBox="1"/>
      </xdr:nvSpPr>
      <xdr:spPr>
        <a:xfrm>
          <a:off x="2608795" y="1291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55335</xdr:rowOff>
    </xdr:from>
    <xdr:to>
      <xdr:col>10</xdr:col>
      <xdr:colOff>165100</xdr:colOff>
      <xdr:row>76</xdr:row>
      <xdr:rowOff>156935</xdr:rowOff>
    </xdr:to>
    <xdr:sp macro="" textlink="">
      <xdr:nvSpPr>
        <xdr:cNvPr id="204" name="楕円 203"/>
        <xdr:cNvSpPr/>
      </xdr:nvSpPr>
      <xdr:spPr>
        <a:xfrm>
          <a:off x="1968500" y="130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148062</xdr:rowOff>
    </xdr:from>
    <xdr:ext cx="599010" cy="259045"/>
    <xdr:sp macro="" textlink="">
      <xdr:nvSpPr>
        <xdr:cNvPr id="205" name="テキスト ボックス 204"/>
        <xdr:cNvSpPr txBox="1"/>
      </xdr:nvSpPr>
      <xdr:spPr>
        <a:xfrm>
          <a:off x="1719795" y="13178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876</xdr:rowOff>
    </xdr:from>
    <xdr:to>
      <xdr:col>6</xdr:col>
      <xdr:colOff>38100</xdr:colOff>
      <xdr:row>78</xdr:row>
      <xdr:rowOff>102476</xdr:rowOff>
    </xdr:to>
    <xdr:sp macro="" textlink="">
      <xdr:nvSpPr>
        <xdr:cNvPr id="206" name="楕円 205"/>
        <xdr:cNvSpPr/>
      </xdr:nvSpPr>
      <xdr:spPr>
        <a:xfrm>
          <a:off x="1079500" y="1337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93603</xdr:rowOff>
    </xdr:from>
    <xdr:ext cx="599010" cy="259045"/>
    <xdr:sp macro="" textlink="">
      <xdr:nvSpPr>
        <xdr:cNvPr id="207" name="テキスト ボックス 206"/>
        <xdr:cNvSpPr txBox="1"/>
      </xdr:nvSpPr>
      <xdr:spPr>
        <a:xfrm>
          <a:off x="830795" y="13466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36258</xdr:rowOff>
    </xdr:from>
    <xdr:to>
      <xdr:col>24</xdr:col>
      <xdr:colOff>62865</xdr:colOff>
      <xdr:row>98</xdr:row>
      <xdr:rowOff>74664</xdr:rowOff>
    </xdr:to>
    <xdr:cxnSp macro="">
      <xdr:nvCxnSpPr>
        <xdr:cNvPr id="232" name="直線コネクタ 231"/>
        <xdr:cNvCxnSpPr/>
      </xdr:nvCxnSpPr>
      <xdr:spPr>
        <a:xfrm flipV="1">
          <a:off x="4633595" y="15466758"/>
          <a:ext cx="1270" cy="1410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78491</xdr:rowOff>
    </xdr:from>
    <xdr:ext cx="534377" cy="259045"/>
    <xdr:sp macro="" textlink="">
      <xdr:nvSpPr>
        <xdr:cNvPr id="233" name="衛生費最小値テキスト"/>
        <xdr:cNvSpPr txBox="1"/>
      </xdr:nvSpPr>
      <xdr:spPr>
        <a:xfrm>
          <a:off x="4686300" y="1688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74664</xdr:rowOff>
    </xdr:from>
    <xdr:to>
      <xdr:col>24</xdr:col>
      <xdr:colOff>152400</xdr:colOff>
      <xdr:row>98</xdr:row>
      <xdr:rowOff>74664</xdr:rowOff>
    </xdr:to>
    <xdr:cxnSp macro="">
      <xdr:nvCxnSpPr>
        <xdr:cNvPr id="234" name="直線コネクタ 233"/>
        <xdr:cNvCxnSpPr/>
      </xdr:nvCxnSpPr>
      <xdr:spPr>
        <a:xfrm>
          <a:off x="4546600" y="16876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154385</xdr:rowOff>
    </xdr:from>
    <xdr:ext cx="599010" cy="259045"/>
    <xdr:sp macro="" textlink="">
      <xdr:nvSpPr>
        <xdr:cNvPr id="235" name="衛生費最大値テキスト"/>
        <xdr:cNvSpPr txBox="1"/>
      </xdr:nvSpPr>
      <xdr:spPr>
        <a:xfrm>
          <a:off x="4686300" y="15241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101,430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36258</xdr:rowOff>
    </xdr:from>
    <xdr:to>
      <xdr:col>24</xdr:col>
      <xdr:colOff>152400</xdr:colOff>
      <xdr:row>90</xdr:row>
      <xdr:rowOff>36258</xdr:rowOff>
    </xdr:to>
    <xdr:cxnSp macro="">
      <xdr:nvCxnSpPr>
        <xdr:cNvPr id="236" name="直線コネクタ 235"/>
        <xdr:cNvCxnSpPr/>
      </xdr:nvCxnSpPr>
      <xdr:spPr>
        <a:xfrm>
          <a:off x="4546600" y="15466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69081</xdr:rowOff>
    </xdr:from>
    <xdr:to>
      <xdr:col>24</xdr:col>
      <xdr:colOff>63500</xdr:colOff>
      <xdr:row>95</xdr:row>
      <xdr:rowOff>12809</xdr:rowOff>
    </xdr:to>
    <xdr:cxnSp macro="">
      <xdr:nvCxnSpPr>
        <xdr:cNvPr id="237" name="直線コネクタ 236"/>
        <xdr:cNvCxnSpPr/>
      </xdr:nvCxnSpPr>
      <xdr:spPr>
        <a:xfrm flipV="1">
          <a:off x="3797300" y="16185381"/>
          <a:ext cx="838200" cy="11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62831</xdr:rowOff>
    </xdr:from>
    <xdr:ext cx="534377" cy="259045"/>
    <xdr:sp macro="" textlink="">
      <xdr:nvSpPr>
        <xdr:cNvPr id="238" name="衛生費平均値テキスト"/>
        <xdr:cNvSpPr txBox="1"/>
      </xdr:nvSpPr>
      <xdr:spPr>
        <a:xfrm>
          <a:off x="4686300" y="16179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84404</xdr:rowOff>
    </xdr:from>
    <xdr:to>
      <xdr:col>24</xdr:col>
      <xdr:colOff>114300</xdr:colOff>
      <xdr:row>95</xdr:row>
      <xdr:rowOff>14554</xdr:rowOff>
    </xdr:to>
    <xdr:sp macro="" textlink="">
      <xdr:nvSpPr>
        <xdr:cNvPr id="239" name="フローチャート: 判断 238"/>
        <xdr:cNvSpPr/>
      </xdr:nvSpPr>
      <xdr:spPr>
        <a:xfrm>
          <a:off x="4584700" y="1620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12809</xdr:rowOff>
    </xdr:from>
    <xdr:to>
      <xdr:col>19</xdr:col>
      <xdr:colOff>177800</xdr:colOff>
      <xdr:row>96</xdr:row>
      <xdr:rowOff>22828</xdr:rowOff>
    </xdr:to>
    <xdr:cxnSp macro="">
      <xdr:nvCxnSpPr>
        <xdr:cNvPr id="240" name="直線コネクタ 239"/>
        <xdr:cNvCxnSpPr/>
      </xdr:nvCxnSpPr>
      <xdr:spPr>
        <a:xfrm flipV="1">
          <a:off x="2908300" y="16300559"/>
          <a:ext cx="889000" cy="18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123552</xdr:rowOff>
    </xdr:from>
    <xdr:to>
      <xdr:col>20</xdr:col>
      <xdr:colOff>38100</xdr:colOff>
      <xdr:row>95</xdr:row>
      <xdr:rowOff>53702</xdr:rowOff>
    </xdr:to>
    <xdr:sp macro="" textlink="">
      <xdr:nvSpPr>
        <xdr:cNvPr id="241" name="フローチャート: 判断 240"/>
        <xdr:cNvSpPr/>
      </xdr:nvSpPr>
      <xdr:spPr>
        <a:xfrm>
          <a:off x="3746500" y="16239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70229</xdr:rowOff>
    </xdr:from>
    <xdr:ext cx="534377" cy="259045"/>
    <xdr:sp macro="" textlink="">
      <xdr:nvSpPr>
        <xdr:cNvPr id="242" name="テキスト ボックス 241"/>
        <xdr:cNvSpPr txBox="1"/>
      </xdr:nvSpPr>
      <xdr:spPr>
        <a:xfrm>
          <a:off x="3530111" y="1601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102400</xdr:rowOff>
    </xdr:from>
    <xdr:to>
      <xdr:col>15</xdr:col>
      <xdr:colOff>50800</xdr:colOff>
      <xdr:row>96</xdr:row>
      <xdr:rowOff>22828</xdr:rowOff>
    </xdr:to>
    <xdr:cxnSp macro="">
      <xdr:nvCxnSpPr>
        <xdr:cNvPr id="243" name="直線コネクタ 242"/>
        <xdr:cNvCxnSpPr/>
      </xdr:nvCxnSpPr>
      <xdr:spPr>
        <a:xfrm>
          <a:off x="2019300" y="16390150"/>
          <a:ext cx="889000" cy="9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103188</xdr:rowOff>
    </xdr:from>
    <xdr:to>
      <xdr:col>15</xdr:col>
      <xdr:colOff>101600</xdr:colOff>
      <xdr:row>95</xdr:row>
      <xdr:rowOff>33338</xdr:rowOff>
    </xdr:to>
    <xdr:sp macro="" textlink="">
      <xdr:nvSpPr>
        <xdr:cNvPr id="244" name="フローチャート: 判断 243"/>
        <xdr:cNvSpPr/>
      </xdr:nvSpPr>
      <xdr:spPr>
        <a:xfrm>
          <a:off x="2857500" y="16219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49865</xdr:rowOff>
    </xdr:from>
    <xdr:ext cx="534377" cy="259045"/>
    <xdr:sp macro="" textlink="">
      <xdr:nvSpPr>
        <xdr:cNvPr id="245" name="テキスト ボックス 244"/>
        <xdr:cNvSpPr txBox="1"/>
      </xdr:nvSpPr>
      <xdr:spPr>
        <a:xfrm>
          <a:off x="2641111" y="1599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102400</xdr:rowOff>
    </xdr:from>
    <xdr:to>
      <xdr:col>10</xdr:col>
      <xdr:colOff>114300</xdr:colOff>
      <xdr:row>95</xdr:row>
      <xdr:rowOff>156750</xdr:rowOff>
    </xdr:to>
    <xdr:cxnSp macro="">
      <xdr:nvCxnSpPr>
        <xdr:cNvPr id="246" name="直線コネクタ 245"/>
        <xdr:cNvCxnSpPr/>
      </xdr:nvCxnSpPr>
      <xdr:spPr>
        <a:xfrm flipV="1">
          <a:off x="1130300" y="16390150"/>
          <a:ext cx="889000" cy="5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134734</xdr:rowOff>
    </xdr:from>
    <xdr:to>
      <xdr:col>10</xdr:col>
      <xdr:colOff>165100</xdr:colOff>
      <xdr:row>94</xdr:row>
      <xdr:rowOff>64884</xdr:rowOff>
    </xdr:to>
    <xdr:sp macro="" textlink="">
      <xdr:nvSpPr>
        <xdr:cNvPr id="247" name="フローチャート: 判断 246"/>
        <xdr:cNvSpPr/>
      </xdr:nvSpPr>
      <xdr:spPr>
        <a:xfrm>
          <a:off x="1968500" y="1607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81411</xdr:rowOff>
    </xdr:from>
    <xdr:ext cx="534377" cy="259045"/>
    <xdr:sp macro="" textlink="">
      <xdr:nvSpPr>
        <xdr:cNvPr id="248" name="テキスト ボックス 247"/>
        <xdr:cNvSpPr txBox="1"/>
      </xdr:nvSpPr>
      <xdr:spPr>
        <a:xfrm>
          <a:off x="1752111" y="1585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21329</xdr:rowOff>
    </xdr:from>
    <xdr:to>
      <xdr:col>6</xdr:col>
      <xdr:colOff>38100</xdr:colOff>
      <xdr:row>95</xdr:row>
      <xdr:rowOff>122929</xdr:rowOff>
    </xdr:to>
    <xdr:sp macro="" textlink="">
      <xdr:nvSpPr>
        <xdr:cNvPr id="249" name="フローチャート: 判断 248"/>
        <xdr:cNvSpPr/>
      </xdr:nvSpPr>
      <xdr:spPr>
        <a:xfrm>
          <a:off x="1079500" y="1630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139456</xdr:rowOff>
    </xdr:from>
    <xdr:ext cx="534377" cy="259045"/>
    <xdr:sp macro="" textlink="">
      <xdr:nvSpPr>
        <xdr:cNvPr id="250" name="テキスト ボックス 249"/>
        <xdr:cNvSpPr txBox="1"/>
      </xdr:nvSpPr>
      <xdr:spPr>
        <a:xfrm>
          <a:off x="863111" y="1608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18281</xdr:rowOff>
    </xdr:from>
    <xdr:to>
      <xdr:col>24</xdr:col>
      <xdr:colOff>114300</xdr:colOff>
      <xdr:row>94</xdr:row>
      <xdr:rowOff>119881</xdr:rowOff>
    </xdr:to>
    <xdr:sp macro="" textlink="">
      <xdr:nvSpPr>
        <xdr:cNvPr id="256" name="楕円 255"/>
        <xdr:cNvSpPr/>
      </xdr:nvSpPr>
      <xdr:spPr>
        <a:xfrm>
          <a:off x="4584700" y="1613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41158</xdr:rowOff>
    </xdr:from>
    <xdr:ext cx="534377" cy="259045"/>
    <xdr:sp macro="" textlink="">
      <xdr:nvSpPr>
        <xdr:cNvPr id="257" name="衛生費該当値テキスト"/>
        <xdr:cNvSpPr txBox="1"/>
      </xdr:nvSpPr>
      <xdr:spPr>
        <a:xfrm>
          <a:off x="4686300" y="1598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133459</xdr:rowOff>
    </xdr:from>
    <xdr:to>
      <xdr:col>20</xdr:col>
      <xdr:colOff>38100</xdr:colOff>
      <xdr:row>95</xdr:row>
      <xdr:rowOff>63609</xdr:rowOff>
    </xdr:to>
    <xdr:sp macro="" textlink="">
      <xdr:nvSpPr>
        <xdr:cNvPr id="258" name="楕円 257"/>
        <xdr:cNvSpPr/>
      </xdr:nvSpPr>
      <xdr:spPr>
        <a:xfrm>
          <a:off x="3746500" y="1624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54736</xdr:rowOff>
    </xdr:from>
    <xdr:ext cx="534377" cy="259045"/>
    <xdr:sp macro="" textlink="">
      <xdr:nvSpPr>
        <xdr:cNvPr id="259" name="テキスト ボックス 258"/>
        <xdr:cNvSpPr txBox="1"/>
      </xdr:nvSpPr>
      <xdr:spPr>
        <a:xfrm>
          <a:off x="3530111" y="1634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143478</xdr:rowOff>
    </xdr:from>
    <xdr:to>
      <xdr:col>15</xdr:col>
      <xdr:colOff>101600</xdr:colOff>
      <xdr:row>96</xdr:row>
      <xdr:rowOff>73628</xdr:rowOff>
    </xdr:to>
    <xdr:sp macro="" textlink="">
      <xdr:nvSpPr>
        <xdr:cNvPr id="260" name="楕円 259"/>
        <xdr:cNvSpPr/>
      </xdr:nvSpPr>
      <xdr:spPr>
        <a:xfrm>
          <a:off x="2857500" y="1643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64755</xdr:rowOff>
    </xdr:from>
    <xdr:ext cx="534377" cy="259045"/>
    <xdr:sp macro="" textlink="">
      <xdr:nvSpPr>
        <xdr:cNvPr id="261" name="テキスト ボックス 260"/>
        <xdr:cNvSpPr txBox="1"/>
      </xdr:nvSpPr>
      <xdr:spPr>
        <a:xfrm>
          <a:off x="2641111" y="1652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51600</xdr:rowOff>
    </xdr:from>
    <xdr:to>
      <xdr:col>10</xdr:col>
      <xdr:colOff>165100</xdr:colOff>
      <xdr:row>95</xdr:row>
      <xdr:rowOff>153200</xdr:rowOff>
    </xdr:to>
    <xdr:sp macro="" textlink="">
      <xdr:nvSpPr>
        <xdr:cNvPr id="262" name="楕円 261"/>
        <xdr:cNvSpPr/>
      </xdr:nvSpPr>
      <xdr:spPr>
        <a:xfrm>
          <a:off x="1968500" y="163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144327</xdr:rowOff>
    </xdr:from>
    <xdr:ext cx="534377" cy="259045"/>
    <xdr:sp macro="" textlink="">
      <xdr:nvSpPr>
        <xdr:cNvPr id="263" name="テキスト ボックス 262"/>
        <xdr:cNvSpPr txBox="1"/>
      </xdr:nvSpPr>
      <xdr:spPr>
        <a:xfrm>
          <a:off x="1752111" y="1643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105950</xdr:rowOff>
    </xdr:from>
    <xdr:to>
      <xdr:col>6</xdr:col>
      <xdr:colOff>38100</xdr:colOff>
      <xdr:row>96</xdr:row>
      <xdr:rowOff>36100</xdr:rowOff>
    </xdr:to>
    <xdr:sp macro="" textlink="">
      <xdr:nvSpPr>
        <xdr:cNvPr id="264" name="楕円 263"/>
        <xdr:cNvSpPr/>
      </xdr:nvSpPr>
      <xdr:spPr>
        <a:xfrm>
          <a:off x="1079500" y="1639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27227</xdr:rowOff>
    </xdr:from>
    <xdr:ext cx="534377" cy="259045"/>
    <xdr:sp macro="" textlink="">
      <xdr:nvSpPr>
        <xdr:cNvPr id="265" name="テキスト ボックス 264"/>
        <xdr:cNvSpPr txBox="1"/>
      </xdr:nvSpPr>
      <xdr:spPr>
        <a:xfrm>
          <a:off x="863111" y="1648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79" name="テキスト ボックス 278"/>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168927</xdr:rowOff>
    </xdr:from>
    <xdr:ext cx="377026" cy="259045"/>
    <xdr:sp macro="" textlink="">
      <xdr:nvSpPr>
        <xdr:cNvPr id="281" name="テキスト ボックス 280"/>
        <xdr:cNvSpPr txBox="1"/>
      </xdr:nvSpPr>
      <xdr:spPr>
        <a:xfrm>
          <a:off x="6226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130827</xdr:rowOff>
    </xdr:from>
    <xdr:ext cx="377026" cy="259045"/>
    <xdr:sp macro="" textlink="">
      <xdr:nvSpPr>
        <xdr:cNvPr id="283" name="テキスト ボックス 282"/>
        <xdr:cNvSpPr txBox="1"/>
      </xdr:nvSpPr>
      <xdr:spPr>
        <a:xfrm>
          <a:off x="6226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29</xdr:row>
      <xdr:rowOff>92727</xdr:rowOff>
    </xdr:from>
    <xdr:ext cx="377026" cy="259045"/>
    <xdr:sp macro="" textlink="">
      <xdr:nvSpPr>
        <xdr:cNvPr id="285" name="テキスト ボックス 284"/>
        <xdr:cNvSpPr txBox="1"/>
      </xdr:nvSpPr>
      <xdr:spPr>
        <a:xfrm>
          <a:off x="6226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80645</xdr:rowOff>
    </xdr:from>
    <xdr:to>
      <xdr:col>54</xdr:col>
      <xdr:colOff>189865</xdr:colOff>
      <xdr:row>39</xdr:row>
      <xdr:rowOff>44450</xdr:rowOff>
    </xdr:to>
    <xdr:cxnSp macro="">
      <xdr:nvCxnSpPr>
        <xdr:cNvPr id="289" name="直線コネクタ 288"/>
        <xdr:cNvCxnSpPr/>
      </xdr:nvCxnSpPr>
      <xdr:spPr>
        <a:xfrm flipV="1">
          <a:off x="10475595" y="5395595"/>
          <a:ext cx="1270" cy="133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0"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1" name="直線コネクタ 29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27322</xdr:rowOff>
    </xdr:from>
    <xdr:ext cx="378565" cy="259045"/>
    <xdr:sp macro="" textlink="">
      <xdr:nvSpPr>
        <xdr:cNvPr id="292" name="労働費最大値テキスト"/>
        <xdr:cNvSpPr txBox="1"/>
      </xdr:nvSpPr>
      <xdr:spPr>
        <a:xfrm>
          <a:off x="10528300" y="5170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80645</xdr:rowOff>
    </xdr:from>
    <xdr:to>
      <xdr:col>55</xdr:col>
      <xdr:colOff>88900</xdr:colOff>
      <xdr:row>31</xdr:row>
      <xdr:rowOff>80645</xdr:rowOff>
    </xdr:to>
    <xdr:cxnSp macro="">
      <xdr:nvCxnSpPr>
        <xdr:cNvPr id="293" name="直線コネクタ 292"/>
        <xdr:cNvCxnSpPr/>
      </xdr:nvCxnSpPr>
      <xdr:spPr>
        <a:xfrm>
          <a:off x="10388600" y="5395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126365</xdr:rowOff>
    </xdr:from>
    <xdr:to>
      <xdr:col>55</xdr:col>
      <xdr:colOff>0</xdr:colOff>
      <xdr:row>37</xdr:row>
      <xdr:rowOff>635</xdr:rowOff>
    </xdr:to>
    <xdr:cxnSp macro="">
      <xdr:nvCxnSpPr>
        <xdr:cNvPr id="294" name="直線コネクタ 293"/>
        <xdr:cNvCxnSpPr/>
      </xdr:nvCxnSpPr>
      <xdr:spPr>
        <a:xfrm flipV="1">
          <a:off x="9639300" y="6127115"/>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130192</xdr:rowOff>
    </xdr:from>
    <xdr:ext cx="378565" cy="259045"/>
    <xdr:sp macro="" textlink="">
      <xdr:nvSpPr>
        <xdr:cNvPr id="295" name="労働費平均値テキスト"/>
        <xdr:cNvSpPr txBox="1"/>
      </xdr:nvSpPr>
      <xdr:spPr>
        <a:xfrm>
          <a:off x="10528300" y="6130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151765</xdr:rowOff>
    </xdr:from>
    <xdr:to>
      <xdr:col>55</xdr:col>
      <xdr:colOff>50800</xdr:colOff>
      <xdr:row>36</xdr:row>
      <xdr:rowOff>81915</xdr:rowOff>
    </xdr:to>
    <xdr:sp macro="" textlink="">
      <xdr:nvSpPr>
        <xdr:cNvPr id="296" name="フローチャート: 判断 295"/>
        <xdr:cNvSpPr/>
      </xdr:nvSpPr>
      <xdr:spPr>
        <a:xfrm>
          <a:off x="104267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76835</xdr:rowOff>
    </xdr:from>
    <xdr:to>
      <xdr:col>50</xdr:col>
      <xdr:colOff>114300</xdr:colOff>
      <xdr:row>37</xdr:row>
      <xdr:rowOff>635</xdr:rowOff>
    </xdr:to>
    <xdr:cxnSp macro="">
      <xdr:nvCxnSpPr>
        <xdr:cNvPr id="297" name="直線コネクタ 296"/>
        <xdr:cNvCxnSpPr/>
      </xdr:nvCxnSpPr>
      <xdr:spPr>
        <a:xfrm>
          <a:off x="8750300" y="624903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33655</xdr:rowOff>
    </xdr:from>
    <xdr:to>
      <xdr:col>50</xdr:col>
      <xdr:colOff>165100</xdr:colOff>
      <xdr:row>36</xdr:row>
      <xdr:rowOff>135255</xdr:rowOff>
    </xdr:to>
    <xdr:sp macro="" textlink="">
      <xdr:nvSpPr>
        <xdr:cNvPr id="298" name="フローチャート: 判断 297"/>
        <xdr:cNvSpPr/>
      </xdr:nvSpPr>
      <xdr:spPr>
        <a:xfrm>
          <a:off x="9588500" y="620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151782</xdr:rowOff>
    </xdr:from>
    <xdr:ext cx="378565" cy="259045"/>
    <xdr:sp macro="" textlink="">
      <xdr:nvSpPr>
        <xdr:cNvPr id="299" name="テキスト ボックス 298"/>
        <xdr:cNvSpPr txBox="1"/>
      </xdr:nvSpPr>
      <xdr:spPr>
        <a:xfrm>
          <a:off x="9450017" y="5981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76835</xdr:rowOff>
    </xdr:from>
    <xdr:to>
      <xdr:col>45</xdr:col>
      <xdr:colOff>177800</xdr:colOff>
      <xdr:row>36</xdr:row>
      <xdr:rowOff>164465</xdr:rowOff>
    </xdr:to>
    <xdr:cxnSp macro="">
      <xdr:nvCxnSpPr>
        <xdr:cNvPr id="300" name="直線コネクタ 299"/>
        <xdr:cNvCxnSpPr/>
      </xdr:nvCxnSpPr>
      <xdr:spPr>
        <a:xfrm flipV="1">
          <a:off x="7861300" y="624903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22225</xdr:rowOff>
    </xdr:from>
    <xdr:to>
      <xdr:col>46</xdr:col>
      <xdr:colOff>38100</xdr:colOff>
      <xdr:row>36</xdr:row>
      <xdr:rowOff>123825</xdr:rowOff>
    </xdr:to>
    <xdr:sp macro="" textlink="">
      <xdr:nvSpPr>
        <xdr:cNvPr id="301" name="フローチャート: 判断 300"/>
        <xdr:cNvSpPr/>
      </xdr:nvSpPr>
      <xdr:spPr>
        <a:xfrm>
          <a:off x="8699500" y="619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140352</xdr:rowOff>
    </xdr:from>
    <xdr:ext cx="378565" cy="259045"/>
    <xdr:sp macro="" textlink="">
      <xdr:nvSpPr>
        <xdr:cNvPr id="302" name="テキスト ボックス 301"/>
        <xdr:cNvSpPr txBox="1"/>
      </xdr:nvSpPr>
      <xdr:spPr>
        <a:xfrm>
          <a:off x="8561017" y="5969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164465</xdr:rowOff>
    </xdr:from>
    <xdr:to>
      <xdr:col>41</xdr:col>
      <xdr:colOff>50800</xdr:colOff>
      <xdr:row>37</xdr:row>
      <xdr:rowOff>12065</xdr:rowOff>
    </xdr:to>
    <xdr:cxnSp macro="">
      <xdr:nvCxnSpPr>
        <xdr:cNvPr id="303" name="直線コネクタ 302"/>
        <xdr:cNvCxnSpPr/>
      </xdr:nvCxnSpPr>
      <xdr:spPr>
        <a:xfrm flipV="1">
          <a:off x="6972300" y="633666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50800</xdr:rowOff>
    </xdr:from>
    <xdr:to>
      <xdr:col>41</xdr:col>
      <xdr:colOff>101600</xdr:colOff>
      <xdr:row>36</xdr:row>
      <xdr:rowOff>152400</xdr:rowOff>
    </xdr:to>
    <xdr:sp macro="" textlink="">
      <xdr:nvSpPr>
        <xdr:cNvPr id="304" name="フローチャート: 判断 303"/>
        <xdr:cNvSpPr/>
      </xdr:nvSpPr>
      <xdr:spPr>
        <a:xfrm>
          <a:off x="78105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168927</xdr:rowOff>
    </xdr:from>
    <xdr:ext cx="378565" cy="259045"/>
    <xdr:sp macro="" textlink="">
      <xdr:nvSpPr>
        <xdr:cNvPr id="305" name="テキスト ボックス 304"/>
        <xdr:cNvSpPr txBox="1"/>
      </xdr:nvSpPr>
      <xdr:spPr>
        <a:xfrm>
          <a:off x="7672017" y="5998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125095</xdr:rowOff>
    </xdr:from>
    <xdr:to>
      <xdr:col>36</xdr:col>
      <xdr:colOff>165100</xdr:colOff>
      <xdr:row>36</xdr:row>
      <xdr:rowOff>55245</xdr:rowOff>
    </xdr:to>
    <xdr:sp macro="" textlink="">
      <xdr:nvSpPr>
        <xdr:cNvPr id="306" name="フローチャート: 判断 305"/>
        <xdr:cNvSpPr/>
      </xdr:nvSpPr>
      <xdr:spPr>
        <a:xfrm>
          <a:off x="6921500" y="61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71772</xdr:rowOff>
    </xdr:from>
    <xdr:ext cx="378565" cy="259045"/>
    <xdr:sp macro="" textlink="">
      <xdr:nvSpPr>
        <xdr:cNvPr id="307" name="テキスト ボックス 306"/>
        <xdr:cNvSpPr txBox="1"/>
      </xdr:nvSpPr>
      <xdr:spPr>
        <a:xfrm>
          <a:off x="6783017" y="5901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75565</xdr:rowOff>
    </xdr:from>
    <xdr:to>
      <xdr:col>55</xdr:col>
      <xdr:colOff>50800</xdr:colOff>
      <xdr:row>36</xdr:row>
      <xdr:rowOff>5715</xdr:rowOff>
    </xdr:to>
    <xdr:sp macro="" textlink="">
      <xdr:nvSpPr>
        <xdr:cNvPr id="313" name="楕円 312"/>
        <xdr:cNvSpPr/>
      </xdr:nvSpPr>
      <xdr:spPr>
        <a:xfrm>
          <a:off x="10426700" y="607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98442</xdr:rowOff>
    </xdr:from>
    <xdr:ext cx="378565" cy="259045"/>
    <xdr:sp macro="" textlink="">
      <xdr:nvSpPr>
        <xdr:cNvPr id="314" name="労働費該当値テキスト"/>
        <xdr:cNvSpPr txBox="1"/>
      </xdr:nvSpPr>
      <xdr:spPr>
        <a:xfrm>
          <a:off x="10528300" y="5927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121285</xdr:rowOff>
    </xdr:from>
    <xdr:to>
      <xdr:col>50</xdr:col>
      <xdr:colOff>165100</xdr:colOff>
      <xdr:row>37</xdr:row>
      <xdr:rowOff>51435</xdr:rowOff>
    </xdr:to>
    <xdr:sp macro="" textlink="">
      <xdr:nvSpPr>
        <xdr:cNvPr id="315" name="楕円 314"/>
        <xdr:cNvSpPr/>
      </xdr:nvSpPr>
      <xdr:spPr>
        <a:xfrm>
          <a:off x="9588500" y="629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42562</xdr:rowOff>
    </xdr:from>
    <xdr:ext cx="378565" cy="259045"/>
    <xdr:sp macro="" textlink="">
      <xdr:nvSpPr>
        <xdr:cNvPr id="316" name="テキスト ボックス 315"/>
        <xdr:cNvSpPr txBox="1"/>
      </xdr:nvSpPr>
      <xdr:spPr>
        <a:xfrm>
          <a:off x="9450017" y="6386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26035</xdr:rowOff>
    </xdr:from>
    <xdr:to>
      <xdr:col>46</xdr:col>
      <xdr:colOff>38100</xdr:colOff>
      <xdr:row>36</xdr:row>
      <xdr:rowOff>127635</xdr:rowOff>
    </xdr:to>
    <xdr:sp macro="" textlink="">
      <xdr:nvSpPr>
        <xdr:cNvPr id="317" name="楕円 316"/>
        <xdr:cNvSpPr/>
      </xdr:nvSpPr>
      <xdr:spPr>
        <a:xfrm>
          <a:off x="8699500" y="619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118762</xdr:rowOff>
    </xdr:from>
    <xdr:ext cx="378565" cy="259045"/>
    <xdr:sp macro="" textlink="">
      <xdr:nvSpPr>
        <xdr:cNvPr id="318" name="テキスト ボックス 317"/>
        <xdr:cNvSpPr txBox="1"/>
      </xdr:nvSpPr>
      <xdr:spPr>
        <a:xfrm>
          <a:off x="8561017" y="6290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113665</xdr:rowOff>
    </xdr:from>
    <xdr:to>
      <xdr:col>41</xdr:col>
      <xdr:colOff>101600</xdr:colOff>
      <xdr:row>37</xdr:row>
      <xdr:rowOff>43815</xdr:rowOff>
    </xdr:to>
    <xdr:sp macro="" textlink="">
      <xdr:nvSpPr>
        <xdr:cNvPr id="319" name="楕円 318"/>
        <xdr:cNvSpPr/>
      </xdr:nvSpPr>
      <xdr:spPr>
        <a:xfrm>
          <a:off x="781050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34942</xdr:rowOff>
    </xdr:from>
    <xdr:ext cx="378565" cy="259045"/>
    <xdr:sp macro="" textlink="">
      <xdr:nvSpPr>
        <xdr:cNvPr id="320" name="テキスト ボックス 319"/>
        <xdr:cNvSpPr txBox="1"/>
      </xdr:nvSpPr>
      <xdr:spPr>
        <a:xfrm>
          <a:off x="7672017" y="6378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132715</xdr:rowOff>
    </xdr:from>
    <xdr:to>
      <xdr:col>36</xdr:col>
      <xdr:colOff>165100</xdr:colOff>
      <xdr:row>37</xdr:row>
      <xdr:rowOff>62865</xdr:rowOff>
    </xdr:to>
    <xdr:sp macro="" textlink="">
      <xdr:nvSpPr>
        <xdr:cNvPr id="321" name="楕円 320"/>
        <xdr:cNvSpPr/>
      </xdr:nvSpPr>
      <xdr:spPr>
        <a:xfrm>
          <a:off x="6921500" y="630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53992</xdr:rowOff>
    </xdr:from>
    <xdr:ext cx="378565" cy="259045"/>
    <xdr:sp macro="" textlink="">
      <xdr:nvSpPr>
        <xdr:cNvPr id="322" name="テキスト ボックス 321"/>
        <xdr:cNvSpPr txBox="1"/>
      </xdr:nvSpPr>
      <xdr:spPr>
        <a:xfrm>
          <a:off x="6783017" y="6397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3" name="テキスト ボックス 332"/>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5" name="テキスト ボックス 334"/>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3" name="テキスト ボックス 342"/>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45" name="テキスト ボックス 344"/>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158935</xdr:rowOff>
    </xdr:from>
    <xdr:to>
      <xdr:col>54</xdr:col>
      <xdr:colOff>189865</xdr:colOff>
      <xdr:row>59</xdr:row>
      <xdr:rowOff>72328</xdr:rowOff>
    </xdr:to>
    <xdr:cxnSp macro="">
      <xdr:nvCxnSpPr>
        <xdr:cNvPr id="349" name="直線コネクタ 348"/>
        <xdr:cNvCxnSpPr/>
      </xdr:nvCxnSpPr>
      <xdr:spPr>
        <a:xfrm flipV="1">
          <a:off x="10475595" y="8559985"/>
          <a:ext cx="1270" cy="1627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76155</xdr:rowOff>
    </xdr:from>
    <xdr:ext cx="534377" cy="259045"/>
    <xdr:sp macro="" textlink="">
      <xdr:nvSpPr>
        <xdr:cNvPr id="350" name="農林水産業費最小値テキスト"/>
        <xdr:cNvSpPr txBox="1"/>
      </xdr:nvSpPr>
      <xdr:spPr>
        <a:xfrm>
          <a:off x="10528300" y="1019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72328</xdr:rowOff>
    </xdr:from>
    <xdr:to>
      <xdr:col>55</xdr:col>
      <xdr:colOff>88900</xdr:colOff>
      <xdr:row>59</xdr:row>
      <xdr:rowOff>72328</xdr:rowOff>
    </xdr:to>
    <xdr:cxnSp macro="">
      <xdr:nvCxnSpPr>
        <xdr:cNvPr id="351" name="直線コネクタ 350"/>
        <xdr:cNvCxnSpPr/>
      </xdr:nvCxnSpPr>
      <xdr:spPr>
        <a:xfrm>
          <a:off x="10388600" y="10187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105612</xdr:rowOff>
    </xdr:from>
    <xdr:ext cx="534377" cy="259045"/>
    <xdr:sp macro="" textlink="">
      <xdr:nvSpPr>
        <xdr:cNvPr id="352" name="農林水産業費最大値テキスト"/>
        <xdr:cNvSpPr txBox="1"/>
      </xdr:nvSpPr>
      <xdr:spPr>
        <a:xfrm>
          <a:off x="10528300" y="833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158935</xdr:rowOff>
    </xdr:from>
    <xdr:to>
      <xdr:col>55</xdr:col>
      <xdr:colOff>88900</xdr:colOff>
      <xdr:row>49</xdr:row>
      <xdr:rowOff>158935</xdr:rowOff>
    </xdr:to>
    <xdr:cxnSp macro="">
      <xdr:nvCxnSpPr>
        <xdr:cNvPr id="353" name="直線コネクタ 352"/>
        <xdr:cNvCxnSpPr/>
      </xdr:nvCxnSpPr>
      <xdr:spPr>
        <a:xfrm>
          <a:off x="10388600" y="855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156616</xdr:rowOff>
    </xdr:from>
    <xdr:to>
      <xdr:col>55</xdr:col>
      <xdr:colOff>0</xdr:colOff>
      <xdr:row>58</xdr:row>
      <xdr:rowOff>46170</xdr:rowOff>
    </xdr:to>
    <xdr:cxnSp macro="">
      <xdr:nvCxnSpPr>
        <xdr:cNvPr id="354" name="直線コネクタ 353"/>
        <xdr:cNvCxnSpPr/>
      </xdr:nvCxnSpPr>
      <xdr:spPr>
        <a:xfrm flipV="1">
          <a:off x="9639300" y="9929266"/>
          <a:ext cx="838200" cy="6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162298</xdr:rowOff>
    </xdr:from>
    <xdr:ext cx="534377" cy="259045"/>
    <xdr:sp macro="" textlink="">
      <xdr:nvSpPr>
        <xdr:cNvPr id="355" name="農林水産業費平均値テキスト"/>
        <xdr:cNvSpPr txBox="1"/>
      </xdr:nvSpPr>
      <xdr:spPr>
        <a:xfrm>
          <a:off x="10528300" y="94205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139421</xdr:rowOff>
    </xdr:from>
    <xdr:to>
      <xdr:col>55</xdr:col>
      <xdr:colOff>50800</xdr:colOff>
      <xdr:row>56</xdr:row>
      <xdr:rowOff>69571</xdr:rowOff>
    </xdr:to>
    <xdr:sp macro="" textlink="">
      <xdr:nvSpPr>
        <xdr:cNvPr id="356" name="フローチャート: 判断 355"/>
        <xdr:cNvSpPr/>
      </xdr:nvSpPr>
      <xdr:spPr>
        <a:xfrm>
          <a:off x="10426700" y="956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74385</xdr:rowOff>
    </xdr:from>
    <xdr:to>
      <xdr:col>50</xdr:col>
      <xdr:colOff>114300</xdr:colOff>
      <xdr:row>58</xdr:row>
      <xdr:rowOff>46170</xdr:rowOff>
    </xdr:to>
    <xdr:cxnSp macro="">
      <xdr:nvCxnSpPr>
        <xdr:cNvPr id="357" name="直線コネクタ 356"/>
        <xdr:cNvCxnSpPr/>
      </xdr:nvCxnSpPr>
      <xdr:spPr>
        <a:xfrm>
          <a:off x="8750300" y="9847035"/>
          <a:ext cx="889000" cy="143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34885</xdr:rowOff>
    </xdr:from>
    <xdr:to>
      <xdr:col>50</xdr:col>
      <xdr:colOff>165100</xdr:colOff>
      <xdr:row>54</xdr:row>
      <xdr:rowOff>136485</xdr:rowOff>
    </xdr:to>
    <xdr:sp macro="" textlink="">
      <xdr:nvSpPr>
        <xdr:cNvPr id="358" name="フローチャート: 判断 357"/>
        <xdr:cNvSpPr/>
      </xdr:nvSpPr>
      <xdr:spPr>
        <a:xfrm>
          <a:off x="9588500" y="929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153012</xdr:rowOff>
    </xdr:from>
    <xdr:ext cx="534377" cy="259045"/>
    <xdr:sp macro="" textlink="">
      <xdr:nvSpPr>
        <xdr:cNvPr id="359" name="テキスト ボックス 358"/>
        <xdr:cNvSpPr txBox="1"/>
      </xdr:nvSpPr>
      <xdr:spPr>
        <a:xfrm>
          <a:off x="9372111" y="906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139341</xdr:rowOff>
    </xdr:from>
    <xdr:to>
      <xdr:col>45</xdr:col>
      <xdr:colOff>177800</xdr:colOff>
      <xdr:row>57</xdr:row>
      <xdr:rowOff>74385</xdr:rowOff>
    </xdr:to>
    <xdr:cxnSp macro="">
      <xdr:nvCxnSpPr>
        <xdr:cNvPr id="360" name="直線コネクタ 359"/>
        <xdr:cNvCxnSpPr/>
      </xdr:nvCxnSpPr>
      <xdr:spPr>
        <a:xfrm>
          <a:off x="7861300" y="9740541"/>
          <a:ext cx="889000" cy="10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19634</xdr:rowOff>
    </xdr:from>
    <xdr:to>
      <xdr:col>46</xdr:col>
      <xdr:colOff>38100</xdr:colOff>
      <xdr:row>56</xdr:row>
      <xdr:rowOff>121234</xdr:rowOff>
    </xdr:to>
    <xdr:sp macro="" textlink="">
      <xdr:nvSpPr>
        <xdr:cNvPr id="361" name="フローチャート: 判断 360"/>
        <xdr:cNvSpPr/>
      </xdr:nvSpPr>
      <xdr:spPr>
        <a:xfrm>
          <a:off x="8699500" y="962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137761</xdr:rowOff>
    </xdr:from>
    <xdr:ext cx="534377" cy="259045"/>
    <xdr:sp macro="" textlink="">
      <xdr:nvSpPr>
        <xdr:cNvPr id="362" name="テキスト ボックス 361"/>
        <xdr:cNvSpPr txBox="1"/>
      </xdr:nvSpPr>
      <xdr:spPr>
        <a:xfrm>
          <a:off x="8483111" y="939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139341</xdr:rowOff>
    </xdr:from>
    <xdr:to>
      <xdr:col>41</xdr:col>
      <xdr:colOff>50800</xdr:colOff>
      <xdr:row>57</xdr:row>
      <xdr:rowOff>71218</xdr:rowOff>
    </xdr:to>
    <xdr:cxnSp macro="">
      <xdr:nvCxnSpPr>
        <xdr:cNvPr id="363" name="直線コネクタ 362"/>
        <xdr:cNvCxnSpPr/>
      </xdr:nvCxnSpPr>
      <xdr:spPr>
        <a:xfrm flipV="1">
          <a:off x="6972300" y="9740541"/>
          <a:ext cx="889000" cy="10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104837</xdr:rowOff>
    </xdr:from>
    <xdr:to>
      <xdr:col>41</xdr:col>
      <xdr:colOff>101600</xdr:colOff>
      <xdr:row>58</xdr:row>
      <xdr:rowOff>34987</xdr:rowOff>
    </xdr:to>
    <xdr:sp macro="" textlink="">
      <xdr:nvSpPr>
        <xdr:cNvPr id="364" name="フローチャート: 判断 363"/>
        <xdr:cNvSpPr/>
      </xdr:nvSpPr>
      <xdr:spPr>
        <a:xfrm>
          <a:off x="7810500" y="98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26114</xdr:rowOff>
    </xdr:from>
    <xdr:ext cx="534377" cy="259045"/>
    <xdr:sp macro="" textlink="">
      <xdr:nvSpPr>
        <xdr:cNvPr id="365" name="テキスト ボックス 364"/>
        <xdr:cNvSpPr txBox="1"/>
      </xdr:nvSpPr>
      <xdr:spPr>
        <a:xfrm>
          <a:off x="7594111" y="99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167701</xdr:rowOff>
    </xdr:from>
    <xdr:to>
      <xdr:col>36</xdr:col>
      <xdr:colOff>165100</xdr:colOff>
      <xdr:row>57</xdr:row>
      <xdr:rowOff>97851</xdr:rowOff>
    </xdr:to>
    <xdr:sp macro="" textlink="">
      <xdr:nvSpPr>
        <xdr:cNvPr id="366" name="フローチャート: 判断 365"/>
        <xdr:cNvSpPr/>
      </xdr:nvSpPr>
      <xdr:spPr>
        <a:xfrm>
          <a:off x="6921500" y="976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114378</xdr:rowOff>
    </xdr:from>
    <xdr:ext cx="534377" cy="259045"/>
    <xdr:sp macro="" textlink="">
      <xdr:nvSpPr>
        <xdr:cNvPr id="367" name="テキスト ボックス 366"/>
        <xdr:cNvSpPr txBox="1"/>
      </xdr:nvSpPr>
      <xdr:spPr>
        <a:xfrm>
          <a:off x="6705111" y="954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105816</xdr:rowOff>
    </xdr:from>
    <xdr:to>
      <xdr:col>55</xdr:col>
      <xdr:colOff>50800</xdr:colOff>
      <xdr:row>58</xdr:row>
      <xdr:rowOff>35966</xdr:rowOff>
    </xdr:to>
    <xdr:sp macro="" textlink="">
      <xdr:nvSpPr>
        <xdr:cNvPr id="373" name="楕円 372"/>
        <xdr:cNvSpPr/>
      </xdr:nvSpPr>
      <xdr:spPr>
        <a:xfrm>
          <a:off x="10426700" y="987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84243</xdr:rowOff>
    </xdr:from>
    <xdr:ext cx="534377" cy="259045"/>
    <xdr:sp macro="" textlink="">
      <xdr:nvSpPr>
        <xdr:cNvPr id="374" name="農林水産業費該当値テキスト"/>
        <xdr:cNvSpPr txBox="1"/>
      </xdr:nvSpPr>
      <xdr:spPr>
        <a:xfrm>
          <a:off x="10528300"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166820</xdr:rowOff>
    </xdr:from>
    <xdr:to>
      <xdr:col>50</xdr:col>
      <xdr:colOff>165100</xdr:colOff>
      <xdr:row>58</xdr:row>
      <xdr:rowOff>96970</xdr:rowOff>
    </xdr:to>
    <xdr:sp macro="" textlink="">
      <xdr:nvSpPr>
        <xdr:cNvPr id="375" name="楕円 374"/>
        <xdr:cNvSpPr/>
      </xdr:nvSpPr>
      <xdr:spPr>
        <a:xfrm>
          <a:off x="9588500" y="993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88097</xdr:rowOff>
    </xdr:from>
    <xdr:ext cx="534377" cy="259045"/>
    <xdr:sp macro="" textlink="">
      <xdr:nvSpPr>
        <xdr:cNvPr id="376" name="テキスト ボックス 375"/>
        <xdr:cNvSpPr txBox="1"/>
      </xdr:nvSpPr>
      <xdr:spPr>
        <a:xfrm>
          <a:off x="9372111" y="1003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23585</xdr:rowOff>
    </xdr:from>
    <xdr:to>
      <xdr:col>46</xdr:col>
      <xdr:colOff>38100</xdr:colOff>
      <xdr:row>57</xdr:row>
      <xdr:rowOff>125185</xdr:rowOff>
    </xdr:to>
    <xdr:sp macro="" textlink="">
      <xdr:nvSpPr>
        <xdr:cNvPr id="377" name="楕円 376"/>
        <xdr:cNvSpPr/>
      </xdr:nvSpPr>
      <xdr:spPr>
        <a:xfrm>
          <a:off x="8699500" y="979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116312</xdr:rowOff>
    </xdr:from>
    <xdr:ext cx="534377" cy="259045"/>
    <xdr:sp macro="" textlink="">
      <xdr:nvSpPr>
        <xdr:cNvPr id="378" name="テキスト ボックス 377"/>
        <xdr:cNvSpPr txBox="1"/>
      </xdr:nvSpPr>
      <xdr:spPr>
        <a:xfrm>
          <a:off x="8483111" y="988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88541</xdr:rowOff>
    </xdr:from>
    <xdr:to>
      <xdr:col>41</xdr:col>
      <xdr:colOff>101600</xdr:colOff>
      <xdr:row>57</xdr:row>
      <xdr:rowOff>18691</xdr:rowOff>
    </xdr:to>
    <xdr:sp macro="" textlink="">
      <xdr:nvSpPr>
        <xdr:cNvPr id="379" name="楕円 378"/>
        <xdr:cNvSpPr/>
      </xdr:nvSpPr>
      <xdr:spPr>
        <a:xfrm>
          <a:off x="7810500" y="968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35218</xdr:rowOff>
    </xdr:from>
    <xdr:ext cx="534377" cy="259045"/>
    <xdr:sp macro="" textlink="">
      <xdr:nvSpPr>
        <xdr:cNvPr id="380" name="テキスト ボックス 379"/>
        <xdr:cNvSpPr txBox="1"/>
      </xdr:nvSpPr>
      <xdr:spPr>
        <a:xfrm>
          <a:off x="7594111" y="946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20418</xdr:rowOff>
    </xdr:from>
    <xdr:to>
      <xdr:col>36</xdr:col>
      <xdr:colOff>165100</xdr:colOff>
      <xdr:row>57</xdr:row>
      <xdr:rowOff>122018</xdr:rowOff>
    </xdr:to>
    <xdr:sp macro="" textlink="">
      <xdr:nvSpPr>
        <xdr:cNvPr id="381" name="楕円 380"/>
        <xdr:cNvSpPr/>
      </xdr:nvSpPr>
      <xdr:spPr>
        <a:xfrm>
          <a:off x="6921500" y="979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113145</xdr:rowOff>
    </xdr:from>
    <xdr:ext cx="534377" cy="259045"/>
    <xdr:sp macro="" textlink="">
      <xdr:nvSpPr>
        <xdr:cNvPr id="382" name="テキスト ボックス 381"/>
        <xdr:cNvSpPr txBox="1"/>
      </xdr:nvSpPr>
      <xdr:spPr>
        <a:xfrm>
          <a:off x="6705111" y="98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3" name="直線コネクタ 392"/>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4" name="テキスト ボックス 393"/>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5" name="直線コネクタ 394"/>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6" name="テキスト ボックス 395"/>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7" name="直線コネクタ 396"/>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8" name="テキスト ボックス 397"/>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9" name="直線コネクタ 398"/>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0" name="テキスト ボックス 399"/>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1" name="直線コネクタ 400"/>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2" name="テキスト ボックス 401"/>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3" name="直線コネクタ 402"/>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4" name="テキスト ボックス 403"/>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150738</xdr:rowOff>
    </xdr:from>
    <xdr:to>
      <xdr:col>54</xdr:col>
      <xdr:colOff>189865</xdr:colOff>
      <xdr:row>79</xdr:row>
      <xdr:rowOff>18151</xdr:rowOff>
    </xdr:to>
    <xdr:cxnSp macro="">
      <xdr:nvCxnSpPr>
        <xdr:cNvPr id="408" name="直線コネクタ 407"/>
        <xdr:cNvCxnSpPr/>
      </xdr:nvCxnSpPr>
      <xdr:spPr>
        <a:xfrm flipV="1">
          <a:off x="10475595" y="12323688"/>
          <a:ext cx="1270" cy="1239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21978</xdr:rowOff>
    </xdr:from>
    <xdr:ext cx="469744" cy="259045"/>
    <xdr:sp macro="" textlink="">
      <xdr:nvSpPr>
        <xdr:cNvPr id="409" name="商工費最小値テキスト"/>
        <xdr:cNvSpPr txBox="1"/>
      </xdr:nvSpPr>
      <xdr:spPr>
        <a:xfrm>
          <a:off x="10528300" y="1356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18151</xdr:rowOff>
    </xdr:from>
    <xdr:to>
      <xdr:col>55</xdr:col>
      <xdr:colOff>88900</xdr:colOff>
      <xdr:row>79</xdr:row>
      <xdr:rowOff>18151</xdr:rowOff>
    </xdr:to>
    <xdr:cxnSp macro="">
      <xdr:nvCxnSpPr>
        <xdr:cNvPr id="410" name="直線コネクタ 409"/>
        <xdr:cNvCxnSpPr/>
      </xdr:nvCxnSpPr>
      <xdr:spPr>
        <a:xfrm>
          <a:off x="10388600" y="13562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97415</xdr:rowOff>
    </xdr:from>
    <xdr:ext cx="534377" cy="259045"/>
    <xdr:sp macro="" textlink="">
      <xdr:nvSpPr>
        <xdr:cNvPr id="411" name="商工費最大値テキスト"/>
        <xdr:cNvSpPr txBox="1"/>
      </xdr:nvSpPr>
      <xdr:spPr>
        <a:xfrm>
          <a:off x="10528300" y="1209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40,412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150738</xdr:rowOff>
    </xdr:from>
    <xdr:to>
      <xdr:col>55</xdr:col>
      <xdr:colOff>88900</xdr:colOff>
      <xdr:row>71</xdr:row>
      <xdr:rowOff>150738</xdr:rowOff>
    </xdr:to>
    <xdr:cxnSp macro="">
      <xdr:nvCxnSpPr>
        <xdr:cNvPr id="412" name="直線コネクタ 411"/>
        <xdr:cNvCxnSpPr/>
      </xdr:nvCxnSpPr>
      <xdr:spPr>
        <a:xfrm>
          <a:off x="10388600" y="12323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42480</xdr:rowOff>
    </xdr:from>
    <xdr:to>
      <xdr:col>55</xdr:col>
      <xdr:colOff>0</xdr:colOff>
      <xdr:row>76</xdr:row>
      <xdr:rowOff>135586</xdr:rowOff>
    </xdr:to>
    <xdr:cxnSp macro="">
      <xdr:nvCxnSpPr>
        <xdr:cNvPr id="413" name="直線コネクタ 412"/>
        <xdr:cNvCxnSpPr/>
      </xdr:nvCxnSpPr>
      <xdr:spPr>
        <a:xfrm>
          <a:off x="9639300" y="12043980"/>
          <a:ext cx="838200" cy="112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50382</xdr:rowOff>
    </xdr:from>
    <xdr:ext cx="534377" cy="259045"/>
    <xdr:sp macro="" textlink="">
      <xdr:nvSpPr>
        <xdr:cNvPr id="414" name="商工費平均値テキスト"/>
        <xdr:cNvSpPr txBox="1"/>
      </xdr:nvSpPr>
      <xdr:spPr>
        <a:xfrm>
          <a:off x="10528300" y="12909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27505</xdr:rowOff>
    </xdr:from>
    <xdr:to>
      <xdr:col>55</xdr:col>
      <xdr:colOff>50800</xdr:colOff>
      <xdr:row>76</xdr:row>
      <xdr:rowOff>129105</xdr:rowOff>
    </xdr:to>
    <xdr:sp macro="" textlink="">
      <xdr:nvSpPr>
        <xdr:cNvPr id="415" name="フローチャート: 判断 414"/>
        <xdr:cNvSpPr/>
      </xdr:nvSpPr>
      <xdr:spPr>
        <a:xfrm>
          <a:off x="10426700" y="130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42480</xdr:rowOff>
    </xdr:from>
    <xdr:to>
      <xdr:col>50</xdr:col>
      <xdr:colOff>114300</xdr:colOff>
      <xdr:row>74</xdr:row>
      <xdr:rowOff>72099</xdr:rowOff>
    </xdr:to>
    <xdr:cxnSp macro="">
      <xdr:nvCxnSpPr>
        <xdr:cNvPr id="416" name="直線コネクタ 415"/>
        <xdr:cNvCxnSpPr/>
      </xdr:nvCxnSpPr>
      <xdr:spPr>
        <a:xfrm flipV="1">
          <a:off x="8750300" y="12043980"/>
          <a:ext cx="889000" cy="715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156663</xdr:rowOff>
    </xdr:from>
    <xdr:to>
      <xdr:col>50</xdr:col>
      <xdr:colOff>165100</xdr:colOff>
      <xdr:row>75</xdr:row>
      <xdr:rowOff>86813</xdr:rowOff>
    </xdr:to>
    <xdr:sp macro="" textlink="">
      <xdr:nvSpPr>
        <xdr:cNvPr id="417" name="フローチャート: 判断 416"/>
        <xdr:cNvSpPr/>
      </xdr:nvSpPr>
      <xdr:spPr>
        <a:xfrm>
          <a:off x="9588500" y="128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77940</xdr:rowOff>
    </xdr:from>
    <xdr:ext cx="534377" cy="259045"/>
    <xdr:sp macro="" textlink="">
      <xdr:nvSpPr>
        <xdr:cNvPr id="418" name="テキスト ボックス 417"/>
        <xdr:cNvSpPr txBox="1"/>
      </xdr:nvSpPr>
      <xdr:spPr>
        <a:xfrm>
          <a:off x="9372111" y="1293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72099</xdr:rowOff>
    </xdr:from>
    <xdr:to>
      <xdr:col>45</xdr:col>
      <xdr:colOff>177800</xdr:colOff>
      <xdr:row>75</xdr:row>
      <xdr:rowOff>105442</xdr:rowOff>
    </xdr:to>
    <xdr:cxnSp macro="">
      <xdr:nvCxnSpPr>
        <xdr:cNvPr id="419" name="直線コネクタ 418"/>
        <xdr:cNvCxnSpPr/>
      </xdr:nvCxnSpPr>
      <xdr:spPr>
        <a:xfrm flipV="1">
          <a:off x="7861300" y="12759399"/>
          <a:ext cx="889000" cy="20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50561</xdr:rowOff>
    </xdr:from>
    <xdr:to>
      <xdr:col>46</xdr:col>
      <xdr:colOff>38100</xdr:colOff>
      <xdr:row>76</xdr:row>
      <xdr:rowOff>152161</xdr:rowOff>
    </xdr:to>
    <xdr:sp macro="" textlink="">
      <xdr:nvSpPr>
        <xdr:cNvPr id="420" name="フローチャート: 判断 419"/>
        <xdr:cNvSpPr/>
      </xdr:nvSpPr>
      <xdr:spPr>
        <a:xfrm>
          <a:off x="8699500" y="1308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143288</xdr:rowOff>
    </xdr:from>
    <xdr:ext cx="534377" cy="259045"/>
    <xdr:sp macro="" textlink="">
      <xdr:nvSpPr>
        <xdr:cNvPr id="421" name="テキスト ボックス 420"/>
        <xdr:cNvSpPr txBox="1"/>
      </xdr:nvSpPr>
      <xdr:spPr>
        <a:xfrm>
          <a:off x="8483111" y="1317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87644</xdr:rowOff>
    </xdr:from>
    <xdr:to>
      <xdr:col>41</xdr:col>
      <xdr:colOff>50800</xdr:colOff>
      <xdr:row>75</xdr:row>
      <xdr:rowOff>105442</xdr:rowOff>
    </xdr:to>
    <xdr:cxnSp macro="">
      <xdr:nvCxnSpPr>
        <xdr:cNvPr id="422" name="直線コネクタ 421"/>
        <xdr:cNvCxnSpPr/>
      </xdr:nvCxnSpPr>
      <xdr:spPr>
        <a:xfrm>
          <a:off x="6972300" y="12774944"/>
          <a:ext cx="889000" cy="18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130505</xdr:rowOff>
    </xdr:from>
    <xdr:to>
      <xdr:col>41</xdr:col>
      <xdr:colOff>101600</xdr:colOff>
      <xdr:row>77</xdr:row>
      <xdr:rowOff>60655</xdr:rowOff>
    </xdr:to>
    <xdr:sp macro="" textlink="">
      <xdr:nvSpPr>
        <xdr:cNvPr id="423" name="フローチャート: 判断 422"/>
        <xdr:cNvSpPr/>
      </xdr:nvSpPr>
      <xdr:spPr>
        <a:xfrm>
          <a:off x="7810500" y="131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51782</xdr:rowOff>
    </xdr:from>
    <xdr:ext cx="534377" cy="259045"/>
    <xdr:sp macro="" textlink="">
      <xdr:nvSpPr>
        <xdr:cNvPr id="424" name="テキスト ボックス 423"/>
        <xdr:cNvSpPr txBox="1"/>
      </xdr:nvSpPr>
      <xdr:spPr>
        <a:xfrm>
          <a:off x="7594111" y="1325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42363</xdr:rowOff>
    </xdr:from>
    <xdr:to>
      <xdr:col>36</xdr:col>
      <xdr:colOff>165100</xdr:colOff>
      <xdr:row>76</xdr:row>
      <xdr:rowOff>143963</xdr:rowOff>
    </xdr:to>
    <xdr:sp macro="" textlink="">
      <xdr:nvSpPr>
        <xdr:cNvPr id="425" name="フローチャート: 判断 424"/>
        <xdr:cNvSpPr/>
      </xdr:nvSpPr>
      <xdr:spPr>
        <a:xfrm>
          <a:off x="6921500" y="130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135090</xdr:rowOff>
    </xdr:from>
    <xdr:ext cx="534377" cy="259045"/>
    <xdr:sp macro="" textlink="">
      <xdr:nvSpPr>
        <xdr:cNvPr id="426" name="テキスト ボックス 425"/>
        <xdr:cNvSpPr txBox="1"/>
      </xdr:nvSpPr>
      <xdr:spPr>
        <a:xfrm>
          <a:off x="6705111" y="1316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84786</xdr:rowOff>
    </xdr:from>
    <xdr:to>
      <xdr:col>55</xdr:col>
      <xdr:colOff>50800</xdr:colOff>
      <xdr:row>77</xdr:row>
      <xdr:rowOff>14936</xdr:rowOff>
    </xdr:to>
    <xdr:sp macro="" textlink="">
      <xdr:nvSpPr>
        <xdr:cNvPr id="432" name="楕円 431"/>
        <xdr:cNvSpPr/>
      </xdr:nvSpPr>
      <xdr:spPr>
        <a:xfrm>
          <a:off x="10426700" y="131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63213</xdr:rowOff>
    </xdr:from>
    <xdr:ext cx="534377" cy="259045"/>
    <xdr:sp macro="" textlink="">
      <xdr:nvSpPr>
        <xdr:cNvPr id="433" name="商工費該当値テキスト"/>
        <xdr:cNvSpPr txBox="1"/>
      </xdr:nvSpPr>
      <xdr:spPr>
        <a:xfrm>
          <a:off x="10528300" y="1309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163130</xdr:rowOff>
    </xdr:from>
    <xdr:to>
      <xdr:col>50</xdr:col>
      <xdr:colOff>165100</xdr:colOff>
      <xdr:row>70</xdr:row>
      <xdr:rowOff>93280</xdr:rowOff>
    </xdr:to>
    <xdr:sp macro="" textlink="">
      <xdr:nvSpPr>
        <xdr:cNvPr id="434" name="楕円 433"/>
        <xdr:cNvSpPr/>
      </xdr:nvSpPr>
      <xdr:spPr>
        <a:xfrm>
          <a:off x="9588500" y="119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109807</xdr:rowOff>
    </xdr:from>
    <xdr:ext cx="534377" cy="259045"/>
    <xdr:sp macro="" textlink="">
      <xdr:nvSpPr>
        <xdr:cNvPr id="435" name="テキスト ボックス 434"/>
        <xdr:cNvSpPr txBox="1"/>
      </xdr:nvSpPr>
      <xdr:spPr>
        <a:xfrm>
          <a:off x="9372111" y="1176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21299</xdr:rowOff>
    </xdr:from>
    <xdr:to>
      <xdr:col>46</xdr:col>
      <xdr:colOff>38100</xdr:colOff>
      <xdr:row>74</xdr:row>
      <xdr:rowOff>122899</xdr:rowOff>
    </xdr:to>
    <xdr:sp macro="" textlink="">
      <xdr:nvSpPr>
        <xdr:cNvPr id="436" name="楕円 435"/>
        <xdr:cNvSpPr/>
      </xdr:nvSpPr>
      <xdr:spPr>
        <a:xfrm>
          <a:off x="8699500" y="1270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139426</xdr:rowOff>
    </xdr:from>
    <xdr:ext cx="534377" cy="259045"/>
    <xdr:sp macro="" textlink="">
      <xdr:nvSpPr>
        <xdr:cNvPr id="437" name="テキスト ボックス 436"/>
        <xdr:cNvSpPr txBox="1"/>
      </xdr:nvSpPr>
      <xdr:spPr>
        <a:xfrm>
          <a:off x="8483111" y="1248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54642</xdr:rowOff>
    </xdr:from>
    <xdr:to>
      <xdr:col>41</xdr:col>
      <xdr:colOff>101600</xdr:colOff>
      <xdr:row>75</xdr:row>
      <xdr:rowOff>156242</xdr:rowOff>
    </xdr:to>
    <xdr:sp macro="" textlink="">
      <xdr:nvSpPr>
        <xdr:cNvPr id="438" name="楕円 437"/>
        <xdr:cNvSpPr/>
      </xdr:nvSpPr>
      <xdr:spPr>
        <a:xfrm>
          <a:off x="7810500" y="1291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1319</xdr:rowOff>
    </xdr:from>
    <xdr:ext cx="534377" cy="259045"/>
    <xdr:sp macro="" textlink="">
      <xdr:nvSpPr>
        <xdr:cNvPr id="439" name="テキスト ボックス 438"/>
        <xdr:cNvSpPr txBox="1"/>
      </xdr:nvSpPr>
      <xdr:spPr>
        <a:xfrm>
          <a:off x="7594111" y="1268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36844</xdr:rowOff>
    </xdr:from>
    <xdr:to>
      <xdr:col>36</xdr:col>
      <xdr:colOff>165100</xdr:colOff>
      <xdr:row>74</xdr:row>
      <xdr:rowOff>138444</xdr:rowOff>
    </xdr:to>
    <xdr:sp macro="" textlink="">
      <xdr:nvSpPr>
        <xdr:cNvPr id="440" name="楕円 439"/>
        <xdr:cNvSpPr/>
      </xdr:nvSpPr>
      <xdr:spPr>
        <a:xfrm>
          <a:off x="6921500" y="1272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154971</xdr:rowOff>
    </xdr:from>
    <xdr:ext cx="534377" cy="259045"/>
    <xdr:sp macro="" textlink="">
      <xdr:nvSpPr>
        <xdr:cNvPr id="441" name="テキスト ボックス 440"/>
        <xdr:cNvSpPr txBox="1"/>
      </xdr:nvSpPr>
      <xdr:spPr>
        <a:xfrm>
          <a:off x="6705111" y="1249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52" name="テキスト ボックス 451"/>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4" name="テキスト ボックス 453"/>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4" name="テキスト ボックス 463"/>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158941</xdr:rowOff>
    </xdr:from>
    <xdr:to>
      <xdr:col>54</xdr:col>
      <xdr:colOff>189865</xdr:colOff>
      <xdr:row>99</xdr:row>
      <xdr:rowOff>13170</xdr:rowOff>
    </xdr:to>
    <xdr:cxnSp macro="">
      <xdr:nvCxnSpPr>
        <xdr:cNvPr id="466" name="直線コネクタ 465"/>
        <xdr:cNvCxnSpPr/>
      </xdr:nvCxnSpPr>
      <xdr:spPr>
        <a:xfrm flipV="1">
          <a:off x="10475595" y="15589441"/>
          <a:ext cx="1270" cy="139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16997</xdr:rowOff>
    </xdr:from>
    <xdr:ext cx="534377" cy="259045"/>
    <xdr:sp macro="" textlink="">
      <xdr:nvSpPr>
        <xdr:cNvPr id="467" name="土木費最小値テキスト"/>
        <xdr:cNvSpPr txBox="1"/>
      </xdr:nvSpPr>
      <xdr:spPr>
        <a:xfrm>
          <a:off x="10528300" y="1699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13170</xdr:rowOff>
    </xdr:from>
    <xdr:to>
      <xdr:col>55</xdr:col>
      <xdr:colOff>88900</xdr:colOff>
      <xdr:row>99</xdr:row>
      <xdr:rowOff>13170</xdr:rowOff>
    </xdr:to>
    <xdr:cxnSp macro="">
      <xdr:nvCxnSpPr>
        <xdr:cNvPr id="468" name="直線コネクタ 467"/>
        <xdr:cNvCxnSpPr/>
      </xdr:nvCxnSpPr>
      <xdr:spPr>
        <a:xfrm>
          <a:off x="10388600" y="1698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105618</xdr:rowOff>
    </xdr:from>
    <xdr:ext cx="534377" cy="259045"/>
    <xdr:sp macro="" textlink="">
      <xdr:nvSpPr>
        <xdr:cNvPr id="469" name="土木費最大値テキスト"/>
        <xdr:cNvSpPr txBox="1"/>
      </xdr:nvSpPr>
      <xdr:spPr>
        <a:xfrm>
          <a:off x="10528300" y="1536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77,495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158941</xdr:rowOff>
    </xdr:from>
    <xdr:to>
      <xdr:col>55</xdr:col>
      <xdr:colOff>88900</xdr:colOff>
      <xdr:row>90</xdr:row>
      <xdr:rowOff>158941</xdr:rowOff>
    </xdr:to>
    <xdr:cxnSp macro="">
      <xdr:nvCxnSpPr>
        <xdr:cNvPr id="470" name="直線コネクタ 469"/>
        <xdr:cNvCxnSpPr/>
      </xdr:nvCxnSpPr>
      <xdr:spPr>
        <a:xfrm>
          <a:off x="10388600" y="1558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109258</xdr:rowOff>
    </xdr:from>
    <xdr:to>
      <xdr:col>55</xdr:col>
      <xdr:colOff>0</xdr:colOff>
      <xdr:row>95</xdr:row>
      <xdr:rowOff>139052</xdr:rowOff>
    </xdr:to>
    <xdr:cxnSp macro="">
      <xdr:nvCxnSpPr>
        <xdr:cNvPr id="471" name="直線コネクタ 470"/>
        <xdr:cNvCxnSpPr/>
      </xdr:nvCxnSpPr>
      <xdr:spPr>
        <a:xfrm>
          <a:off x="9639300" y="16397008"/>
          <a:ext cx="8382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48531</xdr:rowOff>
    </xdr:from>
    <xdr:ext cx="534377" cy="259045"/>
    <xdr:sp macro="" textlink="">
      <xdr:nvSpPr>
        <xdr:cNvPr id="472" name="土木費平均値テキスト"/>
        <xdr:cNvSpPr txBox="1"/>
      </xdr:nvSpPr>
      <xdr:spPr>
        <a:xfrm>
          <a:off x="10528300" y="161648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25654</xdr:rowOff>
    </xdr:from>
    <xdr:to>
      <xdr:col>55</xdr:col>
      <xdr:colOff>50800</xdr:colOff>
      <xdr:row>95</xdr:row>
      <xdr:rowOff>127254</xdr:rowOff>
    </xdr:to>
    <xdr:sp macro="" textlink="">
      <xdr:nvSpPr>
        <xdr:cNvPr id="473" name="フローチャート: 判断 472"/>
        <xdr:cNvSpPr/>
      </xdr:nvSpPr>
      <xdr:spPr>
        <a:xfrm>
          <a:off x="10426700" y="16313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18390</xdr:rowOff>
    </xdr:from>
    <xdr:to>
      <xdr:col>50</xdr:col>
      <xdr:colOff>114300</xdr:colOff>
      <xdr:row>95</xdr:row>
      <xdr:rowOff>109258</xdr:rowOff>
    </xdr:to>
    <xdr:cxnSp macro="">
      <xdr:nvCxnSpPr>
        <xdr:cNvPr id="474" name="直線コネクタ 473"/>
        <xdr:cNvCxnSpPr/>
      </xdr:nvCxnSpPr>
      <xdr:spPr>
        <a:xfrm>
          <a:off x="8750300" y="16306140"/>
          <a:ext cx="889000" cy="9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53887</xdr:rowOff>
    </xdr:from>
    <xdr:to>
      <xdr:col>50</xdr:col>
      <xdr:colOff>165100</xdr:colOff>
      <xdr:row>94</xdr:row>
      <xdr:rowOff>155487</xdr:rowOff>
    </xdr:to>
    <xdr:sp macro="" textlink="">
      <xdr:nvSpPr>
        <xdr:cNvPr id="475" name="フローチャート: 判断 474"/>
        <xdr:cNvSpPr/>
      </xdr:nvSpPr>
      <xdr:spPr>
        <a:xfrm>
          <a:off x="9588500" y="1617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564</xdr:rowOff>
    </xdr:from>
    <xdr:ext cx="534377" cy="259045"/>
    <xdr:sp macro="" textlink="">
      <xdr:nvSpPr>
        <xdr:cNvPr id="476" name="テキスト ボックス 475"/>
        <xdr:cNvSpPr txBox="1"/>
      </xdr:nvSpPr>
      <xdr:spPr>
        <a:xfrm>
          <a:off x="9372111" y="1594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168618</xdr:rowOff>
    </xdr:from>
    <xdr:to>
      <xdr:col>45</xdr:col>
      <xdr:colOff>177800</xdr:colOff>
      <xdr:row>95</xdr:row>
      <xdr:rowOff>18390</xdr:rowOff>
    </xdr:to>
    <xdr:cxnSp macro="">
      <xdr:nvCxnSpPr>
        <xdr:cNvPr id="477" name="直線コネクタ 476"/>
        <xdr:cNvCxnSpPr/>
      </xdr:nvCxnSpPr>
      <xdr:spPr>
        <a:xfrm>
          <a:off x="7861300" y="16113468"/>
          <a:ext cx="889000" cy="19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49961</xdr:rowOff>
    </xdr:from>
    <xdr:to>
      <xdr:col>46</xdr:col>
      <xdr:colOff>38100</xdr:colOff>
      <xdr:row>95</xdr:row>
      <xdr:rowOff>151561</xdr:rowOff>
    </xdr:to>
    <xdr:sp macro="" textlink="">
      <xdr:nvSpPr>
        <xdr:cNvPr id="478" name="フローチャート: 判断 477"/>
        <xdr:cNvSpPr/>
      </xdr:nvSpPr>
      <xdr:spPr>
        <a:xfrm>
          <a:off x="8699500" y="1633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142688</xdr:rowOff>
    </xdr:from>
    <xdr:ext cx="534377" cy="259045"/>
    <xdr:sp macro="" textlink="">
      <xdr:nvSpPr>
        <xdr:cNvPr id="479" name="テキスト ボックス 478"/>
        <xdr:cNvSpPr txBox="1"/>
      </xdr:nvSpPr>
      <xdr:spPr>
        <a:xfrm>
          <a:off x="8483111" y="1643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168618</xdr:rowOff>
    </xdr:from>
    <xdr:to>
      <xdr:col>41</xdr:col>
      <xdr:colOff>50800</xdr:colOff>
      <xdr:row>95</xdr:row>
      <xdr:rowOff>67920</xdr:rowOff>
    </xdr:to>
    <xdr:cxnSp macro="">
      <xdr:nvCxnSpPr>
        <xdr:cNvPr id="480" name="直線コネクタ 479"/>
        <xdr:cNvCxnSpPr/>
      </xdr:nvCxnSpPr>
      <xdr:spPr>
        <a:xfrm flipV="1">
          <a:off x="6972300" y="16113468"/>
          <a:ext cx="889000" cy="24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115532</xdr:rowOff>
    </xdr:from>
    <xdr:to>
      <xdr:col>41</xdr:col>
      <xdr:colOff>101600</xdr:colOff>
      <xdr:row>95</xdr:row>
      <xdr:rowOff>45682</xdr:rowOff>
    </xdr:to>
    <xdr:sp macro="" textlink="">
      <xdr:nvSpPr>
        <xdr:cNvPr id="481" name="フローチャート: 判断 480"/>
        <xdr:cNvSpPr/>
      </xdr:nvSpPr>
      <xdr:spPr>
        <a:xfrm>
          <a:off x="7810500" y="1623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36809</xdr:rowOff>
    </xdr:from>
    <xdr:ext cx="534377" cy="259045"/>
    <xdr:sp macro="" textlink="">
      <xdr:nvSpPr>
        <xdr:cNvPr id="482" name="テキスト ボックス 481"/>
        <xdr:cNvSpPr txBox="1"/>
      </xdr:nvSpPr>
      <xdr:spPr>
        <a:xfrm>
          <a:off x="7594111" y="1632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91376</xdr:rowOff>
    </xdr:from>
    <xdr:to>
      <xdr:col>36</xdr:col>
      <xdr:colOff>165100</xdr:colOff>
      <xdr:row>97</xdr:row>
      <xdr:rowOff>21526</xdr:rowOff>
    </xdr:to>
    <xdr:sp macro="" textlink="">
      <xdr:nvSpPr>
        <xdr:cNvPr id="483" name="フローチャート: 判断 482"/>
        <xdr:cNvSpPr/>
      </xdr:nvSpPr>
      <xdr:spPr>
        <a:xfrm>
          <a:off x="6921500" y="1655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12653</xdr:rowOff>
    </xdr:from>
    <xdr:ext cx="534377" cy="259045"/>
    <xdr:sp macro="" textlink="">
      <xdr:nvSpPr>
        <xdr:cNvPr id="484" name="テキスト ボックス 483"/>
        <xdr:cNvSpPr txBox="1"/>
      </xdr:nvSpPr>
      <xdr:spPr>
        <a:xfrm>
          <a:off x="6705111" y="1664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88252</xdr:rowOff>
    </xdr:from>
    <xdr:to>
      <xdr:col>55</xdr:col>
      <xdr:colOff>50800</xdr:colOff>
      <xdr:row>96</xdr:row>
      <xdr:rowOff>18402</xdr:rowOff>
    </xdr:to>
    <xdr:sp macro="" textlink="">
      <xdr:nvSpPr>
        <xdr:cNvPr id="490" name="楕円 489"/>
        <xdr:cNvSpPr/>
      </xdr:nvSpPr>
      <xdr:spPr>
        <a:xfrm>
          <a:off x="10426700" y="1637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66679</xdr:rowOff>
    </xdr:from>
    <xdr:ext cx="534377" cy="259045"/>
    <xdr:sp macro="" textlink="">
      <xdr:nvSpPr>
        <xdr:cNvPr id="491" name="土木費該当値テキスト"/>
        <xdr:cNvSpPr txBox="1"/>
      </xdr:nvSpPr>
      <xdr:spPr>
        <a:xfrm>
          <a:off x="10528300" y="1635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58458</xdr:rowOff>
    </xdr:from>
    <xdr:to>
      <xdr:col>50</xdr:col>
      <xdr:colOff>165100</xdr:colOff>
      <xdr:row>95</xdr:row>
      <xdr:rowOff>160058</xdr:rowOff>
    </xdr:to>
    <xdr:sp macro="" textlink="">
      <xdr:nvSpPr>
        <xdr:cNvPr id="492" name="楕円 491"/>
        <xdr:cNvSpPr/>
      </xdr:nvSpPr>
      <xdr:spPr>
        <a:xfrm>
          <a:off x="9588500" y="1634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151185</xdr:rowOff>
    </xdr:from>
    <xdr:ext cx="534377" cy="259045"/>
    <xdr:sp macro="" textlink="">
      <xdr:nvSpPr>
        <xdr:cNvPr id="493" name="テキスト ボックス 492"/>
        <xdr:cNvSpPr txBox="1"/>
      </xdr:nvSpPr>
      <xdr:spPr>
        <a:xfrm>
          <a:off x="9372111" y="1643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139040</xdr:rowOff>
    </xdr:from>
    <xdr:to>
      <xdr:col>46</xdr:col>
      <xdr:colOff>38100</xdr:colOff>
      <xdr:row>95</xdr:row>
      <xdr:rowOff>69190</xdr:rowOff>
    </xdr:to>
    <xdr:sp macro="" textlink="">
      <xdr:nvSpPr>
        <xdr:cNvPr id="494" name="楕円 493"/>
        <xdr:cNvSpPr/>
      </xdr:nvSpPr>
      <xdr:spPr>
        <a:xfrm>
          <a:off x="8699500" y="1625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85717</xdr:rowOff>
    </xdr:from>
    <xdr:ext cx="534377" cy="259045"/>
    <xdr:sp macro="" textlink="">
      <xdr:nvSpPr>
        <xdr:cNvPr id="495" name="テキスト ボックス 494"/>
        <xdr:cNvSpPr txBox="1"/>
      </xdr:nvSpPr>
      <xdr:spPr>
        <a:xfrm>
          <a:off x="8483111" y="1603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117818</xdr:rowOff>
    </xdr:from>
    <xdr:to>
      <xdr:col>41</xdr:col>
      <xdr:colOff>101600</xdr:colOff>
      <xdr:row>94</xdr:row>
      <xdr:rowOff>47968</xdr:rowOff>
    </xdr:to>
    <xdr:sp macro="" textlink="">
      <xdr:nvSpPr>
        <xdr:cNvPr id="496" name="楕円 495"/>
        <xdr:cNvSpPr/>
      </xdr:nvSpPr>
      <xdr:spPr>
        <a:xfrm>
          <a:off x="7810500" y="1606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64495</xdr:rowOff>
    </xdr:from>
    <xdr:ext cx="534377" cy="259045"/>
    <xdr:sp macro="" textlink="">
      <xdr:nvSpPr>
        <xdr:cNvPr id="497" name="テキスト ボックス 496"/>
        <xdr:cNvSpPr txBox="1"/>
      </xdr:nvSpPr>
      <xdr:spPr>
        <a:xfrm>
          <a:off x="7594111" y="1583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17120</xdr:rowOff>
    </xdr:from>
    <xdr:to>
      <xdr:col>36</xdr:col>
      <xdr:colOff>165100</xdr:colOff>
      <xdr:row>95</xdr:row>
      <xdr:rowOff>118720</xdr:rowOff>
    </xdr:to>
    <xdr:sp macro="" textlink="">
      <xdr:nvSpPr>
        <xdr:cNvPr id="498" name="楕円 497"/>
        <xdr:cNvSpPr/>
      </xdr:nvSpPr>
      <xdr:spPr>
        <a:xfrm>
          <a:off x="6921500" y="163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135247</xdr:rowOff>
    </xdr:from>
    <xdr:ext cx="534377" cy="259045"/>
    <xdr:sp macro="" textlink="">
      <xdr:nvSpPr>
        <xdr:cNvPr id="499" name="テキスト ボックス 498"/>
        <xdr:cNvSpPr txBox="1"/>
      </xdr:nvSpPr>
      <xdr:spPr>
        <a:xfrm>
          <a:off x="6705111" y="1608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10" name="テキスト ボックス 50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11" name="直線コネクタ 51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12" name="テキスト ボックス 511"/>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3" name="直線コネクタ 51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4" name="テキスト ボックス 51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5" name="直線コネクタ 51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6" name="テキスト ボックス 51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7" name="直線コネクタ 51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8" name="テキスト ボックス 51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9" name="直線コネクタ 51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0" name="テキスト ボックス 51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1" name="直線コネクタ 52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2" name="テキスト ボックス 521"/>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3" name="直線コネクタ 52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4" name="テキスト ボックス 52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97181</xdr:rowOff>
    </xdr:from>
    <xdr:to>
      <xdr:col>85</xdr:col>
      <xdr:colOff>126364</xdr:colOff>
      <xdr:row>38</xdr:row>
      <xdr:rowOff>63021</xdr:rowOff>
    </xdr:to>
    <xdr:cxnSp macro="">
      <xdr:nvCxnSpPr>
        <xdr:cNvPr id="526" name="直線コネクタ 525"/>
        <xdr:cNvCxnSpPr/>
      </xdr:nvCxnSpPr>
      <xdr:spPr>
        <a:xfrm flipV="1">
          <a:off x="16317595" y="5755031"/>
          <a:ext cx="1269" cy="823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66848</xdr:rowOff>
    </xdr:from>
    <xdr:ext cx="534377" cy="259045"/>
    <xdr:sp macro="" textlink="">
      <xdr:nvSpPr>
        <xdr:cNvPr id="527" name="消防費最小値テキスト"/>
        <xdr:cNvSpPr txBox="1"/>
      </xdr:nvSpPr>
      <xdr:spPr>
        <a:xfrm>
          <a:off x="16370300" y="658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63021</xdr:rowOff>
    </xdr:from>
    <xdr:to>
      <xdr:col>86</xdr:col>
      <xdr:colOff>25400</xdr:colOff>
      <xdr:row>38</xdr:row>
      <xdr:rowOff>63021</xdr:rowOff>
    </xdr:to>
    <xdr:cxnSp macro="">
      <xdr:nvCxnSpPr>
        <xdr:cNvPr id="528" name="直線コネクタ 527"/>
        <xdr:cNvCxnSpPr/>
      </xdr:nvCxnSpPr>
      <xdr:spPr>
        <a:xfrm>
          <a:off x="16230600" y="657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43858</xdr:rowOff>
    </xdr:from>
    <xdr:ext cx="534377" cy="259045"/>
    <xdr:sp macro="" textlink="">
      <xdr:nvSpPr>
        <xdr:cNvPr id="529" name="消防費最大値テキスト"/>
        <xdr:cNvSpPr txBox="1"/>
      </xdr:nvSpPr>
      <xdr:spPr>
        <a:xfrm>
          <a:off x="16370300" y="553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41,552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33</xdr:row>
      <xdr:rowOff>97181</xdr:rowOff>
    </xdr:from>
    <xdr:to>
      <xdr:col>86</xdr:col>
      <xdr:colOff>25400</xdr:colOff>
      <xdr:row>33</xdr:row>
      <xdr:rowOff>97181</xdr:rowOff>
    </xdr:to>
    <xdr:cxnSp macro="">
      <xdr:nvCxnSpPr>
        <xdr:cNvPr id="530" name="直線コネクタ 529"/>
        <xdr:cNvCxnSpPr/>
      </xdr:nvCxnSpPr>
      <xdr:spPr>
        <a:xfrm>
          <a:off x="16230600" y="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156714</xdr:rowOff>
    </xdr:from>
    <xdr:to>
      <xdr:col>85</xdr:col>
      <xdr:colOff>127000</xdr:colOff>
      <xdr:row>36</xdr:row>
      <xdr:rowOff>44112</xdr:rowOff>
    </xdr:to>
    <xdr:cxnSp macro="">
      <xdr:nvCxnSpPr>
        <xdr:cNvPr id="531" name="直線コネクタ 530"/>
        <xdr:cNvCxnSpPr/>
      </xdr:nvCxnSpPr>
      <xdr:spPr>
        <a:xfrm flipV="1">
          <a:off x="15481300" y="6157464"/>
          <a:ext cx="838200" cy="5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115402</xdr:rowOff>
    </xdr:from>
    <xdr:ext cx="534377" cy="259045"/>
    <xdr:sp macro="" textlink="">
      <xdr:nvSpPr>
        <xdr:cNvPr id="532" name="消防費平均値テキスト"/>
        <xdr:cNvSpPr txBox="1"/>
      </xdr:nvSpPr>
      <xdr:spPr>
        <a:xfrm>
          <a:off x="16370300" y="5944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92525</xdr:rowOff>
    </xdr:from>
    <xdr:to>
      <xdr:col>85</xdr:col>
      <xdr:colOff>177800</xdr:colOff>
      <xdr:row>36</xdr:row>
      <xdr:rowOff>22675</xdr:rowOff>
    </xdr:to>
    <xdr:sp macro="" textlink="">
      <xdr:nvSpPr>
        <xdr:cNvPr id="533" name="フローチャート: 判断 532"/>
        <xdr:cNvSpPr/>
      </xdr:nvSpPr>
      <xdr:spPr>
        <a:xfrm>
          <a:off x="16268700" y="609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33107</xdr:rowOff>
    </xdr:from>
    <xdr:to>
      <xdr:col>81</xdr:col>
      <xdr:colOff>50800</xdr:colOff>
      <xdr:row>36</xdr:row>
      <xdr:rowOff>44112</xdr:rowOff>
    </xdr:to>
    <xdr:cxnSp macro="">
      <xdr:nvCxnSpPr>
        <xdr:cNvPr id="534" name="直線コネクタ 533"/>
        <xdr:cNvCxnSpPr/>
      </xdr:nvCxnSpPr>
      <xdr:spPr>
        <a:xfrm>
          <a:off x="14592300" y="6205307"/>
          <a:ext cx="889000" cy="1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64930</xdr:rowOff>
    </xdr:from>
    <xdr:to>
      <xdr:col>81</xdr:col>
      <xdr:colOff>101600</xdr:colOff>
      <xdr:row>36</xdr:row>
      <xdr:rowOff>166530</xdr:rowOff>
    </xdr:to>
    <xdr:sp macro="" textlink="">
      <xdr:nvSpPr>
        <xdr:cNvPr id="535" name="フローチャート: 判断 534"/>
        <xdr:cNvSpPr/>
      </xdr:nvSpPr>
      <xdr:spPr>
        <a:xfrm>
          <a:off x="15430500" y="623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157657</xdr:rowOff>
    </xdr:from>
    <xdr:ext cx="534377" cy="259045"/>
    <xdr:sp macro="" textlink="">
      <xdr:nvSpPr>
        <xdr:cNvPr id="536" name="テキスト ボックス 535"/>
        <xdr:cNvSpPr txBox="1"/>
      </xdr:nvSpPr>
      <xdr:spPr>
        <a:xfrm>
          <a:off x="15214111" y="632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33107</xdr:rowOff>
    </xdr:from>
    <xdr:to>
      <xdr:col>76</xdr:col>
      <xdr:colOff>114300</xdr:colOff>
      <xdr:row>36</xdr:row>
      <xdr:rowOff>105247</xdr:rowOff>
    </xdr:to>
    <xdr:cxnSp macro="">
      <xdr:nvCxnSpPr>
        <xdr:cNvPr id="537" name="直線コネクタ 536"/>
        <xdr:cNvCxnSpPr/>
      </xdr:nvCxnSpPr>
      <xdr:spPr>
        <a:xfrm flipV="1">
          <a:off x="13703300" y="6205307"/>
          <a:ext cx="889000" cy="7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52487</xdr:rowOff>
    </xdr:from>
    <xdr:to>
      <xdr:col>76</xdr:col>
      <xdr:colOff>165100</xdr:colOff>
      <xdr:row>36</xdr:row>
      <xdr:rowOff>154087</xdr:rowOff>
    </xdr:to>
    <xdr:sp macro="" textlink="">
      <xdr:nvSpPr>
        <xdr:cNvPr id="538" name="フローチャート: 判断 537"/>
        <xdr:cNvSpPr/>
      </xdr:nvSpPr>
      <xdr:spPr>
        <a:xfrm>
          <a:off x="14541500" y="62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145214</xdr:rowOff>
    </xdr:from>
    <xdr:ext cx="534377" cy="259045"/>
    <xdr:sp macro="" textlink="">
      <xdr:nvSpPr>
        <xdr:cNvPr id="539" name="テキスト ボックス 538"/>
        <xdr:cNvSpPr txBox="1"/>
      </xdr:nvSpPr>
      <xdr:spPr>
        <a:xfrm>
          <a:off x="14325111" y="631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118669</xdr:rowOff>
    </xdr:from>
    <xdr:to>
      <xdr:col>71</xdr:col>
      <xdr:colOff>177800</xdr:colOff>
      <xdr:row>36</xdr:row>
      <xdr:rowOff>105247</xdr:rowOff>
    </xdr:to>
    <xdr:cxnSp macro="">
      <xdr:nvCxnSpPr>
        <xdr:cNvPr id="540" name="直線コネクタ 539"/>
        <xdr:cNvCxnSpPr/>
      </xdr:nvCxnSpPr>
      <xdr:spPr>
        <a:xfrm>
          <a:off x="12814300" y="5262169"/>
          <a:ext cx="889000" cy="10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108396</xdr:rowOff>
    </xdr:from>
    <xdr:to>
      <xdr:col>72</xdr:col>
      <xdr:colOff>38100</xdr:colOff>
      <xdr:row>36</xdr:row>
      <xdr:rowOff>38546</xdr:rowOff>
    </xdr:to>
    <xdr:sp macro="" textlink="">
      <xdr:nvSpPr>
        <xdr:cNvPr id="541" name="フローチャート: 判断 540"/>
        <xdr:cNvSpPr/>
      </xdr:nvSpPr>
      <xdr:spPr>
        <a:xfrm>
          <a:off x="13652500" y="610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55073</xdr:rowOff>
    </xdr:from>
    <xdr:ext cx="534377" cy="259045"/>
    <xdr:sp macro="" textlink="">
      <xdr:nvSpPr>
        <xdr:cNvPr id="542" name="テキスト ボックス 541"/>
        <xdr:cNvSpPr txBox="1"/>
      </xdr:nvSpPr>
      <xdr:spPr>
        <a:xfrm>
          <a:off x="13436111" y="588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133281</xdr:rowOff>
    </xdr:from>
    <xdr:to>
      <xdr:col>67</xdr:col>
      <xdr:colOff>101600</xdr:colOff>
      <xdr:row>35</xdr:row>
      <xdr:rowOff>63431</xdr:rowOff>
    </xdr:to>
    <xdr:sp macro="" textlink="">
      <xdr:nvSpPr>
        <xdr:cNvPr id="543" name="フローチャート: 判断 542"/>
        <xdr:cNvSpPr/>
      </xdr:nvSpPr>
      <xdr:spPr>
        <a:xfrm>
          <a:off x="12763500" y="5962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54558</xdr:rowOff>
    </xdr:from>
    <xdr:ext cx="534377" cy="259045"/>
    <xdr:sp macro="" textlink="">
      <xdr:nvSpPr>
        <xdr:cNvPr id="544" name="テキスト ボックス 543"/>
        <xdr:cNvSpPr txBox="1"/>
      </xdr:nvSpPr>
      <xdr:spPr>
        <a:xfrm>
          <a:off x="12547111" y="605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5" name="テキスト ボックス 54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6" name="テキスト ボックス 54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7" name="テキスト ボックス 54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8" name="テキスト ボックス 54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9" name="テキスト ボックス 54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105914</xdr:rowOff>
    </xdr:from>
    <xdr:to>
      <xdr:col>85</xdr:col>
      <xdr:colOff>177800</xdr:colOff>
      <xdr:row>36</xdr:row>
      <xdr:rowOff>36064</xdr:rowOff>
    </xdr:to>
    <xdr:sp macro="" textlink="">
      <xdr:nvSpPr>
        <xdr:cNvPr id="550" name="楕円 549"/>
        <xdr:cNvSpPr/>
      </xdr:nvSpPr>
      <xdr:spPr>
        <a:xfrm>
          <a:off x="16268700" y="610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84341</xdr:rowOff>
    </xdr:from>
    <xdr:ext cx="534377" cy="259045"/>
    <xdr:sp macro="" textlink="">
      <xdr:nvSpPr>
        <xdr:cNvPr id="551" name="消防費該当値テキスト"/>
        <xdr:cNvSpPr txBox="1"/>
      </xdr:nvSpPr>
      <xdr:spPr>
        <a:xfrm>
          <a:off x="16370300" y="608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164762</xdr:rowOff>
    </xdr:from>
    <xdr:to>
      <xdr:col>81</xdr:col>
      <xdr:colOff>101600</xdr:colOff>
      <xdr:row>36</xdr:row>
      <xdr:rowOff>94912</xdr:rowOff>
    </xdr:to>
    <xdr:sp macro="" textlink="">
      <xdr:nvSpPr>
        <xdr:cNvPr id="552" name="楕円 551"/>
        <xdr:cNvSpPr/>
      </xdr:nvSpPr>
      <xdr:spPr>
        <a:xfrm>
          <a:off x="15430500" y="616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111439</xdr:rowOff>
    </xdr:from>
    <xdr:ext cx="534377" cy="259045"/>
    <xdr:sp macro="" textlink="">
      <xdr:nvSpPr>
        <xdr:cNvPr id="553" name="テキスト ボックス 552"/>
        <xdr:cNvSpPr txBox="1"/>
      </xdr:nvSpPr>
      <xdr:spPr>
        <a:xfrm>
          <a:off x="15214111" y="594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153757</xdr:rowOff>
    </xdr:from>
    <xdr:to>
      <xdr:col>76</xdr:col>
      <xdr:colOff>165100</xdr:colOff>
      <xdr:row>36</xdr:row>
      <xdr:rowOff>83907</xdr:rowOff>
    </xdr:to>
    <xdr:sp macro="" textlink="">
      <xdr:nvSpPr>
        <xdr:cNvPr id="554" name="楕円 553"/>
        <xdr:cNvSpPr/>
      </xdr:nvSpPr>
      <xdr:spPr>
        <a:xfrm>
          <a:off x="14541500" y="615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100434</xdr:rowOff>
    </xdr:from>
    <xdr:ext cx="534377" cy="259045"/>
    <xdr:sp macro="" textlink="">
      <xdr:nvSpPr>
        <xdr:cNvPr id="555" name="テキスト ボックス 554"/>
        <xdr:cNvSpPr txBox="1"/>
      </xdr:nvSpPr>
      <xdr:spPr>
        <a:xfrm>
          <a:off x="14325111" y="592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54447</xdr:rowOff>
    </xdr:from>
    <xdr:to>
      <xdr:col>72</xdr:col>
      <xdr:colOff>38100</xdr:colOff>
      <xdr:row>36</xdr:row>
      <xdr:rowOff>156047</xdr:rowOff>
    </xdr:to>
    <xdr:sp macro="" textlink="">
      <xdr:nvSpPr>
        <xdr:cNvPr id="556" name="楕円 555"/>
        <xdr:cNvSpPr/>
      </xdr:nvSpPr>
      <xdr:spPr>
        <a:xfrm>
          <a:off x="13652500" y="622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147174</xdr:rowOff>
    </xdr:from>
    <xdr:ext cx="534377" cy="259045"/>
    <xdr:sp macro="" textlink="">
      <xdr:nvSpPr>
        <xdr:cNvPr id="557" name="テキスト ボックス 556"/>
        <xdr:cNvSpPr txBox="1"/>
      </xdr:nvSpPr>
      <xdr:spPr>
        <a:xfrm>
          <a:off x="13436111" y="631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67869</xdr:rowOff>
    </xdr:from>
    <xdr:to>
      <xdr:col>67</xdr:col>
      <xdr:colOff>101600</xdr:colOff>
      <xdr:row>30</xdr:row>
      <xdr:rowOff>169469</xdr:rowOff>
    </xdr:to>
    <xdr:sp macro="" textlink="">
      <xdr:nvSpPr>
        <xdr:cNvPr id="558" name="楕円 557"/>
        <xdr:cNvSpPr/>
      </xdr:nvSpPr>
      <xdr:spPr>
        <a:xfrm>
          <a:off x="12763500" y="521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14546</xdr:rowOff>
    </xdr:from>
    <xdr:ext cx="534377" cy="259045"/>
    <xdr:sp macro="" textlink="">
      <xdr:nvSpPr>
        <xdr:cNvPr id="559" name="テキスト ボックス 558"/>
        <xdr:cNvSpPr txBox="1"/>
      </xdr:nvSpPr>
      <xdr:spPr>
        <a:xfrm>
          <a:off x="12547111" y="498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0" name="正方形/長方形 55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1" name="正方形/長方形 56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2" name="正方形/長方形 56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3" name="正方形/長方形 56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4" name="正方形/長方形 56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5" name="正方形/長方形 56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6" name="正方形/長方形 56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7" name="正方形/長方形 56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8" name="テキスト ボックス 56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9" name="直線コネクタ 56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70" name="テキスト ボックス 569"/>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71" name="直線コネクタ 57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72" name="テキスト ボックス 571"/>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3" name="直線コネクタ 57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4" name="テキスト ボックス 573"/>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5" name="直線コネクタ 57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6" name="テキスト ボックス 575"/>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7" name="直線コネクタ 57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8" name="テキスト ボックス 577"/>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9" name="直線コネクタ 57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80" name="テキスト ボックス 579"/>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81" name="直線コネクタ 58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82" name="テキスト ボックス 581"/>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3" name="直線コネクタ 58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4" name="テキスト ボックス 58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158510</xdr:rowOff>
    </xdr:from>
    <xdr:to>
      <xdr:col>85</xdr:col>
      <xdr:colOff>126364</xdr:colOff>
      <xdr:row>58</xdr:row>
      <xdr:rowOff>148910</xdr:rowOff>
    </xdr:to>
    <xdr:cxnSp macro="">
      <xdr:nvCxnSpPr>
        <xdr:cNvPr id="586" name="直線コネクタ 585"/>
        <xdr:cNvCxnSpPr/>
      </xdr:nvCxnSpPr>
      <xdr:spPr>
        <a:xfrm flipV="1">
          <a:off x="16317595" y="8559560"/>
          <a:ext cx="1269" cy="1533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152737</xdr:rowOff>
    </xdr:from>
    <xdr:ext cx="534377" cy="259045"/>
    <xdr:sp macro="" textlink="">
      <xdr:nvSpPr>
        <xdr:cNvPr id="587" name="教育費最小値テキスト"/>
        <xdr:cNvSpPr txBox="1"/>
      </xdr:nvSpPr>
      <xdr:spPr>
        <a:xfrm>
          <a:off x="16370300" y="1009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148910</xdr:rowOff>
    </xdr:from>
    <xdr:to>
      <xdr:col>86</xdr:col>
      <xdr:colOff>25400</xdr:colOff>
      <xdr:row>58</xdr:row>
      <xdr:rowOff>148910</xdr:rowOff>
    </xdr:to>
    <xdr:cxnSp macro="">
      <xdr:nvCxnSpPr>
        <xdr:cNvPr id="588" name="直線コネクタ 587"/>
        <xdr:cNvCxnSpPr/>
      </xdr:nvCxnSpPr>
      <xdr:spPr>
        <a:xfrm>
          <a:off x="16230600" y="1009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105187</xdr:rowOff>
    </xdr:from>
    <xdr:ext cx="534377" cy="259045"/>
    <xdr:sp macro="" textlink="">
      <xdr:nvSpPr>
        <xdr:cNvPr id="589" name="教育費最大値テキスト"/>
        <xdr:cNvSpPr txBox="1"/>
      </xdr:nvSpPr>
      <xdr:spPr>
        <a:xfrm>
          <a:off x="16370300" y="833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158510</xdr:rowOff>
    </xdr:from>
    <xdr:to>
      <xdr:col>86</xdr:col>
      <xdr:colOff>25400</xdr:colOff>
      <xdr:row>49</xdr:row>
      <xdr:rowOff>158510</xdr:rowOff>
    </xdr:to>
    <xdr:cxnSp macro="">
      <xdr:nvCxnSpPr>
        <xdr:cNvPr id="590" name="直線コネクタ 589"/>
        <xdr:cNvCxnSpPr/>
      </xdr:nvCxnSpPr>
      <xdr:spPr>
        <a:xfrm>
          <a:off x="16230600" y="855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55902</xdr:rowOff>
    </xdr:from>
    <xdr:to>
      <xdr:col>85</xdr:col>
      <xdr:colOff>127000</xdr:colOff>
      <xdr:row>57</xdr:row>
      <xdr:rowOff>89474</xdr:rowOff>
    </xdr:to>
    <xdr:cxnSp macro="">
      <xdr:nvCxnSpPr>
        <xdr:cNvPr id="591" name="直線コネクタ 590"/>
        <xdr:cNvCxnSpPr/>
      </xdr:nvCxnSpPr>
      <xdr:spPr>
        <a:xfrm flipV="1">
          <a:off x="15481300" y="9657102"/>
          <a:ext cx="838200" cy="20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133951</xdr:rowOff>
    </xdr:from>
    <xdr:ext cx="534377" cy="259045"/>
    <xdr:sp macro="" textlink="">
      <xdr:nvSpPr>
        <xdr:cNvPr id="592" name="教育費平均値テキスト"/>
        <xdr:cNvSpPr txBox="1"/>
      </xdr:nvSpPr>
      <xdr:spPr>
        <a:xfrm>
          <a:off x="16370300" y="9220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111074</xdr:rowOff>
    </xdr:from>
    <xdr:to>
      <xdr:col>85</xdr:col>
      <xdr:colOff>177800</xdr:colOff>
      <xdr:row>55</xdr:row>
      <xdr:rowOff>41224</xdr:rowOff>
    </xdr:to>
    <xdr:sp macro="" textlink="">
      <xdr:nvSpPr>
        <xdr:cNvPr id="593" name="フローチャート: 判断 592"/>
        <xdr:cNvSpPr/>
      </xdr:nvSpPr>
      <xdr:spPr>
        <a:xfrm>
          <a:off x="16268700" y="936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89474</xdr:rowOff>
    </xdr:from>
    <xdr:to>
      <xdr:col>81</xdr:col>
      <xdr:colOff>50800</xdr:colOff>
      <xdr:row>59</xdr:row>
      <xdr:rowOff>25139</xdr:rowOff>
    </xdr:to>
    <xdr:cxnSp macro="">
      <xdr:nvCxnSpPr>
        <xdr:cNvPr id="594" name="直線コネクタ 593"/>
        <xdr:cNvCxnSpPr/>
      </xdr:nvCxnSpPr>
      <xdr:spPr>
        <a:xfrm flipV="1">
          <a:off x="14592300" y="9862124"/>
          <a:ext cx="889000" cy="278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50</xdr:row>
      <xdr:rowOff>132073</xdr:rowOff>
    </xdr:from>
    <xdr:to>
      <xdr:col>81</xdr:col>
      <xdr:colOff>101600</xdr:colOff>
      <xdr:row>51</xdr:row>
      <xdr:rowOff>62223</xdr:rowOff>
    </xdr:to>
    <xdr:sp macro="" textlink="">
      <xdr:nvSpPr>
        <xdr:cNvPr id="595" name="フローチャート: 判断 594"/>
        <xdr:cNvSpPr/>
      </xdr:nvSpPr>
      <xdr:spPr>
        <a:xfrm>
          <a:off x="15430500" y="8704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49</xdr:row>
      <xdr:rowOff>78750</xdr:rowOff>
    </xdr:from>
    <xdr:ext cx="534377" cy="259045"/>
    <xdr:sp macro="" textlink="">
      <xdr:nvSpPr>
        <xdr:cNvPr id="596" name="テキスト ボックス 595"/>
        <xdr:cNvSpPr txBox="1"/>
      </xdr:nvSpPr>
      <xdr:spPr>
        <a:xfrm>
          <a:off x="15214111" y="847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8517</xdr:rowOff>
    </xdr:from>
    <xdr:to>
      <xdr:col>76</xdr:col>
      <xdr:colOff>114300</xdr:colOff>
      <xdr:row>59</xdr:row>
      <xdr:rowOff>25139</xdr:rowOff>
    </xdr:to>
    <xdr:cxnSp macro="">
      <xdr:nvCxnSpPr>
        <xdr:cNvPr id="597" name="直線コネクタ 596"/>
        <xdr:cNvCxnSpPr/>
      </xdr:nvCxnSpPr>
      <xdr:spPr>
        <a:xfrm>
          <a:off x="13703300" y="10124067"/>
          <a:ext cx="889000" cy="1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100983</xdr:rowOff>
    </xdr:from>
    <xdr:to>
      <xdr:col>76</xdr:col>
      <xdr:colOff>165100</xdr:colOff>
      <xdr:row>55</xdr:row>
      <xdr:rowOff>31133</xdr:rowOff>
    </xdr:to>
    <xdr:sp macro="" textlink="">
      <xdr:nvSpPr>
        <xdr:cNvPr id="598" name="フローチャート: 判断 597"/>
        <xdr:cNvSpPr/>
      </xdr:nvSpPr>
      <xdr:spPr>
        <a:xfrm>
          <a:off x="14541500" y="935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47660</xdr:rowOff>
    </xdr:from>
    <xdr:ext cx="534377" cy="259045"/>
    <xdr:sp macro="" textlink="">
      <xdr:nvSpPr>
        <xdr:cNvPr id="599" name="テキスト ボックス 598"/>
        <xdr:cNvSpPr txBox="1"/>
      </xdr:nvSpPr>
      <xdr:spPr>
        <a:xfrm>
          <a:off x="14325111" y="913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74680</xdr:rowOff>
    </xdr:from>
    <xdr:to>
      <xdr:col>71</xdr:col>
      <xdr:colOff>177800</xdr:colOff>
      <xdr:row>59</xdr:row>
      <xdr:rowOff>8517</xdr:rowOff>
    </xdr:to>
    <xdr:cxnSp macro="">
      <xdr:nvCxnSpPr>
        <xdr:cNvPr id="600" name="直線コネクタ 599"/>
        <xdr:cNvCxnSpPr/>
      </xdr:nvCxnSpPr>
      <xdr:spPr>
        <a:xfrm>
          <a:off x="12814300" y="9847330"/>
          <a:ext cx="889000" cy="27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33742</xdr:rowOff>
    </xdr:from>
    <xdr:to>
      <xdr:col>72</xdr:col>
      <xdr:colOff>38100</xdr:colOff>
      <xdr:row>57</xdr:row>
      <xdr:rowOff>135342</xdr:rowOff>
    </xdr:to>
    <xdr:sp macro="" textlink="">
      <xdr:nvSpPr>
        <xdr:cNvPr id="601" name="フローチャート: 判断 600"/>
        <xdr:cNvSpPr/>
      </xdr:nvSpPr>
      <xdr:spPr>
        <a:xfrm>
          <a:off x="13652500" y="9806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151869</xdr:rowOff>
    </xdr:from>
    <xdr:ext cx="534377" cy="259045"/>
    <xdr:sp macro="" textlink="">
      <xdr:nvSpPr>
        <xdr:cNvPr id="602" name="テキスト ボックス 601"/>
        <xdr:cNvSpPr txBox="1"/>
      </xdr:nvSpPr>
      <xdr:spPr>
        <a:xfrm>
          <a:off x="13436111" y="958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109964</xdr:rowOff>
    </xdr:from>
    <xdr:to>
      <xdr:col>67</xdr:col>
      <xdr:colOff>101600</xdr:colOff>
      <xdr:row>56</xdr:row>
      <xdr:rowOff>40114</xdr:rowOff>
    </xdr:to>
    <xdr:sp macro="" textlink="">
      <xdr:nvSpPr>
        <xdr:cNvPr id="603" name="フローチャート: 判断 602"/>
        <xdr:cNvSpPr/>
      </xdr:nvSpPr>
      <xdr:spPr>
        <a:xfrm>
          <a:off x="12763500" y="953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56641</xdr:rowOff>
    </xdr:from>
    <xdr:ext cx="534377" cy="259045"/>
    <xdr:sp macro="" textlink="">
      <xdr:nvSpPr>
        <xdr:cNvPr id="604" name="テキスト ボックス 603"/>
        <xdr:cNvSpPr txBox="1"/>
      </xdr:nvSpPr>
      <xdr:spPr>
        <a:xfrm>
          <a:off x="12547111" y="931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5" name="テキスト ボックス 60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6" name="テキスト ボックス 60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7" name="テキスト ボックス 60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8" name="テキスト ボックス 60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9" name="テキスト ボックス 60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5102</xdr:rowOff>
    </xdr:from>
    <xdr:to>
      <xdr:col>85</xdr:col>
      <xdr:colOff>177800</xdr:colOff>
      <xdr:row>56</xdr:row>
      <xdr:rowOff>106702</xdr:rowOff>
    </xdr:to>
    <xdr:sp macro="" textlink="">
      <xdr:nvSpPr>
        <xdr:cNvPr id="610" name="楕円 609"/>
        <xdr:cNvSpPr/>
      </xdr:nvSpPr>
      <xdr:spPr>
        <a:xfrm>
          <a:off x="16268700" y="960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154979</xdr:rowOff>
    </xdr:from>
    <xdr:ext cx="534377" cy="259045"/>
    <xdr:sp macro="" textlink="">
      <xdr:nvSpPr>
        <xdr:cNvPr id="611" name="教育費該当値テキスト"/>
        <xdr:cNvSpPr txBox="1"/>
      </xdr:nvSpPr>
      <xdr:spPr>
        <a:xfrm>
          <a:off x="16370300" y="958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38674</xdr:rowOff>
    </xdr:from>
    <xdr:to>
      <xdr:col>81</xdr:col>
      <xdr:colOff>101600</xdr:colOff>
      <xdr:row>57</xdr:row>
      <xdr:rowOff>140274</xdr:rowOff>
    </xdr:to>
    <xdr:sp macro="" textlink="">
      <xdr:nvSpPr>
        <xdr:cNvPr id="612" name="楕円 611"/>
        <xdr:cNvSpPr/>
      </xdr:nvSpPr>
      <xdr:spPr>
        <a:xfrm>
          <a:off x="15430500" y="981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131401</xdr:rowOff>
    </xdr:from>
    <xdr:ext cx="534377" cy="259045"/>
    <xdr:sp macro="" textlink="">
      <xdr:nvSpPr>
        <xdr:cNvPr id="613" name="テキスト ボックス 612"/>
        <xdr:cNvSpPr txBox="1"/>
      </xdr:nvSpPr>
      <xdr:spPr>
        <a:xfrm>
          <a:off x="15214111" y="990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145789</xdr:rowOff>
    </xdr:from>
    <xdr:to>
      <xdr:col>76</xdr:col>
      <xdr:colOff>165100</xdr:colOff>
      <xdr:row>59</xdr:row>
      <xdr:rowOff>75939</xdr:rowOff>
    </xdr:to>
    <xdr:sp macro="" textlink="">
      <xdr:nvSpPr>
        <xdr:cNvPr id="614" name="楕円 613"/>
        <xdr:cNvSpPr/>
      </xdr:nvSpPr>
      <xdr:spPr>
        <a:xfrm>
          <a:off x="14541500" y="1008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67066</xdr:rowOff>
    </xdr:from>
    <xdr:ext cx="534377" cy="259045"/>
    <xdr:sp macro="" textlink="">
      <xdr:nvSpPr>
        <xdr:cNvPr id="615" name="テキスト ボックス 614"/>
        <xdr:cNvSpPr txBox="1"/>
      </xdr:nvSpPr>
      <xdr:spPr>
        <a:xfrm>
          <a:off x="14325111" y="1018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129167</xdr:rowOff>
    </xdr:from>
    <xdr:to>
      <xdr:col>72</xdr:col>
      <xdr:colOff>38100</xdr:colOff>
      <xdr:row>59</xdr:row>
      <xdr:rowOff>59317</xdr:rowOff>
    </xdr:to>
    <xdr:sp macro="" textlink="">
      <xdr:nvSpPr>
        <xdr:cNvPr id="616" name="楕円 615"/>
        <xdr:cNvSpPr/>
      </xdr:nvSpPr>
      <xdr:spPr>
        <a:xfrm>
          <a:off x="13652500" y="1007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50444</xdr:rowOff>
    </xdr:from>
    <xdr:ext cx="534377" cy="259045"/>
    <xdr:sp macro="" textlink="">
      <xdr:nvSpPr>
        <xdr:cNvPr id="617" name="テキスト ボックス 616"/>
        <xdr:cNvSpPr txBox="1"/>
      </xdr:nvSpPr>
      <xdr:spPr>
        <a:xfrm>
          <a:off x="13436111" y="1016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23880</xdr:rowOff>
    </xdr:from>
    <xdr:to>
      <xdr:col>67</xdr:col>
      <xdr:colOff>101600</xdr:colOff>
      <xdr:row>57</xdr:row>
      <xdr:rowOff>125480</xdr:rowOff>
    </xdr:to>
    <xdr:sp macro="" textlink="">
      <xdr:nvSpPr>
        <xdr:cNvPr id="618" name="楕円 617"/>
        <xdr:cNvSpPr/>
      </xdr:nvSpPr>
      <xdr:spPr>
        <a:xfrm>
          <a:off x="12763500" y="979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116607</xdr:rowOff>
    </xdr:from>
    <xdr:ext cx="534377" cy="259045"/>
    <xdr:sp macro="" textlink="">
      <xdr:nvSpPr>
        <xdr:cNvPr id="619" name="テキスト ボックス 618"/>
        <xdr:cNvSpPr txBox="1"/>
      </xdr:nvSpPr>
      <xdr:spPr>
        <a:xfrm>
          <a:off x="12547111" y="988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20" name="正方形/長方形 61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21" name="正方形/長方形 62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22" name="正方形/長方形 62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3" name="正方形/長方形 62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4" name="正方形/長方形 62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5" name="正方形/長方形 62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6" name="正方形/長方形 62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7" name="正方形/長方形 62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8" name="テキスト ボックス 62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9" name="直線コネクタ 62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30" name="直線コネクタ 62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31" name="テキスト ボックス 63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32" name="直線コネクタ 63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33" name="テキスト ボックス 632"/>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4" name="直線コネクタ 63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5" name="テキスト ボックス 63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6" name="直線コネクタ 63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7" name="テキスト ボックス 63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8" name="直線コネクタ 63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9" name="テキスト ボックス 638"/>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40" name="直線コネクタ 63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41" name="テキスト ボックス 640"/>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36944</xdr:rowOff>
    </xdr:from>
    <xdr:to>
      <xdr:col>85</xdr:col>
      <xdr:colOff>126364</xdr:colOff>
      <xdr:row>79</xdr:row>
      <xdr:rowOff>44450</xdr:rowOff>
    </xdr:to>
    <xdr:cxnSp macro="">
      <xdr:nvCxnSpPr>
        <xdr:cNvPr id="643" name="直線コネクタ 642"/>
        <xdr:cNvCxnSpPr/>
      </xdr:nvCxnSpPr>
      <xdr:spPr>
        <a:xfrm flipV="1">
          <a:off x="16317595" y="12209894"/>
          <a:ext cx="1269" cy="1379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4"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5" name="直線コネクタ 644"/>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155071</xdr:rowOff>
    </xdr:from>
    <xdr:ext cx="534377" cy="259045"/>
    <xdr:sp macro="" textlink="">
      <xdr:nvSpPr>
        <xdr:cNvPr id="646" name="災害復旧費最大値テキスト"/>
        <xdr:cNvSpPr txBox="1"/>
      </xdr:nvSpPr>
      <xdr:spPr>
        <a:xfrm>
          <a:off x="16370300" y="1198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36944</xdr:rowOff>
    </xdr:from>
    <xdr:to>
      <xdr:col>86</xdr:col>
      <xdr:colOff>25400</xdr:colOff>
      <xdr:row>71</xdr:row>
      <xdr:rowOff>36944</xdr:rowOff>
    </xdr:to>
    <xdr:cxnSp macro="">
      <xdr:nvCxnSpPr>
        <xdr:cNvPr id="647" name="直線コネクタ 646"/>
        <xdr:cNvCxnSpPr/>
      </xdr:nvCxnSpPr>
      <xdr:spPr>
        <a:xfrm>
          <a:off x="16230600" y="12209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36944</xdr:rowOff>
    </xdr:from>
    <xdr:to>
      <xdr:col>85</xdr:col>
      <xdr:colOff>127000</xdr:colOff>
      <xdr:row>75</xdr:row>
      <xdr:rowOff>21628</xdr:rowOff>
    </xdr:to>
    <xdr:cxnSp macro="">
      <xdr:nvCxnSpPr>
        <xdr:cNvPr id="648" name="直線コネクタ 647"/>
        <xdr:cNvCxnSpPr/>
      </xdr:nvCxnSpPr>
      <xdr:spPr>
        <a:xfrm flipV="1">
          <a:off x="15481300" y="12209894"/>
          <a:ext cx="838200" cy="6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127373</xdr:rowOff>
    </xdr:from>
    <xdr:ext cx="534377" cy="259045"/>
    <xdr:sp macro="" textlink="">
      <xdr:nvSpPr>
        <xdr:cNvPr id="649" name="災害復旧費平均値テキスト"/>
        <xdr:cNvSpPr txBox="1"/>
      </xdr:nvSpPr>
      <xdr:spPr>
        <a:xfrm>
          <a:off x="16370300" y="12986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148946</xdr:rowOff>
    </xdr:from>
    <xdr:to>
      <xdr:col>85</xdr:col>
      <xdr:colOff>177800</xdr:colOff>
      <xdr:row>76</xdr:row>
      <xdr:rowOff>79096</xdr:rowOff>
    </xdr:to>
    <xdr:sp macro="" textlink="">
      <xdr:nvSpPr>
        <xdr:cNvPr id="650" name="フローチャート: 判断 649"/>
        <xdr:cNvSpPr/>
      </xdr:nvSpPr>
      <xdr:spPr>
        <a:xfrm>
          <a:off x="16268700" y="130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21628</xdr:rowOff>
    </xdr:from>
    <xdr:to>
      <xdr:col>81</xdr:col>
      <xdr:colOff>50800</xdr:colOff>
      <xdr:row>78</xdr:row>
      <xdr:rowOff>153836</xdr:rowOff>
    </xdr:to>
    <xdr:cxnSp macro="">
      <xdr:nvCxnSpPr>
        <xdr:cNvPr id="651" name="直線コネクタ 650"/>
        <xdr:cNvCxnSpPr/>
      </xdr:nvCxnSpPr>
      <xdr:spPr>
        <a:xfrm flipV="1">
          <a:off x="14592300" y="12880378"/>
          <a:ext cx="889000" cy="64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2680</xdr:rowOff>
    </xdr:from>
    <xdr:to>
      <xdr:col>81</xdr:col>
      <xdr:colOff>101600</xdr:colOff>
      <xdr:row>77</xdr:row>
      <xdr:rowOff>104280</xdr:rowOff>
    </xdr:to>
    <xdr:sp macro="" textlink="">
      <xdr:nvSpPr>
        <xdr:cNvPr id="652" name="フローチャート: 判断 651"/>
        <xdr:cNvSpPr/>
      </xdr:nvSpPr>
      <xdr:spPr>
        <a:xfrm>
          <a:off x="15430500" y="132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95407</xdr:rowOff>
    </xdr:from>
    <xdr:ext cx="469744" cy="259045"/>
    <xdr:sp macro="" textlink="">
      <xdr:nvSpPr>
        <xdr:cNvPr id="653" name="テキスト ボックス 652"/>
        <xdr:cNvSpPr txBox="1"/>
      </xdr:nvSpPr>
      <xdr:spPr>
        <a:xfrm>
          <a:off x="15246428" y="132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133871</xdr:rowOff>
    </xdr:from>
    <xdr:to>
      <xdr:col>76</xdr:col>
      <xdr:colOff>114300</xdr:colOff>
      <xdr:row>78</xdr:row>
      <xdr:rowOff>153836</xdr:rowOff>
    </xdr:to>
    <xdr:cxnSp macro="">
      <xdr:nvCxnSpPr>
        <xdr:cNvPr id="654" name="直線コネクタ 653"/>
        <xdr:cNvCxnSpPr/>
      </xdr:nvCxnSpPr>
      <xdr:spPr>
        <a:xfrm>
          <a:off x="13703300" y="13335521"/>
          <a:ext cx="889000" cy="19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148413</xdr:rowOff>
    </xdr:from>
    <xdr:to>
      <xdr:col>76</xdr:col>
      <xdr:colOff>165100</xdr:colOff>
      <xdr:row>78</xdr:row>
      <xdr:rowOff>78563</xdr:rowOff>
    </xdr:to>
    <xdr:sp macro="" textlink="">
      <xdr:nvSpPr>
        <xdr:cNvPr id="655" name="フローチャート: 判断 654"/>
        <xdr:cNvSpPr/>
      </xdr:nvSpPr>
      <xdr:spPr>
        <a:xfrm>
          <a:off x="14541500" y="133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95090</xdr:rowOff>
    </xdr:from>
    <xdr:ext cx="469744" cy="259045"/>
    <xdr:sp macro="" textlink="">
      <xdr:nvSpPr>
        <xdr:cNvPr id="656" name="テキスト ボックス 655"/>
        <xdr:cNvSpPr txBox="1"/>
      </xdr:nvSpPr>
      <xdr:spPr>
        <a:xfrm>
          <a:off x="14357428" y="1312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133871</xdr:rowOff>
    </xdr:from>
    <xdr:to>
      <xdr:col>71</xdr:col>
      <xdr:colOff>177800</xdr:colOff>
      <xdr:row>78</xdr:row>
      <xdr:rowOff>71540</xdr:rowOff>
    </xdr:to>
    <xdr:cxnSp macro="">
      <xdr:nvCxnSpPr>
        <xdr:cNvPr id="657" name="直線コネクタ 656"/>
        <xdr:cNvCxnSpPr/>
      </xdr:nvCxnSpPr>
      <xdr:spPr>
        <a:xfrm flipV="1">
          <a:off x="12814300" y="13335521"/>
          <a:ext cx="889000" cy="10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42380</xdr:rowOff>
    </xdr:from>
    <xdr:to>
      <xdr:col>72</xdr:col>
      <xdr:colOff>38100</xdr:colOff>
      <xdr:row>78</xdr:row>
      <xdr:rowOff>143980</xdr:rowOff>
    </xdr:to>
    <xdr:sp macro="" textlink="">
      <xdr:nvSpPr>
        <xdr:cNvPr id="658" name="フローチャート: 判断 657"/>
        <xdr:cNvSpPr/>
      </xdr:nvSpPr>
      <xdr:spPr>
        <a:xfrm>
          <a:off x="13652500" y="1341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135107</xdr:rowOff>
    </xdr:from>
    <xdr:ext cx="469744" cy="259045"/>
    <xdr:sp macro="" textlink="">
      <xdr:nvSpPr>
        <xdr:cNvPr id="659" name="テキスト ボックス 658"/>
        <xdr:cNvSpPr txBox="1"/>
      </xdr:nvSpPr>
      <xdr:spPr>
        <a:xfrm>
          <a:off x="13468428" y="1350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57086</xdr:rowOff>
    </xdr:from>
    <xdr:to>
      <xdr:col>67</xdr:col>
      <xdr:colOff>101600</xdr:colOff>
      <xdr:row>78</xdr:row>
      <xdr:rowOff>158686</xdr:rowOff>
    </xdr:to>
    <xdr:sp macro="" textlink="">
      <xdr:nvSpPr>
        <xdr:cNvPr id="660" name="フローチャート: 判断 659"/>
        <xdr:cNvSpPr/>
      </xdr:nvSpPr>
      <xdr:spPr>
        <a:xfrm>
          <a:off x="12763500" y="1343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149813</xdr:rowOff>
    </xdr:from>
    <xdr:ext cx="469744" cy="259045"/>
    <xdr:sp macro="" textlink="">
      <xdr:nvSpPr>
        <xdr:cNvPr id="661" name="テキスト ボックス 660"/>
        <xdr:cNvSpPr txBox="1"/>
      </xdr:nvSpPr>
      <xdr:spPr>
        <a:xfrm>
          <a:off x="12579428" y="1352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2" name="テキスト ボックス 66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3" name="テキスト ボックス 66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4" name="テキスト ボックス 66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5" name="テキスト ボックス 66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6" name="テキスト ボックス 66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157594</xdr:rowOff>
    </xdr:from>
    <xdr:to>
      <xdr:col>85</xdr:col>
      <xdr:colOff>177800</xdr:colOff>
      <xdr:row>71</xdr:row>
      <xdr:rowOff>87744</xdr:rowOff>
    </xdr:to>
    <xdr:sp macro="" textlink="">
      <xdr:nvSpPr>
        <xdr:cNvPr id="667" name="楕円 666"/>
        <xdr:cNvSpPr/>
      </xdr:nvSpPr>
      <xdr:spPr>
        <a:xfrm>
          <a:off x="16268700" y="1215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110621</xdr:rowOff>
    </xdr:from>
    <xdr:ext cx="534377" cy="259045"/>
    <xdr:sp macro="" textlink="">
      <xdr:nvSpPr>
        <xdr:cNvPr id="668" name="災害復旧費該当値テキスト"/>
        <xdr:cNvSpPr txBox="1"/>
      </xdr:nvSpPr>
      <xdr:spPr>
        <a:xfrm>
          <a:off x="16370300" y="1211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142278</xdr:rowOff>
    </xdr:from>
    <xdr:to>
      <xdr:col>81</xdr:col>
      <xdr:colOff>101600</xdr:colOff>
      <xdr:row>75</xdr:row>
      <xdr:rowOff>72428</xdr:rowOff>
    </xdr:to>
    <xdr:sp macro="" textlink="">
      <xdr:nvSpPr>
        <xdr:cNvPr id="669" name="楕円 668"/>
        <xdr:cNvSpPr/>
      </xdr:nvSpPr>
      <xdr:spPr>
        <a:xfrm>
          <a:off x="15430500" y="1282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88955</xdr:rowOff>
    </xdr:from>
    <xdr:ext cx="534377" cy="259045"/>
    <xdr:sp macro="" textlink="">
      <xdr:nvSpPr>
        <xdr:cNvPr id="670" name="テキスト ボックス 669"/>
        <xdr:cNvSpPr txBox="1"/>
      </xdr:nvSpPr>
      <xdr:spPr>
        <a:xfrm>
          <a:off x="15214111" y="1260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103036</xdr:rowOff>
    </xdr:from>
    <xdr:to>
      <xdr:col>76</xdr:col>
      <xdr:colOff>165100</xdr:colOff>
      <xdr:row>79</xdr:row>
      <xdr:rowOff>33186</xdr:rowOff>
    </xdr:to>
    <xdr:sp macro="" textlink="">
      <xdr:nvSpPr>
        <xdr:cNvPr id="671" name="楕円 670"/>
        <xdr:cNvSpPr/>
      </xdr:nvSpPr>
      <xdr:spPr>
        <a:xfrm>
          <a:off x="14541500" y="1347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24313</xdr:rowOff>
    </xdr:from>
    <xdr:ext cx="469744" cy="259045"/>
    <xdr:sp macro="" textlink="">
      <xdr:nvSpPr>
        <xdr:cNvPr id="672" name="テキスト ボックス 671"/>
        <xdr:cNvSpPr txBox="1"/>
      </xdr:nvSpPr>
      <xdr:spPr>
        <a:xfrm>
          <a:off x="14357428" y="1356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83071</xdr:rowOff>
    </xdr:from>
    <xdr:to>
      <xdr:col>72</xdr:col>
      <xdr:colOff>38100</xdr:colOff>
      <xdr:row>78</xdr:row>
      <xdr:rowOff>13221</xdr:rowOff>
    </xdr:to>
    <xdr:sp macro="" textlink="">
      <xdr:nvSpPr>
        <xdr:cNvPr id="673" name="楕円 672"/>
        <xdr:cNvSpPr/>
      </xdr:nvSpPr>
      <xdr:spPr>
        <a:xfrm>
          <a:off x="13652500" y="132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29748</xdr:rowOff>
    </xdr:from>
    <xdr:ext cx="469744" cy="259045"/>
    <xdr:sp macro="" textlink="">
      <xdr:nvSpPr>
        <xdr:cNvPr id="674" name="テキスト ボックス 673"/>
        <xdr:cNvSpPr txBox="1"/>
      </xdr:nvSpPr>
      <xdr:spPr>
        <a:xfrm>
          <a:off x="13468428" y="1305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20740</xdr:rowOff>
    </xdr:from>
    <xdr:to>
      <xdr:col>67</xdr:col>
      <xdr:colOff>101600</xdr:colOff>
      <xdr:row>78</xdr:row>
      <xdr:rowOff>122340</xdr:rowOff>
    </xdr:to>
    <xdr:sp macro="" textlink="">
      <xdr:nvSpPr>
        <xdr:cNvPr id="675" name="楕円 674"/>
        <xdr:cNvSpPr/>
      </xdr:nvSpPr>
      <xdr:spPr>
        <a:xfrm>
          <a:off x="12763500" y="133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138867</xdr:rowOff>
    </xdr:from>
    <xdr:ext cx="469744" cy="259045"/>
    <xdr:sp macro="" textlink="">
      <xdr:nvSpPr>
        <xdr:cNvPr id="676" name="テキスト ボックス 675"/>
        <xdr:cNvSpPr txBox="1"/>
      </xdr:nvSpPr>
      <xdr:spPr>
        <a:xfrm>
          <a:off x="12579428" y="131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7" name="正方形/長方形 67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8" name="正方形/長方形 67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9" name="正方形/長方形 67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80" name="正方形/長方形 67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81" name="正方形/長方形 68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2" name="正方形/長方形 68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3" name="正方形/長方形 68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4" name="正方形/長方形 68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5" name="テキスト ボックス 68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6" name="直線コネクタ 68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7" name="テキスト ボックス 686"/>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8" name="直線コネクタ 68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9" name="テキスト ボックス 688"/>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90" name="直線コネクタ 68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91" name="テキスト ボックス 690"/>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92" name="直線コネクタ 69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93" name="テキスト ボックス 692"/>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4" name="直線コネクタ 69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5" name="テキスト ボックス 694"/>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6" name="直線コネクタ 69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7" name="テキスト ボックス 696"/>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8" name="直線コネクタ 69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9" name="テキスト ボックス 698"/>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700" name="直線コネクタ 69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701" name="テキスト ボックス 70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70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159344</xdr:rowOff>
    </xdr:from>
    <xdr:to>
      <xdr:col>85</xdr:col>
      <xdr:colOff>126364</xdr:colOff>
      <xdr:row>98</xdr:row>
      <xdr:rowOff>104349</xdr:rowOff>
    </xdr:to>
    <xdr:cxnSp macro="">
      <xdr:nvCxnSpPr>
        <xdr:cNvPr id="703" name="直線コネクタ 702"/>
        <xdr:cNvCxnSpPr/>
      </xdr:nvCxnSpPr>
      <xdr:spPr>
        <a:xfrm flipV="1">
          <a:off x="16317595" y="15761294"/>
          <a:ext cx="1269" cy="1145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108176</xdr:rowOff>
    </xdr:from>
    <xdr:ext cx="534377" cy="259045"/>
    <xdr:sp macro="" textlink="">
      <xdr:nvSpPr>
        <xdr:cNvPr id="704" name="公債費最小値テキスト"/>
        <xdr:cNvSpPr txBox="1"/>
      </xdr:nvSpPr>
      <xdr:spPr>
        <a:xfrm>
          <a:off x="16370300" y="1691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104349</xdr:rowOff>
    </xdr:from>
    <xdr:to>
      <xdr:col>86</xdr:col>
      <xdr:colOff>25400</xdr:colOff>
      <xdr:row>98</xdr:row>
      <xdr:rowOff>104349</xdr:rowOff>
    </xdr:to>
    <xdr:cxnSp macro="">
      <xdr:nvCxnSpPr>
        <xdr:cNvPr id="705" name="直線コネクタ 704"/>
        <xdr:cNvCxnSpPr/>
      </xdr:nvCxnSpPr>
      <xdr:spPr>
        <a:xfrm>
          <a:off x="16230600" y="1690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106021</xdr:rowOff>
    </xdr:from>
    <xdr:ext cx="599010" cy="259045"/>
    <xdr:sp macro="" textlink="">
      <xdr:nvSpPr>
        <xdr:cNvPr id="706" name="公債費最大値テキスト"/>
        <xdr:cNvSpPr txBox="1"/>
      </xdr:nvSpPr>
      <xdr:spPr>
        <a:xfrm>
          <a:off x="16370300" y="15536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159344</xdr:rowOff>
    </xdr:from>
    <xdr:to>
      <xdr:col>86</xdr:col>
      <xdr:colOff>25400</xdr:colOff>
      <xdr:row>91</xdr:row>
      <xdr:rowOff>159344</xdr:rowOff>
    </xdr:to>
    <xdr:cxnSp macro="">
      <xdr:nvCxnSpPr>
        <xdr:cNvPr id="707" name="直線コネクタ 706"/>
        <xdr:cNvCxnSpPr/>
      </xdr:nvCxnSpPr>
      <xdr:spPr>
        <a:xfrm>
          <a:off x="16230600" y="15761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78338</xdr:rowOff>
    </xdr:from>
    <xdr:to>
      <xdr:col>85</xdr:col>
      <xdr:colOff>127000</xdr:colOff>
      <xdr:row>94</xdr:row>
      <xdr:rowOff>38055</xdr:rowOff>
    </xdr:to>
    <xdr:cxnSp macro="">
      <xdr:nvCxnSpPr>
        <xdr:cNvPr id="708" name="直線コネクタ 707"/>
        <xdr:cNvCxnSpPr/>
      </xdr:nvCxnSpPr>
      <xdr:spPr>
        <a:xfrm>
          <a:off x="15481300" y="15508838"/>
          <a:ext cx="838200" cy="64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159111</xdr:rowOff>
    </xdr:from>
    <xdr:ext cx="534377" cy="259045"/>
    <xdr:sp macro="" textlink="">
      <xdr:nvSpPr>
        <xdr:cNvPr id="709" name="公債費平均値テキスト"/>
        <xdr:cNvSpPr txBox="1"/>
      </xdr:nvSpPr>
      <xdr:spPr>
        <a:xfrm>
          <a:off x="16370300" y="161039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9234</xdr:rowOff>
    </xdr:from>
    <xdr:to>
      <xdr:col>85</xdr:col>
      <xdr:colOff>177800</xdr:colOff>
      <xdr:row>94</xdr:row>
      <xdr:rowOff>110834</xdr:rowOff>
    </xdr:to>
    <xdr:sp macro="" textlink="">
      <xdr:nvSpPr>
        <xdr:cNvPr id="710" name="フローチャート: 判断 709"/>
        <xdr:cNvSpPr/>
      </xdr:nvSpPr>
      <xdr:spPr>
        <a:xfrm>
          <a:off x="16268700" y="16125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78338</xdr:rowOff>
    </xdr:from>
    <xdr:to>
      <xdr:col>81</xdr:col>
      <xdr:colOff>50800</xdr:colOff>
      <xdr:row>92</xdr:row>
      <xdr:rowOff>85227</xdr:rowOff>
    </xdr:to>
    <xdr:cxnSp macro="">
      <xdr:nvCxnSpPr>
        <xdr:cNvPr id="711" name="直線コネクタ 710"/>
        <xdr:cNvCxnSpPr/>
      </xdr:nvCxnSpPr>
      <xdr:spPr>
        <a:xfrm flipV="1">
          <a:off x="14592300" y="15508838"/>
          <a:ext cx="889000" cy="34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10196</xdr:rowOff>
    </xdr:from>
    <xdr:to>
      <xdr:col>81</xdr:col>
      <xdr:colOff>101600</xdr:colOff>
      <xdr:row>93</xdr:row>
      <xdr:rowOff>111796</xdr:rowOff>
    </xdr:to>
    <xdr:sp macro="" textlink="">
      <xdr:nvSpPr>
        <xdr:cNvPr id="712" name="フローチャート: 判断 711"/>
        <xdr:cNvSpPr/>
      </xdr:nvSpPr>
      <xdr:spPr>
        <a:xfrm>
          <a:off x="15430500" y="1595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102923</xdr:rowOff>
    </xdr:from>
    <xdr:ext cx="534377" cy="259045"/>
    <xdr:sp macro="" textlink="">
      <xdr:nvSpPr>
        <xdr:cNvPr id="713" name="テキスト ボックス 712"/>
        <xdr:cNvSpPr txBox="1"/>
      </xdr:nvSpPr>
      <xdr:spPr>
        <a:xfrm>
          <a:off x="15214111" y="1604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59657</xdr:rowOff>
    </xdr:from>
    <xdr:to>
      <xdr:col>76</xdr:col>
      <xdr:colOff>114300</xdr:colOff>
      <xdr:row>92</xdr:row>
      <xdr:rowOff>85227</xdr:rowOff>
    </xdr:to>
    <xdr:cxnSp macro="">
      <xdr:nvCxnSpPr>
        <xdr:cNvPr id="714" name="直線コネクタ 713"/>
        <xdr:cNvCxnSpPr/>
      </xdr:nvCxnSpPr>
      <xdr:spPr>
        <a:xfrm>
          <a:off x="13703300" y="15833057"/>
          <a:ext cx="889000" cy="2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118945</xdr:rowOff>
    </xdr:from>
    <xdr:to>
      <xdr:col>76</xdr:col>
      <xdr:colOff>165100</xdr:colOff>
      <xdr:row>94</xdr:row>
      <xdr:rowOff>49095</xdr:rowOff>
    </xdr:to>
    <xdr:sp macro="" textlink="">
      <xdr:nvSpPr>
        <xdr:cNvPr id="715" name="フローチャート: 判断 714"/>
        <xdr:cNvSpPr/>
      </xdr:nvSpPr>
      <xdr:spPr>
        <a:xfrm>
          <a:off x="14541500" y="160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40222</xdr:rowOff>
    </xdr:from>
    <xdr:ext cx="534377" cy="259045"/>
    <xdr:sp macro="" textlink="">
      <xdr:nvSpPr>
        <xdr:cNvPr id="716" name="テキスト ボックス 715"/>
        <xdr:cNvSpPr txBox="1"/>
      </xdr:nvSpPr>
      <xdr:spPr>
        <a:xfrm>
          <a:off x="14325111" y="1615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59657</xdr:rowOff>
    </xdr:from>
    <xdr:to>
      <xdr:col>71</xdr:col>
      <xdr:colOff>177800</xdr:colOff>
      <xdr:row>92</xdr:row>
      <xdr:rowOff>140663</xdr:rowOff>
    </xdr:to>
    <xdr:cxnSp macro="">
      <xdr:nvCxnSpPr>
        <xdr:cNvPr id="717" name="直線コネクタ 716"/>
        <xdr:cNvCxnSpPr/>
      </xdr:nvCxnSpPr>
      <xdr:spPr>
        <a:xfrm flipV="1">
          <a:off x="12814300" y="15833057"/>
          <a:ext cx="889000" cy="8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170886</xdr:rowOff>
    </xdr:from>
    <xdr:to>
      <xdr:col>72</xdr:col>
      <xdr:colOff>38100</xdr:colOff>
      <xdr:row>94</xdr:row>
      <xdr:rowOff>101036</xdr:rowOff>
    </xdr:to>
    <xdr:sp macro="" textlink="">
      <xdr:nvSpPr>
        <xdr:cNvPr id="718" name="フローチャート: 判断 717"/>
        <xdr:cNvSpPr/>
      </xdr:nvSpPr>
      <xdr:spPr>
        <a:xfrm>
          <a:off x="13652500" y="1611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92163</xdr:rowOff>
    </xdr:from>
    <xdr:ext cx="534377" cy="259045"/>
    <xdr:sp macro="" textlink="">
      <xdr:nvSpPr>
        <xdr:cNvPr id="719" name="テキスト ボックス 718"/>
        <xdr:cNvSpPr txBox="1"/>
      </xdr:nvSpPr>
      <xdr:spPr>
        <a:xfrm>
          <a:off x="13436111" y="1620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34592</xdr:rowOff>
    </xdr:from>
    <xdr:to>
      <xdr:col>67</xdr:col>
      <xdr:colOff>101600</xdr:colOff>
      <xdr:row>94</xdr:row>
      <xdr:rowOff>136192</xdr:rowOff>
    </xdr:to>
    <xdr:sp macro="" textlink="">
      <xdr:nvSpPr>
        <xdr:cNvPr id="720" name="フローチャート: 判断 719"/>
        <xdr:cNvSpPr/>
      </xdr:nvSpPr>
      <xdr:spPr>
        <a:xfrm>
          <a:off x="12763500" y="16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127319</xdr:rowOff>
    </xdr:from>
    <xdr:ext cx="534377" cy="259045"/>
    <xdr:sp macro="" textlink="">
      <xdr:nvSpPr>
        <xdr:cNvPr id="721" name="テキスト ボックス 720"/>
        <xdr:cNvSpPr txBox="1"/>
      </xdr:nvSpPr>
      <xdr:spPr>
        <a:xfrm>
          <a:off x="12547111" y="1624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22" name="テキスト ボックス 72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3" name="テキスト ボックス 72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4" name="テキスト ボックス 72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5" name="テキスト ボックス 72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6" name="テキスト ボックス 72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158705</xdr:rowOff>
    </xdr:from>
    <xdr:to>
      <xdr:col>85</xdr:col>
      <xdr:colOff>177800</xdr:colOff>
      <xdr:row>94</xdr:row>
      <xdr:rowOff>88855</xdr:rowOff>
    </xdr:to>
    <xdr:sp macro="" textlink="">
      <xdr:nvSpPr>
        <xdr:cNvPr id="727" name="楕円 726"/>
        <xdr:cNvSpPr/>
      </xdr:nvSpPr>
      <xdr:spPr>
        <a:xfrm>
          <a:off x="16268700" y="161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10132</xdr:rowOff>
    </xdr:from>
    <xdr:ext cx="534377" cy="259045"/>
    <xdr:sp macro="" textlink="">
      <xdr:nvSpPr>
        <xdr:cNvPr id="728" name="公債費該当値テキスト"/>
        <xdr:cNvSpPr txBox="1"/>
      </xdr:nvSpPr>
      <xdr:spPr>
        <a:xfrm>
          <a:off x="16370300" y="1595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27538</xdr:rowOff>
    </xdr:from>
    <xdr:to>
      <xdr:col>81</xdr:col>
      <xdr:colOff>101600</xdr:colOff>
      <xdr:row>90</xdr:row>
      <xdr:rowOff>129138</xdr:rowOff>
    </xdr:to>
    <xdr:sp macro="" textlink="">
      <xdr:nvSpPr>
        <xdr:cNvPr id="729" name="楕円 728"/>
        <xdr:cNvSpPr/>
      </xdr:nvSpPr>
      <xdr:spPr>
        <a:xfrm>
          <a:off x="15430500" y="1545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145665</xdr:rowOff>
    </xdr:from>
    <xdr:ext cx="599010" cy="259045"/>
    <xdr:sp macro="" textlink="">
      <xdr:nvSpPr>
        <xdr:cNvPr id="730" name="テキスト ボックス 729"/>
        <xdr:cNvSpPr txBox="1"/>
      </xdr:nvSpPr>
      <xdr:spPr>
        <a:xfrm>
          <a:off x="15181795" y="15233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34427</xdr:rowOff>
    </xdr:from>
    <xdr:to>
      <xdr:col>76</xdr:col>
      <xdr:colOff>165100</xdr:colOff>
      <xdr:row>92</xdr:row>
      <xdr:rowOff>136027</xdr:rowOff>
    </xdr:to>
    <xdr:sp macro="" textlink="">
      <xdr:nvSpPr>
        <xdr:cNvPr id="731" name="楕円 730"/>
        <xdr:cNvSpPr/>
      </xdr:nvSpPr>
      <xdr:spPr>
        <a:xfrm>
          <a:off x="14541500" y="1580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152554</xdr:rowOff>
    </xdr:from>
    <xdr:ext cx="534377" cy="259045"/>
    <xdr:sp macro="" textlink="">
      <xdr:nvSpPr>
        <xdr:cNvPr id="732" name="テキスト ボックス 731"/>
        <xdr:cNvSpPr txBox="1"/>
      </xdr:nvSpPr>
      <xdr:spPr>
        <a:xfrm>
          <a:off x="14325111" y="1558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8857</xdr:rowOff>
    </xdr:from>
    <xdr:to>
      <xdr:col>72</xdr:col>
      <xdr:colOff>38100</xdr:colOff>
      <xdr:row>92</xdr:row>
      <xdr:rowOff>110457</xdr:rowOff>
    </xdr:to>
    <xdr:sp macro="" textlink="">
      <xdr:nvSpPr>
        <xdr:cNvPr id="733" name="楕円 732"/>
        <xdr:cNvSpPr/>
      </xdr:nvSpPr>
      <xdr:spPr>
        <a:xfrm>
          <a:off x="13652500" y="1578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126984</xdr:rowOff>
    </xdr:from>
    <xdr:ext cx="534377" cy="259045"/>
    <xdr:sp macro="" textlink="">
      <xdr:nvSpPr>
        <xdr:cNvPr id="734" name="テキスト ボックス 733"/>
        <xdr:cNvSpPr txBox="1"/>
      </xdr:nvSpPr>
      <xdr:spPr>
        <a:xfrm>
          <a:off x="13436111" y="1555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89863</xdr:rowOff>
    </xdr:from>
    <xdr:to>
      <xdr:col>67</xdr:col>
      <xdr:colOff>101600</xdr:colOff>
      <xdr:row>93</xdr:row>
      <xdr:rowOff>20013</xdr:rowOff>
    </xdr:to>
    <xdr:sp macro="" textlink="">
      <xdr:nvSpPr>
        <xdr:cNvPr id="735" name="楕円 734"/>
        <xdr:cNvSpPr/>
      </xdr:nvSpPr>
      <xdr:spPr>
        <a:xfrm>
          <a:off x="12763500" y="1586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36540</xdr:rowOff>
    </xdr:from>
    <xdr:ext cx="534377" cy="259045"/>
    <xdr:sp macro="" textlink="">
      <xdr:nvSpPr>
        <xdr:cNvPr id="736" name="テキスト ボックス 735"/>
        <xdr:cNvSpPr txBox="1"/>
      </xdr:nvSpPr>
      <xdr:spPr>
        <a:xfrm>
          <a:off x="12547111" y="1563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7" name="正方形/長方形 73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8" name="正方形/長方形 73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9" name="正方形/長方形 73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40" name="正方形/長方形 73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41" name="正方形/長方形 74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42" name="正方形/長方形 74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3" name="正方形/長方形 74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4" name="正方形/長方形 74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5" name="テキスト ボックス 74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6" name="直線コネクタ 74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34</xdr:row>
      <xdr:rowOff>139700</xdr:rowOff>
    </xdr:from>
    <xdr:to>
      <xdr:col>120</xdr:col>
      <xdr:colOff>114300</xdr:colOff>
      <xdr:row>34</xdr:row>
      <xdr:rowOff>139700</xdr:rowOff>
    </xdr:to>
    <xdr:cxnSp macro="">
      <xdr:nvCxnSpPr>
        <xdr:cNvPr id="747" name="直線コネクタ 74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33</xdr:row>
      <xdr:rowOff>168927</xdr:rowOff>
    </xdr:from>
    <xdr:ext cx="248786" cy="259045"/>
    <xdr:sp macro="" textlink="">
      <xdr:nvSpPr>
        <xdr:cNvPr id="748" name="テキスト ボックス 747"/>
        <xdr:cNvSpPr txBox="1"/>
      </xdr:nvSpPr>
      <xdr:spPr>
        <a:xfrm>
          <a:off x="18039214" y="58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27</xdr:row>
      <xdr:rowOff>54627</xdr:rowOff>
    </xdr:from>
    <xdr:ext cx="248786" cy="259045"/>
    <xdr:sp macro="" textlink="">
      <xdr:nvSpPr>
        <xdr:cNvPr id="750" name="テキスト ボックス 749"/>
        <xdr:cNvSpPr txBox="1"/>
      </xdr:nvSpPr>
      <xdr:spPr>
        <a:xfrm>
          <a:off x="18039214" y="468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139700</xdr:rowOff>
    </xdr:from>
    <xdr:to>
      <xdr:col>116</xdr:col>
      <xdr:colOff>62864</xdr:colOff>
      <xdr:row>34</xdr:row>
      <xdr:rowOff>139700</xdr:rowOff>
    </xdr:to>
    <xdr:cxnSp macro="">
      <xdr:nvCxnSpPr>
        <xdr:cNvPr id="752" name="直線コネクタ 751"/>
        <xdr:cNvCxnSpPr/>
      </xdr:nvCxnSpPr>
      <xdr:spPr>
        <a:xfrm>
          <a:off x="22159595" y="596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10177</xdr:rowOff>
    </xdr:from>
    <xdr:ext cx="249299" cy="259045"/>
    <xdr:sp macro="" textlink="">
      <xdr:nvSpPr>
        <xdr:cNvPr id="753" name="諸支出金最小値テキスト"/>
        <xdr:cNvSpPr txBox="1"/>
      </xdr:nvSpPr>
      <xdr:spPr>
        <a:xfrm>
          <a:off x="2221230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754" name="直線コネクタ 753"/>
        <xdr:cNvCxnSpPr/>
      </xdr:nvCxnSpPr>
      <xdr:spPr>
        <a:xfrm>
          <a:off x="22072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10177</xdr:rowOff>
    </xdr:from>
    <xdr:ext cx="249299" cy="259045"/>
    <xdr:sp macro="" textlink="">
      <xdr:nvSpPr>
        <xdr:cNvPr id="755" name="諸支出金最大値テキスト"/>
        <xdr:cNvSpPr txBox="1"/>
      </xdr:nvSpPr>
      <xdr:spPr>
        <a:xfrm>
          <a:off x="22212300" y="566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756" name="直線コネクタ 755"/>
        <xdr:cNvCxnSpPr/>
      </xdr:nvCxnSpPr>
      <xdr:spPr>
        <a:xfrm>
          <a:off x="22072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139700</xdr:rowOff>
    </xdr:from>
    <xdr:to>
      <xdr:col>116</xdr:col>
      <xdr:colOff>63500</xdr:colOff>
      <xdr:row>34</xdr:row>
      <xdr:rowOff>139700</xdr:rowOff>
    </xdr:to>
    <xdr:cxnSp macro="">
      <xdr:nvCxnSpPr>
        <xdr:cNvPr id="757" name="直線コネクタ 756"/>
        <xdr:cNvCxnSpPr/>
      </xdr:nvCxnSpPr>
      <xdr:spPr>
        <a:xfrm>
          <a:off x="21323300" y="59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67327</xdr:rowOff>
    </xdr:from>
    <xdr:ext cx="249299" cy="259045"/>
    <xdr:sp macro="" textlink="">
      <xdr:nvSpPr>
        <xdr:cNvPr id="758" name="諸支出金平均値テキスト"/>
        <xdr:cNvSpPr txBox="1"/>
      </xdr:nvSpPr>
      <xdr:spPr>
        <a:xfrm>
          <a:off x="22212300" y="589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88900</xdr:rowOff>
    </xdr:from>
    <xdr:to>
      <xdr:col>116</xdr:col>
      <xdr:colOff>114300</xdr:colOff>
      <xdr:row>35</xdr:row>
      <xdr:rowOff>19050</xdr:rowOff>
    </xdr:to>
    <xdr:sp macro="" textlink="">
      <xdr:nvSpPr>
        <xdr:cNvPr id="759" name="フローチャート: 判断 758"/>
        <xdr:cNvSpPr/>
      </xdr:nvSpPr>
      <xdr:spPr>
        <a:xfrm>
          <a:off x="221107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139700</xdr:rowOff>
    </xdr:from>
    <xdr:to>
      <xdr:col>111</xdr:col>
      <xdr:colOff>177800</xdr:colOff>
      <xdr:row>34</xdr:row>
      <xdr:rowOff>139700</xdr:rowOff>
    </xdr:to>
    <xdr:cxnSp macro="">
      <xdr:nvCxnSpPr>
        <xdr:cNvPr id="760" name="直線コネクタ 759"/>
        <xdr:cNvCxnSpPr/>
      </xdr:nvCxnSpPr>
      <xdr:spPr>
        <a:xfrm>
          <a:off x="20434300" y="59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88900</xdr:rowOff>
    </xdr:from>
    <xdr:to>
      <xdr:col>112</xdr:col>
      <xdr:colOff>38100</xdr:colOff>
      <xdr:row>35</xdr:row>
      <xdr:rowOff>19050</xdr:rowOff>
    </xdr:to>
    <xdr:sp macro="" textlink="">
      <xdr:nvSpPr>
        <xdr:cNvPr id="761" name="フローチャート: 判断 760"/>
        <xdr:cNvSpPr/>
      </xdr:nvSpPr>
      <xdr:spPr>
        <a:xfrm>
          <a:off x="21272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35</xdr:row>
      <xdr:rowOff>10177</xdr:rowOff>
    </xdr:from>
    <xdr:ext cx="249299" cy="259045"/>
    <xdr:sp macro="" textlink="">
      <xdr:nvSpPr>
        <xdr:cNvPr id="762" name="テキスト ボックス 761"/>
        <xdr:cNvSpPr txBox="1"/>
      </xdr:nvSpPr>
      <xdr:spPr>
        <a:xfrm>
          <a:off x="21198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139700</xdr:rowOff>
    </xdr:from>
    <xdr:to>
      <xdr:col>107</xdr:col>
      <xdr:colOff>50800</xdr:colOff>
      <xdr:row>34</xdr:row>
      <xdr:rowOff>139700</xdr:rowOff>
    </xdr:to>
    <xdr:cxnSp macro="">
      <xdr:nvCxnSpPr>
        <xdr:cNvPr id="763" name="直線コネクタ 762"/>
        <xdr:cNvCxnSpPr/>
      </xdr:nvCxnSpPr>
      <xdr:spPr>
        <a:xfrm>
          <a:off x="19545300" y="59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88900</xdr:rowOff>
    </xdr:from>
    <xdr:to>
      <xdr:col>107</xdr:col>
      <xdr:colOff>101600</xdr:colOff>
      <xdr:row>35</xdr:row>
      <xdr:rowOff>19050</xdr:rowOff>
    </xdr:to>
    <xdr:sp macro="" textlink="">
      <xdr:nvSpPr>
        <xdr:cNvPr id="764" name="フローチャート: 判断 763"/>
        <xdr:cNvSpPr/>
      </xdr:nvSpPr>
      <xdr:spPr>
        <a:xfrm>
          <a:off x="20383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35</xdr:row>
      <xdr:rowOff>10177</xdr:rowOff>
    </xdr:from>
    <xdr:ext cx="249299" cy="259045"/>
    <xdr:sp macro="" textlink="">
      <xdr:nvSpPr>
        <xdr:cNvPr id="765" name="テキスト ボックス 764"/>
        <xdr:cNvSpPr txBox="1"/>
      </xdr:nvSpPr>
      <xdr:spPr>
        <a:xfrm>
          <a:off x="20309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139700</xdr:rowOff>
    </xdr:from>
    <xdr:to>
      <xdr:col>102</xdr:col>
      <xdr:colOff>114300</xdr:colOff>
      <xdr:row>34</xdr:row>
      <xdr:rowOff>139700</xdr:rowOff>
    </xdr:to>
    <xdr:cxnSp macro="">
      <xdr:nvCxnSpPr>
        <xdr:cNvPr id="766" name="直線コネクタ 765"/>
        <xdr:cNvCxnSpPr/>
      </xdr:nvCxnSpPr>
      <xdr:spPr>
        <a:xfrm>
          <a:off x="18656300" y="59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88900</xdr:rowOff>
    </xdr:from>
    <xdr:to>
      <xdr:col>102</xdr:col>
      <xdr:colOff>165100</xdr:colOff>
      <xdr:row>35</xdr:row>
      <xdr:rowOff>19050</xdr:rowOff>
    </xdr:to>
    <xdr:sp macro="" textlink="">
      <xdr:nvSpPr>
        <xdr:cNvPr id="767" name="フローチャート: 判断 766"/>
        <xdr:cNvSpPr/>
      </xdr:nvSpPr>
      <xdr:spPr>
        <a:xfrm>
          <a:off x="19494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35</xdr:row>
      <xdr:rowOff>10177</xdr:rowOff>
    </xdr:from>
    <xdr:ext cx="249299" cy="259045"/>
    <xdr:sp macro="" textlink="">
      <xdr:nvSpPr>
        <xdr:cNvPr id="768" name="テキスト ボックス 767"/>
        <xdr:cNvSpPr txBox="1"/>
      </xdr:nvSpPr>
      <xdr:spPr>
        <a:xfrm>
          <a:off x="19420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88900</xdr:rowOff>
    </xdr:from>
    <xdr:to>
      <xdr:col>98</xdr:col>
      <xdr:colOff>38100</xdr:colOff>
      <xdr:row>35</xdr:row>
      <xdr:rowOff>19050</xdr:rowOff>
    </xdr:to>
    <xdr:sp macro="" textlink="">
      <xdr:nvSpPr>
        <xdr:cNvPr id="769" name="フローチャート: 判断 768"/>
        <xdr:cNvSpPr/>
      </xdr:nvSpPr>
      <xdr:spPr>
        <a:xfrm>
          <a:off x="18605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35</xdr:row>
      <xdr:rowOff>10177</xdr:rowOff>
    </xdr:from>
    <xdr:ext cx="249299" cy="259045"/>
    <xdr:sp macro="" textlink="">
      <xdr:nvSpPr>
        <xdr:cNvPr id="770" name="テキスト ボックス 769"/>
        <xdr:cNvSpPr txBox="1"/>
      </xdr:nvSpPr>
      <xdr:spPr>
        <a:xfrm>
          <a:off x="18531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88900</xdr:rowOff>
    </xdr:from>
    <xdr:to>
      <xdr:col>116</xdr:col>
      <xdr:colOff>114300</xdr:colOff>
      <xdr:row>35</xdr:row>
      <xdr:rowOff>19050</xdr:rowOff>
    </xdr:to>
    <xdr:sp macro="" textlink="">
      <xdr:nvSpPr>
        <xdr:cNvPr id="776" name="楕円 775"/>
        <xdr:cNvSpPr/>
      </xdr:nvSpPr>
      <xdr:spPr>
        <a:xfrm>
          <a:off x="221107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124477</xdr:rowOff>
    </xdr:from>
    <xdr:ext cx="249299" cy="259045"/>
    <xdr:sp macro="" textlink="">
      <xdr:nvSpPr>
        <xdr:cNvPr id="777" name="諸支出金該当値テキスト"/>
        <xdr:cNvSpPr txBox="1"/>
      </xdr:nvSpPr>
      <xdr:spPr>
        <a:xfrm>
          <a:off x="22212300" y="578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88900</xdr:rowOff>
    </xdr:from>
    <xdr:to>
      <xdr:col>112</xdr:col>
      <xdr:colOff>38100</xdr:colOff>
      <xdr:row>35</xdr:row>
      <xdr:rowOff>19050</xdr:rowOff>
    </xdr:to>
    <xdr:sp macro="" textlink="">
      <xdr:nvSpPr>
        <xdr:cNvPr id="778" name="楕円 777"/>
        <xdr:cNvSpPr/>
      </xdr:nvSpPr>
      <xdr:spPr>
        <a:xfrm>
          <a:off x="21272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33</xdr:row>
      <xdr:rowOff>35577</xdr:rowOff>
    </xdr:from>
    <xdr:ext cx="249299" cy="259045"/>
    <xdr:sp macro="" textlink="">
      <xdr:nvSpPr>
        <xdr:cNvPr id="779" name="テキスト ボックス 778"/>
        <xdr:cNvSpPr txBox="1"/>
      </xdr:nvSpPr>
      <xdr:spPr>
        <a:xfrm>
          <a:off x="21198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88900</xdr:rowOff>
    </xdr:from>
    <xdr:to>
      <xdr:col>107</xdr:col>
      <xdr:colOff>101600</xdr:colOff>
      <xdr:row>35</xdr:row>
      <xdr:rowOff>19050</xdr:rowOff>
    </xdr:to>
    <xdr:sp macro="" textlink="">
      <xdr:nvSpPr>
        <xdr:cNvPr id="780" name="楕円 779"/>
        <xdr:cNvSpPr/>
      </xdr:nvSpPr>
      <xdr:spPr>
        <a:xfrm>
          <a:off x="20383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33</xdr:row>
      <xdr:rowOff>35577</xdr:rowOff>
    </xdr:from>
    <xdr:ext cx="249299" cy="259045"/>
    <xdr:sp macro="" textlink="">
      <xdr:nvSpPr>
        <xdr:cNvPr id="781" name="テキスト ボックス 780"/>
        <xdr:cNvSpPr txBox="1"/>
      </xdr:nvSpPr>
      <xdr:spPr>
        <a:xfrm>
          <a:off x="20309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88900</xdr:rowOff>
    </xdr:from>
    <xdr:to>
      <xdr:col>102</xdr:col>
      <xdr:colOff>165100</xdr:colOff>
      <xdr:row>35</xdr:row>
      <xdr:rowOff>19050</xdr:rowOff>
    </xdr:to>
    <xdr:sp macro="" textlink="">
      <xdr:nvSpPr>
        <xdr:cNvPr id="782" name="楕円 781"/>
        <xdr:cNvSpPr/>
      </xdr:nvSpPr>
      <xdr:spPr>
        <a:xfrm>
          <a:off x="19494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33</xdr:row>
      <xdr:rowOff>35577</xdr:rowOff>
    </xdr:from>
    <xdr:ext cx="249299" cy="259045"/>
    <xdr:sp macro="" textlink="">
      <xdr:nvSpPr>
        <xdr:cNvPr id="783" name="テキスト ボックス 782"/>
        <xdr:cNvSpPr txBox="1"/>
      </xdr:nvSpPr>
      <xdr:spPr>
        <a:xfrm>
          <a:off x="19420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88900</xdr:rowOff>
    </xdr:from>
    <xdr:to>
      <xdr:col>98</xdr:col>
      <xdr:colOff>38100</xdr:colOff>
      <xdr:row>35</xdr:row>
      <xdr:rowOff>19050</xdr:rowOff>
    </xdr:to>
    <xdr:sp macro="" textlink="">
      <xdr:nvSpPr>
        <xdr:cNvPr id="784" name="楕円 783"/>
        <xdr:cNvSpPr/>
      </xdr:nvSpPr>
      <xdr:spPr>
        <a:xfrm>
          <a:off x="18605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33</xdr:row>
      <xdr:rowOff>35577</xdr:rowOff>
    </xdr:from>
    <xdr:ext cx="249299" cy="259045"/>
    <xdr:sp macro="" textlink="">
      <xdr:nvSpPr>
        <xdr:cNvPr id="785" name="テキスト ボックス 784"/>
        <xdr:cNvSpPr txBox="1"/>
      </xdr:nvSpPr>
      <xdr:spPr>
        <a:xfrm>
          <a:off x="18531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歳出決算総額は、住民一人当たり７３７，８９３円となっている。総務費は、ふるさと応援寄附金の増額に伴い同基金への積立額が前年度比</a:t>
          </a:r>
          <a:r>
            <a:rPr kumimoji="1" lang="en-US" altLang="ja-JP" sz="1300">
              <a:latin typeface="ＭＳ Ｐゴシック" panose="020B0600070205080204" pitchFamily="50" charset="-128"/>
              <a:ea typeface="ＭＳ Ｐゴシック" panose="020B0600070205080204" pitchFamily="50" charset="-128"/>
            </a:rPr>
            <a:t>260,283</a:t>
          </a:r>
          <a:r>
            <a:rPr kumimoji="1" lang="ja-JP" altLang="en-US" sz="1300">
              <a:latin typeface="ＭＳ Ｐゴシック" panose="020B0600070205080204" pitchFamily="50" charset="-128"/>
              <a:ea typeface="ＭＳ Ｐゴシック" panose="020B0600070205080204" pitchFamily="50" charset="-128"/>
            </a:rPr>
            <a:t>千円増加した。また、決算余剰金を原資として、財政調整基金に</a:t>
          </a:r>
          <a:r>
            <a:rPr kumimoji="1" lang="en-US" altLang="ja-JP" sz="1300">
              <a:latin typeface="ＭＳ Ｐゴシック" panose="020B0600070205080204" pitchFamily="50" charset="-128"/>
              <a:ea typeface="ＭＳ Ｐゴシック" panose="020B0600070205080204" pitchFamily="50" charset="-128"/>
            </a:rPr>
            <a:t>50,000</a:t>
          </a:r>
          <a:r>
            <a:rPr kumimoji="1" lang="ja-JP" altLang="en-US" sz="1300">
              <a:latin typeface="ＭＳ Ｐゴシック" panose="020B0600070205080204" pitchFamily="50" charset="-128"/>
              <a:ea typeface="ＭＳ Ｐゴシック" panose="020B0600070205080204" pitchFamily="50" charset="-128"/>
            </a:rPr>
            <a:t>千円、減債基金に</a:t>
          </a:r>
          <a:r>
            <a:rPr kumimoji="1" lang="en-US" altLang="ja-JP" sz="1300">
              <a:latin typeface="ＭＳ Ｐゴシック" panose="020B0600070205080204" pitchFamily="50" charset="-128"/>
              <a:ea typeface="ＭＳ Ｐゴシック" panose="020B0600070205080204" pitchFamily="50" charset="-128"/>
            </a:rPr>
            <a:t>100,000</a:t>
          </a:r>
          <a:r>
            <a:rPr kumimoji="1" lang="ja-JP" altLang="en-US" sz="1300">
              <a:latin typeface="ＭＳ Ｐゴシック" panose="020B0600070205080204" pitchFamily="50" charset="-128"/>
              <a:ea typeface="ＭＳ Ｐゴシック" panose="020B0600070205080204" pitchFamily="50" charset="-128"/>
            </a:rPr>
            <a:t>千円、公共施設整備基金に</a:t>
          </a:r>
          <a:r>
            <a:rPr kumimoji="1" lang="en-US" altLang="ja-JP" sz="1300">
              <a:latin typeface="ＭＳ Ｐゴシック" panose="020B0600070205080204" pitchFamily="50" charset="-128"/>
              <a:ea typeface="ＭＳ Ｐゴシック" panose="020B0600070205080204" pitchFamily="50" charset="-128"/>
            </a:rPr>
            <a:t>190,000</a:t>
          </a:r>
          <a:r>
            <a:rPr kumimoji="1" lang="ja-JP" altLang="en-US" sz="1300">
              <a:latin typeface="ＭＳ Ｐゴシック" panose="020B0600070205080204" pitchFamily="50" charset="-128"/>
              <a:ea typeface="ＭＳ Ｐゴシック" panose="020B0600070205080204" pitchFamily="50" charset="-128"/>
            </a:rPr>
            <a:t>千円を積み立てた。さらに、情報通信基盤施設維持管理費が蓄電池交換業務等により約</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増加したことから、前年度と比較して大幅な増加となった。民生費は、子育て施策の推進のため、金屋第一こども園、金屋学童保育施設及び御霊学童保育施設整備事業を実施したこと等により増額となった。衛生費は、有田広域（ゴミ・し尿）の施設整備事業や当該施設に係る地方債の元金償還が始まったことによる分担金の増により増額となった。商工費は、二川温泉・宿泊施設「白馬」解体撤去事業の終了、しみず温泉（</a:t>
          </a:r>
          <a:r>
            <a:rPr kumimoji="1" lang="en-US" altLang="ja-JP" sz="1300">
              <a:latin typeface="ＭＳ Ｐゴシック" panose="020B0600070205080204" pitchFamily="50" charset="-128"/>
              <a:ea typeface="ＭＳ Ｐゴシック" panose="020B0600070205080204" pitchFamily="50" charset="-128"/>
            </a:rPr>
            <a:t>R6.7</a:t>
          </a:r>
          <a:r>
            <a:rPr kumimoji="1" lang="ja-JP" altLang="en-US" sz="1300">
              <a:latin typeface="ＭＳ Ｐゴシック" panose="020B0600070205080204" pitchFamily="50" charset="-128"/>
              <a:ea typeface="ＭＳ Ｐゴシック" panose="020B0600070205080204" pitchFamily="50" charset="-128"/>
            </a:rPr>
            <a:t>月リニューアルオープン）の完成に伴う事業費の減、町民や町内事業者の生活支援及び地域経済活性化を目的としたクーポン券配布事業の事業費の減等により減額となった。教育費は、鳥屋城小学校グラウンド等改修、藤並小学校空調改修、藤並公民館整備事業等により前年度と比較して増額となった。災害復旧事業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日に発生した豪雨災害に係る災害復旧事業費の一部が令和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年度へ繰り越されたことと、令和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年度の現年度予算に計上した同災害の復旧事業費と併せて執行したため、増額となった。公債費は、令和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年度に実施した繰上償還の影響により令和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年度元利償還額が減少となったものの、全国及び県平均と比較すると高い水準となっている。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和歌山県有田川町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財政調整基金の標準財政規模比については、令和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年度において</a:t>
          </a:r>
          <a:r>
            <a:rPr kumimoji="1" lang="en-US" altLang="ja-JP" sz="1200">
              <a:latin typeface="ＭＳ ゴシック" pitchFamily="49" charset="-128"/>
              <a:ea typeface="ＭＳ ゴシック" pitchFamily="49" charset="-128"/>
            </a:rPr>
            <a:t>0.5</a:t>
          </a:r>
          <a:r>
            <a:rPr kumimoji="1" lang="ja-JP" altLang="en-US" sz="1200">
              <a:latin typeface="ＭＳ ゴシック" pitchFamily="49" charset="-128"/>
              <a:ea typeface="ＭＳ ゴシック" pitchFamily="49" charset="-128"/>
            </a:rPr>
            <a:t>億円積み立て増加したものの標準財政規模が増加となったため、比率としては前年度比</a:t>
          </a:r>
          <a:r>
            <a:rPr kumimoji="1" lang="en-US" altLang="ja-JP" sz="1200">
              <a:latin typeface="ＭＳ ゴシック" pitchFamily="49" charset="-128"/>
              <a:ea typeface="ＭＳ ゴシック" pitchFamily="49" charset="-128"/>
            </a:rPr>
            <a:t>0.33</a:t>
          </a:r>
          <a:r>
            <a:rPr kumimoji="1" lang="ja-JP" altLang="en-US" sz="1200">
              <a:latin typeface="ＭＳ ゴシック" pitchFamily="49" charset="-128"/>
              <a:ea typeface="ＭＳ ゴシック" pitchFamily="49" charset="-128"/>
            </a:rPr>
            <a:t>ポイントの減となった。今後も積立方針である標準財政規模の</a:t>
          </a:r>
          <a:r>
            <a:rPr kumimoji="1" lang="en-US" altLang="ja-JP" sz="1200">
              <a:latin typeface="ＭＳ ゴシック" pitchFamily="49" charset="-128"/>
              <a:ea typeface="ＭＳ ゴシック" pitchFamily="49" charset="-128"/>
            </a:rPr>
            <a:t>40</a:t>
          </a:r>
          <a:r>
            <a:rPr kumimoji="1" lang="ja-JP" altLang="en-US" sz="1200">
              <a:latin typeface="ＭＳ ゴシック" pitchFamily="49" charset="-128"/>
              <a:ea typeface="ＭＳ ゴシック" pitchFamily="49" charset="-128"/>
            </a:rPr>
            <a:t>％程度を維持していく予定である。</a:t>
          </a:r>
        </a:p>
        <a:p>
          <a:r>
            <a:rPr kumimoji="1" lang="ja-JP" altLang="en-US" sz="1200">
              <a:latin typeface="ＭＳ ゴシック" pitchFamily="49" charset="-128"/>
              <a:ea typeface="ＭＳ ゴシック" pitchFamily="49" charset="-128"/>
            </a:rPr>
            <a:t>　実質収支額については、継続的に同程度の黒字を確保しているものの、令和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年度と比較すると</a:t>
          </a:r>
          <a:r>
            <a:rPr kumimoji="1" lang="en-US" altLang="ja-JP" sz="1200">
              <a:latin typeface="ＭＳ ゴシック" pitchFamily="49" charset="-128"/>
              <a:ea typeface="ＭＳ ゴシック" pitchFamily="49" charset="-128"/>
            </a:rPr>
            <a:t>1.22</a:t>
          </a:r>
          <a:r>
            <a:rPr kumimoji="1" lang="ja-JP" altLang="en-US" sz="1200">
              <a:latin typeface="ＭＳ ゴシック" pitchFamily="49" charset="-128"/>
              <a:ea typeface="ＭＳ ゴシック" pitchFamily="49" charset="-128"/>
            </a:rPr>
            <a:t>ポイント減少した。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年度の実質単年度収支については、同年度に繰上償還を実施したことにより、他の年度と比較して突出した数値となっている。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和歌山県有田川町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本年度決算においては、全ての会計で赤字額は生じていない。</a:t>
          </a:r>
        </a:p>
        <a:p>
          <a:r>
            <a:rPr kumimoji="1" lang="ja-JP" altLang="en-US" sz="1200">
              <a:latin typeface="ＭＳ ゴシック" pitchFamily="49" charset="-128"/>
              <a:ea typeface="ＭＳ ゴシック" pitchFamily="49" charset="-128"/>
            </a:rPr>
            <a:t>　法適用企業である水道事業会計については、一般会計からの基準外繰入は行っておらず、独立採算による事業運営のもと黒字経営を維持している。一方で、水道施設更新事業を令和８年度まで計画しており、多額の資金需要が見込まれることから、今後も持続的かつ計画的な事業経営を図る必要がある。</a:t>
          </a:r>
        </a:p>
        <a:p>
          <a:r>
            <a:rPr kumimoji="1" lang="ja-JP" altLang="en-US" sz="1200">
              <a:latin typeface="ＭＳ ゴシック" pitchFamily="49" charset="-128"/>
              <a:ea typeface="ＭＳ ゴシック" pitchFamily="49" charset="-128"/>
            </a:rPr>
            <a:t>　国民健康保険事業、後期高齢者医療事業及び介護保険事業の保険３事業についても黒字を維持しているが、介護保険事業及び後期高齢者医療事業については、高齢化の進展に伴うサービス利用者の増加や医療費の増加が見込まれる。また、国民健康保険事業については被保険者数が減少傾向にあることから、保険料（税）の見直しや健康増進・疾病予防施策の推進により、適切に経営の安定化を図っていく必要がある。</a:t>
          </a:r>
        </a:p>
        <a:p>
          <a:r>
            <a:rPr kumimoji="1" lang="ja-JP" altLang="en-US" sz="1200">
              <a:latin typeface="ＭＳ ゴシック" pitchFamily="49" charset="-128"/>
              <a:ea typeface="ＭＳ ゴシック" pitchFamily="49" charset="-128"/>
            </a:rPr>
            <a:t>　下水道事業会計については、町内５か所の農業集落排水処理施設を公共下水道へ統合する事業を令和６年度まで実施した。また、簡易水道事業会計とともに令和４年度末をもって打切り決算を行い、令和５年度から地方公営企業法の適用を開始している。今後においても、老朽化が進む施設の整備等を計画的に実施し、持続的な経営の健全化を図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和歌山県有田川町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は年々減少している。公営企業債の元利償還金に対する繰入金についても、公共下水道事業の整備に係る地方債の償還額が多額であるものの、令和４年度をピークに減少傾向となっている。一方で、組合等が起こした地方債の元利償還金に対する負担金等は増加傾向にあり、今後においても、有田周辺広域圏事務組合の施設更新事業に伴う元利償還金に対する負担金は増加する見込みである。</a:t>
          </a:r>
        </a:p>
        <a:p>
          <a:r>
            <a:rPr kumimoji="1" lang="ja-JP" altLang="en-US" sz="1200">
              <a:latin typeface="ＭＳ ゴシック" pitchFamily="49" charset="-128"/>
              <a:ea typeface="ＭＳ ゴシック" pitchFamily="49" charset="-128"/>
            </a:rPr>
            <a:t>　実質公債費比率については、元利償還金は減少していくものの、有田周辺広域圏事務組合が発行する地方債の元利償還金に対する負担金の増加が見込まれることから、今後も横ばいで推移していくものと考えら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和歌山県有田川町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一般会計等に係る地方債現在高については、災害復旧事業債や金屋第一こども園整備に係る合併特例事業債、施設整備事業債（一般財源化分）の発行により新規発行額は増加したものの、元利償還額が新規発行額を上回ったことから、全体としては減少した。</a:t>
          </a:r>
        </a:p>
        <a:p>
          <a:r>
            <a:rPr kumimoji="1" lang="ja-JP" altLang="en-US" sz="1100">
              <a:latin typeface="ＭＳ ゴシック" pitchFamily="49" charset="-128"/>
              <a:ea typeface="ＭＳ ゴシック" pitchFamily="49" charset="-128"/>
            </a:rPr>
            <a:t>　公営企業債等繰入見込額については、公共下水道と農業集落排水施設との統合事業や簡易水道水道管布設替事業等に伴い企業債を発行しているものの、地方債現在高の減少等の影響により、全体としては減少傾向となっている。</a:t>
          </a:r>
        </a:p>
        <a:p>
          <a:r>
            <a:rPr kumimoji="1" lang="ja-JP" altLang="en-US" sz="1100">
              <a:latin typeface="ＭＳ ゴシック" pitchFamily="49" charset="-128"/>
              <a:ea typeface="ＭＳ ゴシック" pitchFamily="49" charset="-128"/>
            </a:rPr>
            <a:t>　組合等負担等見込額については、ごみ処理施設改修事業及びし尿処理施設建設事業の影響により高止まりしている。</a:t>
          </a:r>
        </a:p>
        <a:p>
          <a:r>
            <a:rPr kumimoji="1" lang="ja-JP" altLang="en-US" sz="1100">
              <a:latin typeface="ＭＳ ゴシック" pitchFamily="49" charset="-128"/>
              <a:ea typeface="ＭＳ ゴシック" pitchFamily="49" charset="-128"/>
            </a:rPr>
            <a:t>　充当可能基金については、財政調整基金や減債基金等への積立てにより増加しているが、今後は普通交付税の減少や合併特例債の発行終了等の影響により取崩額の増加が見込まれることから、減少傾向になるものと見込まれる。</a:t>
          </a:r>
        </a:p>
        <a:p>
          <a:r>
            <a:rPr kumimoji="1" lang="ja-JP" altLang="en-US" sz="1100">
              <a:latin typeface="ＭＳ ゴシック" pitchFamily="49" charset="-128"/>
              <a:ea typeface="ＭＳ ゴシック" pitchFamily="49" charset="-128"/>
            </a:rPr>
            <a:t>　基準財政需要額算入見込額については、今後減少が見込まれるものの、引き続き交付税措置の有利な地方債を活用し、充当可能財源の確保に努める。</a:t>
          </a:r>
        </a:p>
        <a:p>
          <a:r>
            <a:rPr kumimoji="1" lang="ja-JP" altLang="en-US" sz="1100">
              <a:latin typeface="ＭＳ ゴシック" pitchFamily="49" charset="-128"/>
              <a:ea typeface="ＭＳ ゴシック" pitchFamily="49" charset="-128"/>
            </a:rPr>
            <a:t>　将来負担比率については、現時点で発生する見込みはないが、今後も各指標の推移を注視していく必要がある。</a:t>
          </a:r>
          <a:endParaRPr kumimoji="1" lang="ja-JP" altLang="en-US" sz="12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和歌山県有田川町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ふるさと応援寄附金を原資として、ふるさと応援基金に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900,582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千円、小水力発電及び太陽光発電の売電収入を原資として循環型社会の構築と自然エネルギー推進基金に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36,889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千円を積み立てた。一方で、ふるさと応援基金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368,216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千円及び循環型社会の構築と自然エネルギー推進基金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46,687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千円を取り崩した。また、決算余剰金を原資として財政調整基金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千円を積み立てたことにより、基金残高は前年度比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810,217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人口減少の影響等により今後の普通交付税額減少が見込まれることから、持続可能で健全な財政運営を行うために下記の積立方針に基づき適正な規模の残高を維持していく。減債基金については、将来の地方債の償還及び任意の繰上償還の実施のため決算剰余金の範囲内で重点的に積み立てを行っていく。その他の基金については、ふるさと応援基金等の積立原資があるものは所要額を積み立てていく方針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・公共施設整備基金：社会福祉施設、教育文化施設、環境衛生施設、庁舎及び道路網等の建設、改修、解体撤去に充当するため。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・合併地域振興基金：町の一体性の確保及び均衡ある地域振興に資するため。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町のまちづくりに賛同する人々の寄附金を財源として、寄附者のまちづくりに対する意向を具体化することにより、多様な人々の参加による個性豊かな活力あるふるさとづくり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・公共施設整備基金：金屋第一こども園施設整備事業（農村センター解体撤去）に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千円、藤並公民館建築事業に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千円を取り崩した一方、将来の公共施設等の更新に必要な財源を確保するため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193,973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円を積み立てたことにより増加した。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・合併地域振興基金：積立て額は運用利子の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千円のみであり、一体性の確保や地域振興に資する事業に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・ふるさと応援基金：学校給食費無償化事業等に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368,216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千円を取り崩した一方で、ふるさと応援寄附金及び運用利子を原資として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900,581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・公共施設整備基金：公共施設等総合管理計画に基づき、将来の公共施設更新等に必要な財源を確保するため重点的に積み立てる方針である。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・合併地域振興基金：合併特例債の発行による基金造成は令和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年度で終了したため、今後は基金残高に留意し、効果的・計画的に活用していく方針である。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・ふるさと応援基金：ふるさと応援寄附金を原資として積み立てる一方、寄附者の意向に沿った事業へ活用するため取り崩していく方針である。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財政調整基金については、原資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千円及び基金運用利子分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千円を積み立てたことにより、今年度末では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4,156,770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財政調整基金の残高は、持続可能で健全な財政運営を行うため、また、災害等の突発的な財政需要に備えるために、現在の水準である標準財政規模の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億円を維持していく方針である。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減債基金については、原資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千円及び基金運用利子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千円を積み立てたほか、臨時財政対策債の償還に要する経費として再算定された普通交付税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53,086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千円を積み立てた。その結果、今年度末残高は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1,003,873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減債基金の残高は、実質公債費比率の動向を注視するとともに、経常一般財源の確保を図るため任意の繰上償還を実施していくことを視野にいれ、地方債残高の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％程度を積立目標として、決算剰余金の範囲内で積み立てていく方針である。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和歌山県有田川町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24,954
24,830
351.84
19,197,821
18,413,376
301,097
10,467,526
12,627,180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en-US" altLang="ja-JP">
              <a:effectLst/>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０．４</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ポイント減の</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５７．９</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％となっており、類似団体では最も低く、また全国及び県平均と比較しても低い水準となっている。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しかしながら、有形固定資産全体で新規取得から耐用年数が半分以上経過し年々老朽化が進行している状況である。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令和３年度に改訂した公共施設等総合管理計画及び各個別施設計画により長寿命化等や施設の統廃合、資産の除却等を計画的に実施し財政負担の平準化を図っていく。</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51.0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90261</xdr:rowOff>
    </xdr:from>
    <xdr:to>
      <xdr:col>23</xdr:col>
      <xdr:colOff>85090</xdr:colOff>
      <xdr:row>35</xdr:row>
      <xdr:rowOff>72420</xdr:rowOff>
    </xdr:to>
    <xdr:cxnSp macro="">
      <xdr:nvCxnSpPr>
        <xdr:cNvPr id="75" name="直線コネクタ 74"/>
        <xdr:cNvCxnSpPr/>
      </xdr:nvCxnSpPr>
      <xdr:spPr>
        <a:xfrm flipV="1">
          <a:off x="4760595" y="5662386"/>
          <a:ext cx="1270" cy="118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76247</xdr:rowOff>
    </xdr:from>
    <xdr:ext cx="405111" cy="259045"/>
    <xdr:sp macro="" textlink="">
      <xdr:nvSpPr>
        <xdr:cNvPr id="76" name="有形固定資産減価償却率最小値テキスト"/>
        <xdr:cNvSpPr txBox="1"/>
      </xdr:nvSpPr>
      <xdr:spPr>
        <a:xfrm>
          <a:off x="4813300" y="684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72420</xdr:rowOff>
    </xdr:from>
    <xdr:to>
      <xdr:col>23</xdr:col>
      <xdr:colOff>174625</xdr:colOff>
      <xdr:row>35</xdr:row>
      <xdr:rowOff>72420</xdr:rowOff>
    </xdr:to>
    <xdr:cxnSp macro="">
      <xdr:nvCxnSpPr>
        <xdr:cNvPr id="77" name="直線コネクタ 76"/>
        <xdr:cNvCxnSpPr/>
      </xdr:nvCxnSpPr>
      <xdr:spPr>
        <a:xfrm>
          <a:off x="4673600" y="684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36938</xdr:rowOff>
    </xdr:from>
    <xdr:ext cx="405111" cy="259045"/>
    <xdr:sp macro="" textlink="">
      <xdr:nvSpPr>
        <xdr:cNvPr id="78" name="有形固定資産減価償却率最大値テキスト"/>
        <xdr:cNvSpPr txBox="1"/>
      </xdr:nvSpPr>
      <xdr:spPr>
        <a:xfrm>
          <a:off x="4813300" y="543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90261</xdr:rowOff>
    </xdr:from>
    <xdr:to>
      <xdr:col>23</xdr:col>
      <xdr:colOff>174625</xdr:colOff>
      <xdr:row>28</xdr:row>
      <xdr:rowOff>90261</xdr:rowOff>
    </xdr:to>
    <xdr:cxnSp macro="">
      <xdr:nvCxnSpPr>
        <xdr:cNvPr id="79" name="直線コネクタ 78"/>
        <xdr:cNvCxnSpPr/>
      </xdr:nvCxnSpPr>
      <xdr:spPr>
        <a:xfrm>
          <a:off x="4673600" y="5662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0" name="有形固定資産減価償却率平均値テキスト"/>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1" name="フローチャート: 判断 80"/>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59720</xdr:rowOff>
    </xdr:from>
    <xdr:to>
      <xdr:col>19</xdr:col>
      <xdr:colOff>187325</xdr:colOff>
      <xdr:row>31</xdr:row>
      <xdr:rowOff>161320</xdr:rowOff>
    </xdr:to>
    <xdr:sp macro="" textlink="">
      <xdr:nvSpPr>
        <xdr:cNvPr id="82" name="フローチャート: 判断 81"/>
        <xdr:cNvSpPr/>
      </xdr:nvSpPr>
      <xdr:spPr>
        <a:xfrm>
          <a:off x="4000500" y="614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56394</xdr:rowOff>
    </xdr:from>
    <xdr:to>
      <xdr:col>15</xdr:col>
      <xdr:colOff>187325</xdr:colOff>
      <xdr:row>30</xdr:row>
      <xdr:rowOff>157994</xdr:rowOff>
    </xdr:to>
    <xdr:sp macro="" textlink="">
      <xdr:nvSpPr>
        <xdr:cNvPr id="83" name="フローチャート: 判断 82"/>
        <xdr:cNvSpPr/>
      </xdr:nvSpPr>
      <xdr:spPr>
        <a:xfrm>
          <a:off x="3238500" y="597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46113</xdr:rowOff>
    </xdr:from>
    <xdr:to>
      <xdr:col>11</xdr:col>
      <xdr:colOff>187325</xdr:colOff>
      <xdr:row>30</xdr:row>
      <xdr:rowOff>147713</xdr:rowOff>
    </xdr:to>
    <xdr:sp macro="" textlink="">
      <xdr:nvSpPr>
        <xdr:cNvPr id="84" name="フローチャート: 判断 83"/>
        <xdr:cNvSpPr/>
      </xdr:nvSpPr>
      <xdr:spPr>
        <a:xfrm>
          <a:off x="2476500" y="5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94192</xdr:rowOff>
    </xdr:from>
    <xdr:to>
      <xdr:col>7</xdr:col>
      <xdr:colOff>187325</xdr:colOff>
      <xdr:row>30</xdr:row>
      <xdr:rowOff>24342</xdr:rowOff>
    </xdr:to>
    <xdr:sp macro="" textlink="">
      <xdr:nvSpPr>
        <xdr:cNvPr id="85" name="フローチャート: 判断 84"/>
        <xdr:cNvSpPr/>
      </xdr:nvSpPr>
      <xdr:spPr>
        <a:xfrm>
          <a:off x="1714500" y="583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39461</xdr:rowOff>
    </xdr:from>
    <xdr:to>
      <xdr:col>23</xdr:col>
      <xdr:colOff>136525</xdr:colOff>
      <xdr:row>28</xdr:row>
      <xdr:rowOff>141061</xdr:rowOff>
    </xdr:to>
    <xdr:sp macro="" textlink="">
      <xdr:nvSpPr>
        <xdr:cNvPr id="91" name="楕円 90"/>
        <xdr:cNvSpPr/>
      </xdr:nvSpPr>
      <xdr:spPr>
        <a:xfrm>
          <a:off x="47117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163938</xdr:rowOff>
    </xdr:from>
    <xdr:ext cx="405111" cy="259045"/>
    <xdr:sp macro="" textlink="">
      <xdr:nvSpPr>
        <xdr:cNvPr id="92" name="有形固定資産減価償却率該当値テキスト"/>
        <xdr:cNvSpPr txBox="1"/>
      </xdr:nvSpPr>
      <xdr:spPr>
        <a:xfrm>
          <a:off x="4813300" y="556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80585</xdr:rowOff>
    </xdr:from>
    <xdr:to>
      <xdr:col>19</xdr:col>
      <xdr:colOff>187325</xdr:colOff>
      <xdr:row>29</xdr:row>
      <xdr:rowOff>10735</xdr:rowOff>
    </xdr:to>
    <xdr:sp macro="" textlink="">
      <xdr:nvSpPr>
        <xdr:cNvPr id="93" name="楕円 92"/>
        <xdr:cNvSpPr/>
      </xdr:nvSpPr>
      <xdr:spPr>
        <a:xfrm>
          <a:off x="4000500" y="565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90261</xdr:rowOff>
    </xdr:from>
    <xdr:to>
      <xdr:col>23</xdr:col>
      <xdr:colOff>85725</xdr:colOff>
      <xdr:row>28</xdr:row>
      <xdr:rowOff>131385</xdr:rowOff>
    </xdr:to>
    <xdr:cxnSp macro="">
      <xdr:nvCxnSpPr>
        <xdr:cNvPr id="94" name="直線コネクタ 93"/>
        <xdr:cNvCxnSpPr/>
      </xdr:nvCxnSpPr>
      <xdr:spPr>
        <a:xfrm flipV="1">
          <a:off x="4051300" y="5662386"/>
          <a:ext cx="711200" cy="4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149225</xdr:rowOff>
    </xdr:from>
    <xdr:to>
      <xdr:col>15</xdr:col>
      <xdr:colOff>187325</xdr:colOff>
      <xdr:row>28</xdr:row>
      <xdr:rowOff>79375</xdr:rowOff>
    </xdr:to>
    <xdr:sp macro="" textlink="">
      <xdr:nvSpPr>
        <xdr:cNvPr id="95" name="楕円 94"/>
        <xdr:cNvSpPr/>
      </xdr:nvSpPr>
      <xdr:spPr>
        <a:xfrm>
          <a:off x="32385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28575</xdr:rowOff>
    </xdr:from>
    <xdr:to>
      <xdr:col>19</xdr:col>
      <xdr:colOff>136525</xdr:colOff>
      <xdr:row>28</xdr:row>
      <xdr:rowOff>131385</xdr:rowOff>
    </xdr:to>
    <xdr:cxnSp macro="">
      <xdr:nvCxnSpPr>
        <xdr:cNvPr id="96" name="直線コネクタ 95"/>
        <xdr:cNvCxnSpPr/>
      </xdr:nvCxnSpPr>
      <xdr:spPr>
        <a:xfrm>
          <a:off x="3289300" y="5600700"/>
          <a:ext cx="762000" cy="10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56697</xdr:rowOff>
    </xdr:from>
    <xdr:to>
      <xdr:col>11</xdr:col>
      <xdr:colOff>187325</xdr:colOff>
      <xdr:row>27</xdr:row>
      <xdr:rowOff>158297</xdr:rowOff>
    </xdr:to>
    <xdr:sp macro="" textlink="">
      <xdr:nvSpPr>
        <xdr:cNvPr id="97" name="楕円 96"/>
        <xdr:cNvSpPr/>
      </xdr:nvSpPr>
      <xdr:spPr>
        <a:xfrm>
          <a:off x="2476500" y="545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107497</xdr:rowOff>
    </xdr:from>
    <xdr:to>
      <xdr:col>15</xdr:col>
      <xdr:colOff>136525</xdr:colOff>
      <xdr:row>28</xdr:row>
      <xdr:rowOff>28575</xdr:rowOff>
    </xdr:to>
    <xdr:cxnSp macro="">
      <xdr:nvCxnSpPr>
        <xdr:cNvPr id="98" name="直線コネクタ 97"/>
        <xdr:cNvCxnSpPr/>
      </xdr:nvCxnSpPr>
      <xdr:spPr>
        <a:xfrm>
          <a:off x="2527300" y="5508172"/>
          <a:ext cx="762000" cy="9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166461</xdr:rowOff>
    </xdr:from>
    <xdr:to>
      <xdr:col>7</xdr:col>
      <xdr:colOff>187325</xdr:colOff>
      <xdr:row>27</xdr:row>
      <xdr:rowOff>96611</xdr:rowOff>
    </xdr:to>
    <xdr:sp macro="" textlink="">
      <xdr:nvSpPr>
        <xdr:cNvPr id="99" name="楕円 98"/>
        <xdr:cNvSpPr/>
      </xdr:nvSpPr>
      <xdr:spPr>
        <a:xfrm>
          <a:off x="1714500" y="53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45811</xdr:rowOff>
    </xdr:from>
    <xdr:to>
      <xdr:col>11</xdr:col>
      <xdr:colOff>136525</xdr:colOff>
      <xdr:row>27</xdr:row>
      <xdr:rowOff>107497</xdr:rowOff>
    </xdr:to>
    <xdr:cxnSp macro="">
      <xdr:nvCxnSpPr>
        <xdr:cNvPr id="100" name="直線コネクタ 99"/>
        <xdr:cNvCxnSpPr/>
      </xdr:nvCxnSpPr>
      <xdr:spPr>
        <a:xfrm>
          <a:off x="1765300" y="5446486"/>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152447</xdr:rowOff>
    </xdr:from>
    <xdr:ext cx="405111" cy="259045"/>
    <xdr:sp macro="" textlink="">
      <xdr:nvSpPr>
        <xdr:cNvPr id="101" name="n_1aveValue有形固定資産減価償却率"/>
        <xdr:cNvSpPr txBox="1"/>
      </xdr:nvSpPr>
      <xdr:spPr>
        <a:xfrm>
          <a:off x="3836044" y="623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149121</xdr:rowOff>
    </xdr:from>
    <xdr:ext cx="405111" cy="259045"/>
    <xdr:sp macro="" textlink="">
      <xdr:nvSpPr>
        <xdr:cNvPr id="102" name="n_2aveValue有形固定資産減価償却率"/>
        <xdr:cNvSpPr txBox="1"/>
      </xdr:nvSpPr>
      <xdr:spPr>
        <a:xfrm>
          <a:off x="3086744" y="6064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138840</xdr:rowOff>
    </xdr:from>
    <xdr:ext cx="405111" cy="259045"/>
    <xdr:sp macro="" textlink="">
      <xdr:nvSpPr>
        <xdr:cNvPr id="103" name="n_3aveValue有形固定資産減価償却率"/>
        <xdr:cNvSpPr txBox="1"/>
      </xdr:nvSpPr>
      <xdr:spPr>
        <a:xfrm>
          <a:off x="2324744" y="60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15469</xdr:rowOff>
    </xdr:from>
    <xdr:ext cx="405111" cy="259045"/>
    <xdr:sp macro="" textlink="">
      <xdr:nvSpPr>
        <xdr:cNvPr id="104" name="n_4aveValue有形固定資産減価償却率"/>
        <xdr:cNvSpPr txBox="1"/>
      </xdr:nvSpPr>
      <xdr:spPr>
        <a:xfrm>
          <a:off x="1562744" y="5930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27262</xdr:rowOff>
    </xdr:from>
    <xdr:ext cx="405111" cy="259045"/>
    <xdr:sp macro="" textlink="">
      <xdr:nvSpPr>
        <xdr:cNvPr id="105" name="n_1mainValue有形固定資産減価償却率"/>
        <xdr:cNvSpPr txBox="1"/>
      </xdr:nvSpPr>
      <xdr:spPr>
        <a:xfrm>
          <a:off x="3836044" y="542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95902</xdr:rowOff>
    </xdr:from>
    <xdr:ext cx="405111" cy="259045"/>
    <xdr:sp macro="" textlink="">
      <xdr:nvSpPr>
        <xdr:cNvPr id="106" name="n_2mainValue有形固定資産減価償却率"/>
        <xdr:cNvSpPr txBox="1"/>
      </xdr:nvSpPr>
      <xdr:spPr>
        <a:xfrm>
          <a:off x="3086744"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3374</xdr:rowOff>
    </xdr:from>
    <xdr:ext cx="405111" cy="259045"/>
    <xdr:sp macro="" textlink="">
      <xdr:nvSpPr>
        <xdr:cNvPr id="107" name="n_3mainValue有形固定資産減価償却率"/>
        <xdr:cNvSpPr txBox="1"/>
      </xdr:nvSpPr>
      <xdr:spPr>
        <a:xfrm>
          <a:off x="2324744" y="523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113138</xdr:rowOff>
    </xdr:from>
    <xdr:ext cx="405111" cy="259045"/>
    <xdr:sp macro="" textlink="">
      <xdr:nvSpPr>
        <xdr:cNvPr id="108" name="n_4mainValue有形固定資産減価償却率"/>
        <xdr:cNvSpPr txBox="1"/>
      </xdr:nvSpPr>
      <xdr:spPr>
        <a:xfrm>
          <a:off x="1562744" y="517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債務償還比率は、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３６．０</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ポイント減の</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３２６．８</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％となっており、類似団体では最も低く、また全国及び県平均と比較しても低い水準となっている。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比率が減少した要因は、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退職手当負担見込額が増加したことにより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将来負担額が増加しているものの、地方債現在高が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大幅に</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減少し、基金の充当可能財源</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増加したことによるものである。　今後においても、地方債現在高の推移について注視し計画的な事業をしていくとともに経常経費の削減に努め</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24" name="テキスト ボックス 123"/>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6" name="テキスト ボックス 125"/>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8" name="テキスト ボックス 127"/>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32" name="テキスト ボックス 131"/>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34" name="テキスト ボックス 133"/>
        <xdr:cNvSpPr txBox="1"/>
      </xdr:nvSpPr>
      <xdr:spPr>
        <a:xfrm>
          <a:off x="10828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5"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99847</xdr:rowOff>
    </xdr:from>
    <xdr:to>
      <xdr:col>76</xdr:col>
      <xdr:colOff>21589</xdr:colOff>
      <xdr:row>32</xdr:row>
      <xdr:rowOff>116992</xdr:rowOff>
    </xdr:to>
    <xdr:cxnSp macro="">
      <xdr:nvCxnSpPr>
        <xdr:cNvPr id="136" name="直線コネクタ 135"/>
        <xdr:cNvCxnSpPr/>
      </xdr:nvCxnSpPr>
      <xdr:spPr>
        <a:xfrm flipV="1">
          <a:off x="14793595" y="5500522"/>
          <a:ext cx="1269" cy="874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120819</xdr:rowOff>
    </xdr:from>
    <xdr:ext cx="469744" cy="259045"/>
    <xdr:sp macro="" textlink="">
      <xdr:nvSpPr>
        <xdr:cNvPr id="137" name="債務償還比率最小値テキスト"/>
        <xdr:cNvSpPr txBox="1"/>
      </xdr:nvSpPr>
      <xdr:spPr>
        <a:xfrm>
          <a:off x="14846300" y="63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116992</xdr:rowOff>
    </xdr:from>
    <xdr:to>
      <xdr:col>76</xdr:col>
      <xdr:colOff>111125</xdr:colOff>
      <xdr:row>32</xdr:row>
      <xdr:rowOff>116992</xdr:rowOff>
    </xdr:to>
    <xdr:cxnSp macro="">
      <xdr:nvCxnSpPr>
        <xdr:cNvPr id="138" name="直線コネクタ 137"/>
        <xdr:cNvCxnSpPr/>
      </xdr:nvCxnSpPr>
      <xdr:spPr>
        <a:xfrm>
          <a:off x="14706600" y="6374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46524</xdr:rowOff>
    </xdr:from>
    <xdr:ext cx="469744" cy="259045"/>
    <xdr:sp macro="" textlink="">
      <xdr:nvSpPr>
        <xdr:cNvPr id="139" name="債務償還比率最大値テキスト"/>
        <xdr:cNvSpPr txBox="1"/>
      </xdr:nvSpPr>
      <xdr:spPr>
        <a:xfrm>
          <a:off x="14846300" y="527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99847</xdr:rowOff>
    </xdr:from>
    <xdr:to>
      <xdr:col>76</xdr:col>
      <xdr:colOff>111125</xdr:colOff>
      <xdr:row>27</xdr:row>
      <xdr:rowOff>99847</xdr:rowOff>
    </xdr:to>
    <xdr:cxnSp macro="">
      <xdr:nvCxnSpPr>
        <xdr:cNvPr id="140" name="直線コネクタ 139"/>
        <xdr:cNvCxnSpPr/>
      </xdr:nvCxnSpPr>
      <xdr:spPr>
        <a:xfrm>
          <a:off x="14706600" y="5500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7993</xdr:rowOff>
    </xdr:from>
    <xdr:ext cx="469744" cy="259045"/>
    <xdr:sp macro="" textlink="">
      <xdr:nvSpPr>
        <xdr:cNvPr id="141" name="債務償還比率平均値テキスト"/>
        <xdr:cNvSpPr txBox="1"/>
      </xdr:nvSpPr>
      <xdr:spPr>
        <a:xfrm>
          <a:off x="14846300" y="57515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29566</xdr:rowOff>
    </xdr:from>
    <xdr:to>
      <xdr:col>76</xdr:col>
      <xdr:colOff>73025</xdr:colOff>
      <xdr:row>29</xdr:row>
      <xdr:rowOff>131166</xdr:rowOff>
    </xdr:to>
    <xdr:sp macro="" textlink="">
      <xdr:nvSpPr>
        <xdr:cNvPr id="142" name="フローチャート: 判断 141"/>
        <xdr:cNvSpPr/>
      </xdr:nvSpPr>
      <xdr:spPr>
        <a:xfrm>
          <a:off x="14744700" y="577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116357</xdr:rowOff>
    </xdr:from>
    <xdr:to>
      <xdr:col>72</xdr:col>
      <xdr:colOff>123825</xdr:colOff>
      <xdr:row>30</xdr:row>
      <xdr:rowOff>46507</xdr:rowOff>
    </xdr:to>
    <xdr:sp macro="" textlink="">
      <xdr:nvSpPr>
        <xdr:cNvPr id="143" name="フローチャート: 判断 142"/>
        <xdr:cNvSpPr/>
      </xdr:nvSpPr>
      <xdr:spPr>
        <a:xfrm>
          <a:off x="14033500" y="585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83515</xdr:rowOff>
    </xdr:from>
    <xdr:to>
      <xdr:col>68</xdr:col>
      <xdr:colOff>123825</xdr:colOff>
      <xdr:row>31</xdr:row>
      <xdr:rowOff>13665</xdr:rowOff>
    </xdr:to>
    <xdr:sp macro="" textlink="">
      <xdr:nvSpPr>
        <xdr:cNvPr id="144" name="フローチャート: 判断 143"/>
        <xdr:cNvSpPr/>
      </xdr:nvSpPr>
      <xdr:spPr>
        <a:xfrm>
          <a:off x="13271500" y="599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137084</xdr:rowOff>
    </xdr:from>
    <xdr:to>
      <xdr:col>64</xdr:col>
      <xdr:colOff>123825</xdr:colOff>
      <xdr:row>30</xdr:row>
      <xdr:rowOff>67234</xdr:rowOff>
    </xdr:to>
    <xdr:sp macro="" textlink="">
      <xdr:nvSpPr>
        <xdr:cNvPr id="145" name="フローチャート: 判断 144"/>
        <xdr:cNvSpPr/>
      </xdr:nvSpPr>
      <xdr:spPr>
        <a:xfrm>
          <a:off x="12509500" y="5880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33</xdr:row>
      <xdr:rowOff>33782</xdr:rowOff>
    </xdr:from>
    <xdr:to>
      <xdr:col>60</xdr:col>
      <xdr:colOff>123825</xdr:colOff>
      <xdr:row>33</xdr:row>
      <xdr:rowOff>135382</xdr:rowOff>
    </xdr:to>
    <xdr:sp macro="" textlink="">
      <xdr:nvSpPr>
        <xdr:cNvPr id="146" name="フローチャート: 判断 145"/>
        <xdr:cNvSpPr/>
      </xdr:nvSpPr>
      <xdr:spPr>
        <a:xfrm>
          <a:off x="11747500" y="646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7" name="テキスト ボックス 146"/>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8" name="テキスト ボックス 147"/>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9" name="テキスト ボックス 148"/>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0" name="テキスト ボックス 149"/>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1" name="テキスト ボックス 150"/>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49047</xdr:rowOff>
    </xdr:from>
    <xdr:to>
      <xdr:col>76</xdr:col>
      <xdr:colOff>73025</xdr:colOff>
      <xdr:row>27</xdr:row>
      <xdr:rowOff>150647</xdr:rowOff>
    </xdr:to>
    <xdr:sp macro="" textlink="">
      <xdr:nvSpPr>
        <xdr:cNvPr id="152" name="楕円 151"/>
        <xdr:cNvSpPr/>
      </xdr:nvSpPr>
      <xdr:spPr>
        <a:xfrm>
          <a:off x="14744700" y="544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2074</xdr:rowOff>
    </xdr:from>
    <xdr:ext cx="469744" cy="259045"/>
    <xdr:sp macro="" textlink="">
      <xdr:nvSpPr>
        <xdr:cNvPr id="153" name="債務償還比率該当値テキスト"/>
        <xdr:cNvSpPr txBox="1"/>
      </xdr:nvSpPr>
      <xdr:spPr>
        <a:xfrm>
          <a:off x="14846300" y="540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33045</xdr:rowOff>
    </xdr:from>
    <xdr:to>
      <xdr:col>72</xdr:col>
      <xdr:colOff>123825</xdr:colOff>
      <xdr:row>28</xdr:row>
      <xdr:rowOff>134645</xdr:rowOff>
    </xdr:to>
    <xdr:sp macro="" textlink="">
      <xdr:nvSpPr>
        <xdr:cNvPr id="154" name="楕円 153"/>
        <xdr:cNvSpPr/>
      </xdr:nvSpPr>
      <xdr:spPr>
        <a:xfrm>
          <a:off x="14033500" y="560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99847</xdr:rowOff>
    </xdr:from>
    <xdr:to>
      <xdr:col>76</xdr:col>
      <xdr:colOff>22225</xdr:colOff>
      <xdr:row>28</xdr:row>
      <xdr:rowOff>83845</xdr:rowOff>
    </xdr:to>
    <xdr:cxnSp macro="">
      <xdr:nvCxnSpPr>
        <xdr:cNvPr id="155" name="直線コネクタ 154"/>
        <xdr:cNvCxnSpPr/>
      </xdr:nvCxnSpPr>
      <xdr:spPr>
        <a:xfrm flipV="1">
          <a:off x="14084300" y="5500522"/>
          <a:ext cx="711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203</xdr:rowOff>
    </xdr:from>
    <xdr:to>
      <xdr:col>68</xdr:col>
      <xdr:colOff>123825</xdr:colOff>
      <xdr:row>29</xdr:row>
      <xdr:rowOff>101803</xdr:rowOff>
    </xdr:to>
    <xdr:sp macro="" textlink="">
      <xdr:nvSpPr>
        <xdr:cNvPr id="156" name="楕円 155"/>
        <xdr:cNvSpPr/>
      </xdr:nvSpPr>
      <xdr:spPr>
        <a:xfrm>
          <a:off x="13271500" y="574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83845</xdr:rowOff>
    </xdr:from>
    <xdr:to>
      <xdr:col>72</xdr:col>
      <xdr:colOff>73025</xdr:colOff>
      <xdr:row>29</xdr:row>
      <xdr:rowOff>51003</xdr:rowOff>
    </xdr:to>
    <xdr:cxnSp macro="">
      <xdr:nvCxnSpPr>
        <xdr:cNvPr id="157" name="直線コネクタ 156"/>
        <xdr:cNvCxnSpPr/>
      </xdr:nvCxnSpPr>
      <xdr:spPr>
        <a:xfrm flipV="1">
          <a:off x="13322300" y="5655970"/>
          <a:ext cx="762000" cy="1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162585</xdr:rowOff>
    </xdr:from>
    <xdr:to>
      <xdr:col>64</xdr:col>
      <xdr:colOff>123825</xdr:colOff>
      <xdr:row>29</xdr:row>
      <xdr:rowOff>92735</xdr:rowOff>
    </xdr:to>
    <xdr:sp macro="" textlink="">
      <xdr:nvSpPr>
        <xdr:cNvPr id="158" name="楕円 157"/>
        <xdr:cNvSpPr/>
      </xdr:nvSpPr>
      <xdr:spPr>
        <a:xfrm>
          <a:off x="12509500" y="57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41935</xdr:rowOff>
    </xdr:from>
    <xdr:to>
      <xdr:col>68</xdr:col>
      <xdr:colOff>73025</xdr:colOff>
      <xdr:row>29</xdr:row>
      <xdr:rowOff>51003</xdr:rowOff>
    </xdr:to>
    <xdr:cxnSp macro="">
      <xdr:nvCxnSpPr>
        <xdr:cNvPr id="159" name="直線コネクタ 158"/>
        <xdr:cNvCxnSpPr/>
      </xdr:nvCxnSpPr>
      <xdr:spPr>
        <a:xfrm>
          <a:off x="12560300" y="5785510"/>
          <a:ext cx="762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118897</xdr:rowOff>
    </xdr:from>
    <xdr:to>
      <xdr:col>60</xdr:col>
      <xdr:colOff>123825</xdr:colOff>
      <xdr:row>32</xdr:row>
      <xdr:rowOff>49047</xdr:rowOff>
    </xdr:to>
    <xdr:sp macro="" textlink="">
      <xdr:nvSpPr>
        <xdr:cNvPr id="160" name="楕円 159"/>
        <xdr:cNvSpPr/>
      </xdr:nvSpPr>
      <xdr:spPr>
        <a:xfrm>
          <a:off x="11747500" y="620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41935</xdr:rowOff>
    </xdr:from>
    <xdr:to>
      <xdr:col>64</xdr:col>
      <xdr:colOff>73025</xdr:colOff>
      <xdr:row>31</xdr:row>
      <xdr:rowOff>169697</xdr:rowOff>
    </xdr:to>
    <xdr:cxnSp macro="">
      <xdr:nvCxnSpPr>
        <xdr:cNvPr id="161" name="直線コネクタ 160"/>
        <xdr:cNvCxnSpPr/>
      </xdr:nvCxnSpPr>
      <xdr:spPr>
        <a:xfrm flipV="1">
          <a:off x="11798300" y="5785510"/>
          <a:ext cx="762000" cy="47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37634</xdr:rowOff>
    </xdr:from>
    <xdr:ext cx="469744" cy="259045"/>
    <xdr:sp macro="" textlink="">
      <xdr:nvSpPr>
        <xdr:cNvPr id="162" name="n_1aveValue債務償還比率"/>
        <xdr:cNvSpPr txBox="1"/>
      </xdr:nvSpPr>
      <xdr:spPr>
        <a:xfrm>
          <a:off x="13836727" y="595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4792</xdr:rowOff>
    </xdr:from>
    <xdr:ext cx="469744" cy="259045"/>
    <xdr:sp macro="" textlink="">
      <xdr:nvSpPr>
        <xdr:cNvPr id="163" name="n_2aveValue債務償還比率"/>
        <xdr:cNvSpPr txBox="1"/>
      </xdr:nvSpPr>
      <xdr:spPr>
        <a:xfrm>
          <a:off x="13087427" y="609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58361</xdr:rowOff>
    </xdr:from>
    <xdr:ext cx="469744" cy="259045"/>
    <xdr:sp macro="" textlink="">
      <xdr:nvSpPr>
        <xdr:cNvPr id="164" name="n_3aveValue債務償還比率"/>
        <xdr:cNvSpPr txBox="1"/>
      </xdr:nvSpPr>
      <xdr:spPr>
        <a:xfrm>
          <a:off x="12325427" y="597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126509</xdr:rowOff>
    </xdr:from>
    <xdr:ext cx="469744" cy="259045"/>
    <xdr:sp macro="" textlink="">
      <xdr:nvSpPr>
        <xdr:cNvPr id="165" name="n_4aveValue債務償還比率"/>
        <xdr:cNvSpPr txBox="1"/>
      </xdr:nvSpPr>
      <xdr:spPr>
        <a:xfrm>
          <a:off x="11563427" y="655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151172</xdr:rowOff>
    </xdr:from>
    <xdr:ext cx="469744" cy="259045"/>
    <xdr:sp macro="" textlink="">
      <xdr:nvSpPr>
        <xdr:cNvPr id="166" name="n_1mainValue債務償還比率"/>
        <xdr:cNvSpPr txBox="1"/>
      </xdr:nvSpPr>
      <xdr:spPr>
        <a:xfrm>
          <a:off x="13836727" y="53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118330</xdr:rowOff>
    </xdr:from>
    <xdr:ext cx="469744" cy="259045"/>
    <xdr:sp macro="" textlink="">
      <xdr:nvSpPr>
        <xdr:cNvPr id="167" name="n_2mainValue債務償還比率"/>
        <xdr:cNvSpPr txBox="1"/>
      </xdr:nvSpPr>
      <xdr:spPr>
        <a:xfrm>
          <a:off x="13087427" y="551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109262</xdr:rowOff>
    </xdr:from>
    <xdr:ext cx="469744" cy="259045"/>
    <xdr:sp macro="" textlink="">
      <xdr:nvSpPr>
        <xdr:cNvPr id="168" name="n_3mainValue債務償還比率"/>
        <xdr:cNvSpPr txBox="1"/>
      </xdr:nvSpPr>
      <xdr:spPr>
        <a:xfrm>
          <a:off x="12325427" y="550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65574</xdr:rowOff>
    </xdr:from>
    <xdr:ext cx="469744" cy="259045"/>
    <xdr:sp macro="" textlink="">
      <xdr:nvSpPr>
        <xdr:cNvPr id="169" name="n_4mainValue債務償還比率"/>
        <xdr:cNvSpPr txBox="1"/>
      </xdr:nvSpPr>
      <xdr:spPr>
        <a:xfrm>
          <a:off x="11563427" y="5980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0" name="正方形/長方形 16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1" name="正方形/長方形 17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2" name="テキスト ボックス 17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3" name="テキスト ボックス 17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4" name="テキスト ボックス 17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5" name="テキスト ボックス 17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和歌山県有田川町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24,954
24,830
351.84
19,197,821
18,413,376
301,097
10,467,526
12,627,180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156210</xdr:rowOff>
    </xdr:from>
    <xdr:to>
      <xdr:col>24</xdr:col>
      <xdr:colOff>62865</xdr:colOff>
      <xdr:row>40</xdr:row>
      <xdr:rowOff>99060</xdr:rowOff>
    </xdr:to>
    <xdr:cxnSp macro="">
      <xdr:nvCxnSpPr>
        <xdr:cNvPr id="57" name="直線コネクタ 56"/>
        <xdr:cNvCxnSpPr/>
      </xdr:nvCxnSpPr>
      <xdr:spPr>
        <a:xfrm flipV="1">
          <a:off x="4634865" y="5985510"/>
          <a:ext cx="0" cy="97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102887</xdr:rowOff>
    </xdr:from>
    <xdr:ext cx="405111" cy="259045"/>
    <xdr:sp macro="" textlink="">
      <xdr:nvSpPr>
        <xdr:cNvPr id="58" name="【道路】&#10;有形固定資産減価償却率最小値テキスト"/>
        <xdr:cNvSpPr txBox="1"/>
      </xdr:nvSpPr>
      <xdr:spPr>
        <a:xfrm>
          <a:off x="4673600"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99060</xdr:rowOff>
    </xdr:from>
    <xdr:to>
      <xdr:col>24</xdr:col>
      <xdr:colOff>152400</xdr:colOff>
      <xdr:row>40</xdr:row>
      <xdr:rowOff>99060</xdr:rowOff>
    </xdr:to>
    <xdr:cxnSp macro="">
      <xdr:nvCxnSpPr>
        <xdr:cNvPr id="59" name="直線コネクタ 58"/>
        <xdr:cNvCxnSpPr/>
      </xdr:nvCxnSpPr>
      <xdr:spPr>
        <a:xfrm>
          <a:off x="4546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102887</xdr:rowOff>
    </xdr:from>
    <xdr:ext cx="405111" cy="259045"/>
    <xdr:sp macro="" textlink="">
      <xdr:nvSpPr>
        <xdr:cNvPr id="60" name="【道路】&#10;有形固定資産減価償却率最大値テキスト"/>
        <xdr:cNvSpPr txBox="1"/>
      </xdr:nvSpPr>
      <xdr:spPr>
        <a:xfrm>
          <a:off x="4673600" y="576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156210</xdr:rowOff>
    </xdr:from>
    <xdr:to>
      <xdr:col>24</xdr:col>
      <xdr:colOff>152400</xdr:colOff>
      <xdr:row>34</xdr:row>
      <xdr:rowOff>156210</xdr:rowOff>
    </xdr:to>
    <xdr:cxnSp macro="">
      <xdr:nvCxnSpPr>
        <xdr:cNvPr id="61" name="直線コネクタ 60"/>
        <xdr:cNvCxnSpPr/>
      </xdr:nvCxnSpPr>
      <xdr:spPr>
        <a:xfrm>
          <a:off x="4546600" y="598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60977</xdr:rowOff>
    </xdr:from>
    <xdr:ext cx="405111" cy="259045"/>
    <xdr:sp macro="" textlink="">
      <xdr:nvSpPr>
        <xdr:cNvPr id="62" name="【道路】&#10;有形固定資産減価償却率平均値テキスト"/>
        <xdr:cNvSpPr txBox="1"/>
      </xdr:nvSpPr>
      <xdr:spPr>
        <a:xfrm>
          <a:off x="4673600" y="657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82550</xdr:rowOff>
    </xdr:from>
    <xdr:to>
      <xdr:col>24</xdr:col>
      <xdr:colOff>114300</xdr:colOff>
      <xdr:row>39</xdr:row>
      <xdr:rowOff>12700</xdr:rowOff>
    </xdr:to>
    <xdr:sp macro="" textlink="">
      <xdr:nvSpPr>
        <xdr:cNvPr id="63" name="フローチャート: 判断 62"/>
        <xdr:cNvSpPr/>
      </xdr:nvSpPr>
      <xdr:spPr>
        <a:xfrm>
          <a:off x="45847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17780</xdr:rowOff>
    </xdr:from>
    <xdr:to>
      <xdr:col>20</xdr:col>
      <xdr:colOff>38100</xdr:colOff>
      <xdr:row>38</xdr:row>
      <xdr:rowOff>119380</xdr:rowOff>
    </xdr:to>
    <xdr:sp macro="" textlink="">
      <xdr:nvSpPr>
        <xdr:cNvPr id="64" name="フローチャート: 判断 63"/>
        <xdr:cNvSpPr/>
      </xdr:nvSpPr>
      <xdr:spPr>
        <a:xfrm>
          <a:off x="3746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93980</xdr:rowOff>
    </xdr:from>
    <xdr:to>
      <xdr:col>10</xdr:col>
      <xdr:colOff>165100</xdr:colOff>
      <xdr:row>38</xdr:row>
      <xdr:rowOff>24130</xdr:rowOff>
    </xdr:to>
    <xdr:sp macro="" textlink="">
      <xdr:nvSpPr>
        <xdr:cNvPr id="66" name="フローチャート: 判断 65"/>
        <xdr:cNvSpPr/>
      </xdr:nvSpPr>
      <xdr:spPr>
        <a:xfrm>
          <a:off x="1968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36830</xdr:rowOff>
    </xdr:from>
    <xdr:to>
      <xdr:col>6</xdr:col>
      <xdr:colOff>38100</xdr:colOff>
      <xdr:row>37</xdr:row>
      <xdr:rowOff>138430</xdr:rowOff>
    </xdr:to>
    <xdr:sp macro="" textlink="">
      <xdr:nvSpPr>
        <xdr:cNvPr id="67" name="フローチャート: 判断 66"/>
        <xdr:cNvSpPr/>
      </xdr:nvSpPr>
      <xdr:spPr>
        <a:xfrm>
          <a:off x="1079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105410</xdr:rowOff>
    </xdr:from>
    <xdr:to>
      <xdr:col>24</xdr:col>
      <xdr:colOff>114300</xdr:colOff>
      <xdr:row>35</xdr:row>
      <xdr:rowOff>35560</xdr:rowOff>
    </xdr:to>
    <xdr:sp macro="" textlink="">
      <xdr:nvSpPr>
        <xdr:cNvPr id="73" name="楕円 72"/>
        <xdr:cNvSpPr/>
      </xdr:nvSpPr>
      <xdr:spPr>
        <a:xfrm>
          <a:off x="45847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58437</xdr:rowOff>
    </xdr:from>
    <xdr:ext cx="405111" cy="259045"/>
    <xdr:sp macro="" textlink="">
      <xdr:nvSpPr>
        <xdr:cNvPr id="74" name="【道路】&#10;有形固定資産減価償却率該当値テキスト"/>
        <xdr:cNvSpPr txBox="1"/>
      </xdr:nvSpPr>
      <xdr:spPr>
        <a:xfrm>
          <a:off x="4673600" y="5887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90170</xdr:rowOff>
    </xdr:from>
    <xdr:to>
      <xdr:col>20</xdr:col>
      <xdr:colOff>38100</xdr:colOff>
      <xdr:row>35</xdr:row>
      <xdr:rowOff>20320</xdr:rowOff>
    </xdr:to>
    <xdr:sp macro="" textlink="">
      <xdr:nvSpPr>
        <xdr:cNvPr id="75" name="楕円 74"/>
        <xdr:cNvSpPr/>
      </xdr:nvSpPr>
      <xdr:spPr>
        <a:xfrm>
          <a:off x="37465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140970</xdr:rowOff>
    </xdr:from>
    <xdr:to>
      <xdr:col>24</xdr:col>
      <xdr:colOff>63500</xdr:colOff>
      <xdr:row>34</xdr:row>
      <xdr:rowOff>156210</xdr:rowOff>
    </xdr:to>
    <xdr:cxnSp macro="">
      <xdr:nvCxnSpPr>
        <xdr:cNvPr id="76" name="直線コネクタ 75"/>
        <xdr:cNvCxnSpPr/>
      </xdr:nvCxnSpPr>
      <xdr:spPr>
        <a:xfrm>
          <a:off x="3797300" y="597027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120650</xdr:rowOff>
    </xdr:from>
    <xdr:to>
      <xdr:col>15</xdr:col>
      <xdr:colOff>101600</xdr:colOff>
      <xdr:row>34</xdr:row>
      <xdr:rowOff>50800</xdr:rowOff>
    </xdr:to>
    <xdr:sp macro="" textlink="">
      <xdr:nvSpPr>
        <xdr:cNvPr id="77" name="楕円 76"/>
        <xdr:cNvSpPr/>
      </xdr:nvSpPr>
      <xdr:spPr>
        <a:xfrm>
          <a:off x="28575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0</xdr:rowOff>
    </xdr:from>
    <xdr:to>
      <xdr:col>19</xdr:col>
      <xdr:colOff>177800</xdr:colOff>
      <xdr:row>34</xdr:row>
      <xdr:rowOff>140970</xdr:rowOff>
    </xdr:to>
    <xdr:cxnSp macro="">
      <xdr:nvCxnSpPr>
        <xdr:cNvPr id="78" name="直線コネクタ 77"/>
        <xdr:cNvCxnSpPr/>
      </xdr:nvCxnSpPr>
      <xdr:spPr>
        <a:xfrm>
          <a:off x="2908300" y="582930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74930</xdr:rowOff>
    </xdr:from>
    <xdr:to>
      <xdr:col>10</xdr:col>
      <xdr:colOff>165100</xdr:colOff>
      <xdr:row>36</xdr:row>
      <xdr:rowOff>5080</xdr:rowOff>
    </xdr:to>
    <xdr:sp macro="" textlink="">
      <xdr:nvSpPr>
        <xdr:cNvPr id="79" name="楕円 78"/>
        <xdr:cNvSpPr/>
      </xdr:nvSpPr>
      <xdr:spPr>
        <a:xfrm>
          <a:off x="19685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0</xdr:rowOff>
    </xdr:from>
    <xdr:to>
      <xdr:col>15</xdr:col>
      <xdr:colOff>50800</xdr:colOff>
      <xdr:row>35</xdr:row>
      <xdr:rowOff>125730</xdr:rowOff>
    </xdr:to>
    <xdr:cxnSp macro="">
      <xdr:nvCxnSpPr>
        <xdr:cNvPr id="80" name="直線コネクタ 79"/>
        <xdr:cNvCxnSpPr/>
      </xdr:nvCxnSpPr>
      <xdr:spPr>
        <a:xfrm flipV="1">
          <a:off x="2019300" y="582930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25400</xdr:rowOff>
    </xdr:from>
    <xdr:to>
      <xdr:col>6</xdr:col>
      <xdr:colOff>38100</xdr:colOff>
      <xdr:row>35</xdr:row>
      <xdr:rowOff>127000</xdr:rowOff>
    </xdr:to>
    <xdr:sp macro="" textlink="">
      <xdr:nvSpPr>
        <xdr:cNvPr id="81" name="楕円 80"/>
        <xdr:cNvSpPr/>
      </xdr:nvSpPr>
      <xdr:spPr>
        <a:xfrm>
          <a:off x="1079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76200</xdr:rowOff>
    </xdr:from>
    <xdr:to>
      <xdr:col>10</xdr:col>
      <xdr:colOff>114300</xdr:colOff>
      <xdr:row>35</xdr:row>
      <xdr:rowOff>125730</xdr:rowOff>
    </xdr:to>
    <xdr:cxnSp macro="">
      <xdr:nvCxnSpPr>
        <xdr:cNvPr id="82" name="直線コネクタ 81"/>
        <xdr:cNvCxnSpPr/>
      </xdr:nvCxnSpPr>
      <xdr:spPr>
        <a:xfrm>
          <a:off x="1130300" y="60769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110507</xdr:rowOff>
    </xdr:from>
    <xdr:ext cx="405111" cy="259045"/>
    <xdr:sp macro="" textlink="">
      <xdr:nvSpPr>
        <xdr:cNvPr id="83" name="n_1aveValue【道路】&#10;有形固定資産減価償却率"/>
        <xdr:cNvSpPr txBox="1"/>
      </xdr:nvSpPr>
      <xdr:spPr>
        <a:xfrm>
          <a:off x="3582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45737</xdr:rowOff>
    </xdr:from>
    <xdr:ext cx="405111" cy="259045"/>
    <xdr:sp macro="" textlink="">
      <xdr:nvSpPr>
        <xdr:cNvPr id="84" name="n_2aveValue【道路】&#10;有形固定資産減価償却率"/>
        <xdr:cNvSpPr txBox="1"/>
      </xdr:nvSpPr>
      <xdr:spPr>
        <a:xfrm>
          <a:off x="2705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15257</xdr:rowOff>
    </xdr:from>
    <xdr:ext cx="405111" cy="259045"/>
    <xdr:sp macro="" textlink="">
      <xdr:nvSpPr>
        <xdr:cNvPr id="85" name="n_3aveValue【道路】&#10;有形固定資産減価償却率"/>
        <xdr:cNvSpPr txBox="1"/>
      </xdr:nvSpPr>
      <xdr:spPr>
        <a:xfrm>
          <a:off x="1816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129557</xdr:rowOff>
    </xdr:from>
    <xdr:ext cx="405111" cy="259045"/>
    <xdr:sp macro="" textlink="">
      <xdr:nvSpPr>
        <xdr:cNvPr id="86" name="n_4aveValue【道路】&#10;有形固定資産減価償却率"/>
        <xdr:cNvSpPr txBox="1"/>
      </xdr:nvSpPr>
      <xdr:spPr>
        <a:xfrm>
          <a:off x="927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36847</xdr:rowOff>
    </xdr:from>
    <xdr:ext cx="405111" cy="259045"/>
    <xdr:sp macro="" textlink="">
      <xdr:nvSpPr>
        <xdr:cNvPr id="87" name="n_1mainValue【道路】&#10;有形固定資産減価償却率"/>
        <xdr:cNvSpPr txBox="1"/>
      </xdr:nvSpPr>
      <xdr:spPr>
        <a:xfrm>
          <a:off x="35820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67327</xdr:rowOff>
    </xdr:from>
    <xdr:ext cx="405111" cy="259045"/>
    <xdr:sp macro="" textlink="">
      <xdr:nvSpPr>
        <xdr:cNvPr id="88" name="n_2mainValue【道路】&#10;有形固定資産減価償却率"/>
        <xdr:cNvSpPr txBox="1"/>
      </xdr:nvSpPr>
      <xdr:spPr>
        <a:xfrm>
          <a:off x="2705744" y="55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21607</xdr:rowOff>
    </xdr:from>
    <xdr:ext cx="405111" cy="259045"/>
    <xdr:sp macro="" textlink="">
      <xdr:nvSpPr>
        <xdr:cNvPr id="89" name="n_3mainValue【道路】&#10;有形固定資産減価償却率"/>
        <xdr:cNvSpPr txBox="1"/>
      </xdr:nvSpPr>
      <xdr:spPr>
        <a:xfrm>
          <a:off x="181674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143527</xdr:rowOff>
    </xdr:from>
    <xdr:ext cx="405111" cy="259045"/>
    <xdr:sp macro="" textlink="">
      <xdr:nvSpPr>
        <xdr:cNvPr id="90" name="n_4mainValue【道路】&#10;有形固定資産減価償却率"/>
        <xdr:cNvSpPr txBox="1"/>
      </xdr:nvSpPr>
      <xdr:spPr>
        <a:xfrm>
          <a:off x="927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101" name="テキスト ボックス 100"/>
        <xdr:cNvSpPr txBox="1"/>
      </xdr:nvSpPr>
      <xdr:spPr>
        <a:xfrm>
          <a:off x="6072701" y="747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121755</xdr:rowOff>
    </xdr:from>
    <xdr:ext cx="531299" cy="259045"/>
    <xdr:sp macro="" textlink="">
      <xdr:nvSpPr>
        <xdr:cNvPr id="103" name="テキスト ボックス 102"/>
        <xdr:cNvSpPr txBox="1"/>
      </xdr:nvSpPr>
      <xdr:spPr>
        <a:xfrm>
          <a:off x="6072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5" name="テキスト ボックス 104"/>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7" name="テキスト ボックス 106"/>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9" name="テキスト ボックス 108"/>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1" name="テキスト ボックス 110"/>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3" name="テキスト ボックス 112"/>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5" name="テキスト ボックス 114"/>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72608</xdr:rowOff>
    </xdr:from>
    <xdr:to>
      <xdr:col>54</xdr:col>
      <xdr:colOff>189865</xdr:colOff>
      <xdr:row>42</xdr:row>
      <xdr:rowOff>27541</xdr:rowOff>
    </xdr:to>
    <xdr:cxnSp macro="">
      <xdr:nvCxnSpPr>
        <xdr:cNvPr id="117" name="直線コネクタ 116"/>
        <xdr:cNvCxnSpPr/>
      </xdr:nvCxnSpPr>
      <xdr:spPr>
        <a:xfrm flipV="1">
          <a:off x="10476865" y="5730458"/>
          <a:ext cx="0" cy="1497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31368</xdr:rowOff>
    </xdr:from>
    <xdr:ext cx="534377" cy="259045"/>
    <xdr:sp macro="" textlink="">
      <xdr:nvSpPr>
        <xdr:cNvPr id="118" name="【道路】&#10;一人当たり延長最小値テキスト"/>
        <xdr:cNvSpPr txBox="1"/>
      </xdr:nvSpPr>
      <xdr:spPr>
        <a:xfrm>
          <a:off x="10515600" y="72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27541</xdr:rowOff>
    </xdr:from>
    <xdr:to>
      <xdr:col>55</xdr:col>
      <xdr:colOff>88900</xdr:colOff>
      <xdr:row>42</xdr:row>
      <xdr:rowOff>27541</xdr:rowOff>
    </xdr:to>
    <xdr:cxnSp macro="">
      <xdr:nvCxnSpPr>
        <xdr:cNvPr id="119" name="直線コネクタ 118"/>
        <xdr:cNvCxnSpPr/>
      </xdr:nvCxnSpPr>
      <xdr:spPr>
        <a:xfrm>
          <a:off x="10388600" y="722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19285</xdr:rowOff>
    </xdr:from>
    <xdr:ext cx="534377" cy="259045"/>
    <xdr:sp macro="" textlink="">
      <xdr:nvSpPr>
        <xdr:cNvPr id="120" name="【道路】&#10;一人当たり延長最大値テキスト"/>
        <xdr:cNvSpPr txBox="1"/>
      </xdr:nvSpPr>
      <xdr:spPr>
        <a:xfrm>
          <a:off x="10515600" y="550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72608</xdr:rowOff>
    </xdr:from>
    <xdr:to>
      <xdr:col>55</xdr:col>
      <xdr:colOff>88900</xdr:colOff>
      <xdr:row>33</xdr:row>
      <xdr:rowOff>72608</xdr:rowOff>
    </xdr:to>
    <xdr:cxnSp macro="">
      <xdr:nvCxnSpPr>
        <xdr:cNvPr id="121" name="直線コネクタ 120"/>
        <xdr:cNvCxnSpPr/>
      </xdr:nvCxnSpPr>
      <xdr:spPr>
        <a:xfrm>
          <a:off x="10388600" y="5730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148008</xdr:rowOff>
    </xdr:from>
    <xdr:ext cx="534377" cy="259045"/>
    <xdr:sp macro="" textlink="">
      <xdr:nvSpPr>
        <xdr:cNvPr id="122" name="【道路】&#10;一人当たり延長平均値テキスト"/>
        <xdr:cNvSpPr txBox="1"/>
      </xdr:nvSpPr>
      <xdr:spPr>
        <a:xfrm>
          <a:off x="10515600" y="61487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169581</xdr:rowOff>
    </xdr:from>
    <xdr:to>
      <xdr:col>55</xdr:col>
      <xdr:colOff>50800</xdr:colOff>
      <xdr:row>36</xdr:row>
      <xdr:rowOff>99731</xdr:rowOff>
    </xdr:to>
    <xdr:sp macro="" textlink="">
      <xdr:nvSpPr>
        <xdr:cNvPr id="123" name="フローチャート: 判断 122"/>
        <xdr:cNvSpPr/>
      </xdr:nvSpPr>
      <xdr:spPr>
        <a:xfrm>
          <a:off x="10426700" y="6170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79121</xdr:rowOff>
    </xdr:from>
    <xdr:to>
      <xdr:col>50</xdr:col>
      <xdr:colOff>165100</xdr:colOff>
      <xdr:row>37</xdr:row>
      <xdr:rowOff>9271</xdr:rowOff>
    </xdr:to>
    <xdr:sp macro="" textlink="">
      <xdr:nvSpPr>
        <xdr:cNvPr id="124" name="フローチャート: 判断 123"/>
        <xdr:cNvSpPr/>
      </xdr:nvSpPr>
      <xdr:spPr>
        <a:xfrm>
          <a:off x="9588500" y="625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153416</xdr:rowOff>
    </xdr:from>
    <xdr:to>
      <xdr:col>46</xdr:col>
      <xdr:colOff>38100</xdr:colOff>
      <xdr:row>37</xdr:row>
      <xdr:rowOff>83566</xdr:rowOff>
    </xdr:to>
    <xdr:sp macro="" textlink="">
      <xdr:nvSpPr>
        <xdr:cNvPr id="125" name="フローチャート: 判断 124"/>
        <xdr:cNvSpPr/>
      </xdr:nvSpPr>
      <xdr:spPr>
        <a:xfrm>
          <a:off x="8699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43688</xdr:rowOff>
    </xdr:from>
    <xdr:to>
      <xdr:col>41</xdr:col>
      <xdr:colOff>101600</xdr:colOff>
      <xdr:row>37</xdr:row>
      <xdr:rowOff>145288</xdr:rowOff>
    </xdr:to>
    <xdr:sp macro="" textlink="">
      <xdr:nvSpPr>
        <xdr:cNvPr id="126" name="フローチャート: 判断 125"/>
        <xdr:cNvSpPr/>
      </xdr:nvSpPr>
      <xdr:spPr>
        <a:xfrm>
          <a:off x="7810500" y="638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133985</xdr:rowOff>
    </xdr:from>
    <xdr:to>
      <xdr:col>36</xdr:col>
      <xdr:colOff>165100</xdr:colOff>
      <xdr:row>38</xdr:row>
      <xdr:rowOff>64135</xdr:rowOff>
    </xdr:to>
    <xdr:sp macro="" textlink="">
      <xdr:nvSpPr>
        <xdr:cNvPr id="127" name="フローチャート: 判断 126"/>
        <xdr:cNvSpPr/>
      </xdr:nvSpPr>
      <xdr:spPr>
        <a:xfrm>
          <a:off x="6921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21808</xdr:rowOff>
    </xdr:from>
    <xdr:to>
      <xdr:col>55</xdr:col>
      <xdr:colOff>50800</xdr:colOff>
      <xdr:row>33</xdr:row>
      <xdr:rowOff>123408</xdr:rowOff>
    </xdr:to>
    <xdr:sp macro="" textlink="">
      <xdr:nvSpPr>
        <xdr:cNvPr id="133" name="楕円 132"/>
        <xdr:cNvSpPr/>
      </xdr:nvSpPr>
      <xdr:spPr>
        <a:xfrm>
          <a:off x="10426700" y="567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146285</xdr:rowOff>
    </xdr:from>
    <xdr:ext cx="534377" cy="259045"/>
    <xdr:sp macro="" textlink="">
      <xdr:nvSpPr>
        <xdr:cNvPr id="134" name="【道路】&#10;一人当たり延長該当値テキスト"/>
        <xdr:cNvSpPr txBox="1"/>
      </xdr:nvSpPr>
      <xdr:spPr>
        <a:xfrm>
          <a:off x="10515600" y="563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144435</xdr:rowOff>
    </xdr:from>
    <xdr:to>
      <xdr:col>50</xdr:col>
      <xdr:colOff>165100</xdr:colOff>
      <xdr:row>34</xdr:row>
      <xdr:rowOff>74585</xdr:rowOff>
    </xdr:to>
    <xdr:sp macro="" textlink="">
      <xdr:nvSpPr>
        <xdr:cNvPr id="135" name="楕円 134"/>
        <xdr:cNvSpPr/>
      </xdr:nvSpPr>
      <xdr:spPr>
        <a:xfrm>
          <a:off x="9588500" y="58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72608</xdr:rowOff>
    </xdr:from>
    <xdr:to>
      <xdr:col>55</xdr:col>
      <xdr:colOff>0</xdr:colOff>
      <xdr:row>34</xdr:row>
      <xdr:rowOff>23785</xdr:rowOff>
    </xdr:to>
    <xdr:cxnSp macro="">
      <xdr:nvCxnSpPr>
        <xdr:cNvPr id="136" name="直線コネクタ 135"/>
        <xdr:cNvCxnSpPr/>
      </xdr:nvCxnSpPr>
      <xdr:spPr>
        <a:xfrm flipV="1">
          <a:off x="9639300" y="5730458"/>
          <a:ext cx="838200" cy="12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31605</xdr:rowOff>
    </xdr:from>
    <xdr:to>
      <xdr:col>46</xdr:col>
      <xdr:colOff>38100</xdr:colOff>
      <xdr:row>34</xdr:row>
      <xdr:rowOff>133205</xdr:rowOff>
    </xdr:to>
    <xdr:sp macro="" textlink="">
      <xdr:nvSpPr>
        <xdr:cNvPr id="137" name="楕円 136"/>
        <xdr:cNvSpPr/>
      </xdr:nvSpPr>
      <xdr:spPr>
        <a:xfrm>
          <a:off x="8699500" y="586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23785</xdr:rowOff>
    </xdr:from>
    <xdr:to>
      <xdr:col>50</xdr:col>
      <xdr:colOff>114300</xdr:colOff>
      <xdr:row>34</xdr:row>
      <xdr:rowOff>82405</xdr:rowOff>
    </xdr:to>
    <xdr:cxnSp macro="">
      <xdr:nvCxnSpPr>
        <xdr:cNvPr id="138" name="直線コネクタ 137"/>
        <xdr:cNvCxnSpPr/>
      </xdr:nvCxnSpPr>
      <xdr:spPr>
        <a:xfrm flipV="1">
          <a:off x="8750300" y="5853085"/>
          <a:ext cx="889000" cy="5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97736</xdr:rowOff>
    </xdr:from>
    <xdr:to>
      <xdr:col>41</xdr:col>
      <xdr:colOff>101600</xdr:colOff>
      <xdr:row>35</xdr:row>
      <xdr:rowOff>27886</xdr:rowOff>
    </xdr:to>
    <xdr:sp macro="" textlink="">
      <xdr:nvSpPr>
        <xdr:cNvPr id="139" name="楕円 138"/>
        <xdr:cNvSpPr/>
      </xdr:nvSpPr>
      <xdr:spPr>
        <a:xfrm>
          <a:off x="7810500" y="592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82405</xdr:rowOff>
    </xdr:from>
    <xdr:to>
      <xdr:col>45</xdr:col>
      <xdr:colOff>177800</xdr:colOff>
      <xdr:row>34</xdr:row>
      <xdr:rowOff>148536</xdr:rowOff>
    </xdr:to>
    <xdr:cxnSp macro="">
      <xdr:nvCxnSpPr>
        <xdr:cNvPr id="140" name="直線コネクタ 139"/>
        <xdr:cNvCxnSpPr/>
      </xdr:nvCxnSpPr>
      <xdr:spPr>
        <a:xfrm flipV="1">
          <a:off x="7861300" y="5911705"/>
          <a:ext cx="889000" cy="6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142966</xdr:rowOff>
    </xdr:from>
    <xdr:to>
      <xdr:col>36</xdr:col>
      <xdr:colOff>165100</xdr:colOff>
      <xdr:row>35</xdr:row>
      <xdr:rowOff>73116</xdr:rowOff>
    </xdr:to>
    <xdr:sp macro="" textlink="">
      <xdr:nvSpPr>
        <xdr:cNvPr id="141" name="楕円 140"/>
        <xdr:cNvSpPr/>
      </xdr:nvSpPr>
      <xdr:spPr>
        <a:xfrm>
          <a:off x="6921500" y="597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148536</xdr:rowOff>
    </xdr:from>
    <xdr:to>
      <xdr:col>41</xdr:col>
      <xdr:colOff>50800</xdr:colOff>
      <xdr:row>35</xdr:row>
      <xdr:rowOff>22316</xdr:rowOff>
    </xdr:to>
    <xdr:cxnSp macro="">
      <xdr:nvCxnSpPr>
        <xdr:cNvPr id="142" name="直線コネクタ 141"/>
        <xdr:cNvCxnSpPr/>
      </xdr:nvCxnSpPr>
      <xdr:spPr>
        <a:xfrm flipV="1">
          <a:off x="6972300" y="5977836"/>
          <a:ext cx="889000" cy="4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398</xdr:rowOff>
    </xdr:from>
    <xdr:ext cx="534377" cy="259045"/>
    <xdr:sp macro="" textlink="">
      <xdr:nvSpPr>
        <xdr:cNvPr id="143" name="n_1aveValue【道路】&#10;一人当たり延長"/>
        <xdr:cNvSpPr txBox="1"/>
      </xdr:nvSpPr>
      <xdr:spPr>
        <a:xfrm>
          <a:off x="9359411" y="634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74693</xdr:rowOff>
    </xdr:from>
    <xdr:ext cx="534377" cy="259045"/>
    <xdr:sp macro="" textlink="">
      <xdr:nvSpPr>
        <xdr:cNvPr id="144" name="n_2aveValue【道路】&#10;一人当たり延長"/>
        <xdr:cNvSpPr txBox="1"/>
      </xdr:nvSpPr>
      <xdr:spPr>
        <a:xfrm>
          <a:off x="8483111" y="641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136415</xdr:rowOff>
    </xdr:from>
    <xdr:ext cx="534377" cy="259045"/>
    <xdr:sp macro="" textlink="">
      <xdr:nvSpPr>
        <xdr:cNvPr id="145" name="n_3aveValue【道路】&#10;一人当たり延長"/>
        <xdr:cNvSpPr txBox="1"/>
      </xdr:nvSpPr>
      <xdr:spPr>
        <a:xfrm>
          <a:off x="7594111" y="648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55262</xdr:rowOff>
    </xdr:from>
    <xdr:ext cx="534377" cy="259045"/>
    <xdr:sp macro="" textlink="">
      <xdr:nvSpPr>
        <xdr:cNvPr id="146" name="n_4aveValue【道路】&#10;一人当たり延長"/>
        <xdr:cNvSpPr txBox="1"/>
      </xdr:nvSpPr>
      <xdr:spPr>
        <a:xfrm>
          <a:off x="6705111" y="657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91112</xdr:rowOff>
    </xdr:from>
    <xdr:ext cx="534377" cy="259045"/>
    <xdr:sp macro="" textlink="">
      <xdr:nvSpPr>
        <xdr:cNvPr id="147" name="n_1mainValue【道路】&#10;一人当たり延長"/>
        <xdr:cNvSpPr txBox="1"/>
      </xdr:nvSpPr>
      <xdr:spPr>
        <a:xfrm>
          <a:off x="9359411" y="557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149732</xdr:rowOff>
    </xdr:from>
    <xdr:ext cx="534377" cy="259045"/>
    <xdr:sp macro="" textlink="">
      <xdr:nvSpPr>
        <xdr:cNvPr id="148" name="n_2mainValue【道路】&#10;一人当たり延長"/>
        <xdr:cNvSpPr txBox="1"/>
      </xdr:nvSpPr>
      <xdr:spPr>
        <a:xfrm>
          <a:off x="8483111" y="563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44413</xdr:rowOff>
    </xdr:from>
    <xdr:ext cx="534377" cy="259045"/>
    <xdr:sp macro="" textlink="">
      <xdr:nvSpPr>
        <xdr:cNvPr id="149" name="n_3mainValue【道路】&#10;一人当たり延長"/>
        <xdr:cNvSpPr txBox="1"/>
      </xdr:nvSpPr>
      <xdr:spPr>
        <a:xfrm>
          <a:off x="7594111" y="570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89643</xdr:rowOff>
    </xdr:from>
    <xdr:ext cx="534377" cy="259045"/>
    <xdr:sp macro="" textlink="">
      <xdr:nvSpPr>
        <xdr:cNvPr id="150" name="n_4mainValue【道路】&#10;一人当たり延長"/>
        <xdr:cNvSpPr txBox="1"/>
      </xdr:nvSpPr>
      <xdr:spPr>
        <a:xfrm>
          <a:off x="6705111" y="574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3" name="テキスト ボックス 162"/>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71" name="テキスト ボックス 170"/>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91440</xdr:rowOff>
    </xdr:from>
    <xdr:to>
      <xdr:col>24</xdr:col>
      <xdr:colOff>62865</xdr:colOff>
      <xdr:row>63</xdr:row>
      <xdr:rowOff>53340</xdr:rowOff>
    </xdr:to>
    <xdr:cxnSp macro="">
      <xdr:nvCxnSpPr>
        <xdr:cNvPr id="174" name="直線コネクタ 173"/>
        <xdr:cNvCxnSpPr/>
      </xdr:nvCxnSpPr>
      <xdr:spPr>
        <a:xfrm flipV="1">
          <a:off x="4634865" y="969264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75582</xdr:rowOff>
    </xdr:from>
    <xdr:ext cx="405111" cy="259045"/>
    <xdr:sp macro="" textlink="">
      <xdr:nvSpPr>
        <xdr:cNvPr id="175" name="【橋りょう・トンネル】&#10;有形固定資産減価償却率最小値テキスト"/>
        <xdr:cNvSpPr txBox="1"/>
      </xdr:nvSpPr>
      <xdr:spPr>
        <a:xfrm>
          <a:off x="4673600" y="10876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53340</xdr:rowOff>
    </xdr:from>
    <xdr:to>
      <xdr:col>24</xdr:col>
      <xdr:colOff>152400</xdr:colOff>
      <xdr:row>63</xdr:row>
      <xdr:rowOff>53340</xdr:rowOff>
    </xdr:to>
    <xdr:cxnSp macro="">
      <xdr:nvCxnSpPr>
        <xdr:cNvPr id="176" name="直線コネクタ 175"/>
        <xdr:cNvCxnSpPr/>
      </xdr:nvCxnSpPr>
      <xdr:spPr>
        <a:xfrm>
          <a:off x="4546600" y="10854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38117</xdr:rowOff>
    </xdr:from>
    <xdr:ext cx="340478" cy="259045"/>
    <xdr:sp macro="" textlink="">
      <xdr:nvSpPr>
        <xdr:cNvPr id="177" name="【橋りょう・トンネル】&#10;有形固定資産減価償却率最大値テキスト"/>
        <xdr:cNvSpPr txBox="1"/>
      </xdr:nvSpPr>
      <xdr:spPr>
        <a:xfrm>
          <a:off x="4673600" y="9467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91440</xdr:rowOff>
    </xdr:from>
    <xdr:to>
      <xdr:col>24</xdr:col>
      <xdr:colOff>152400</xdr:colOff>
      <xdr:row>56</xdr:row>
      <xdr:rowOff>91440</xdr:rowOff>
    </xdr:to>
    <xdr:cxnSp macro="">
      <xdr:nvCxnSpPr>
        <xdr:cNvPr id="178" name="直線コネクタ 177"/>
        <xdr:cNvCxnSpPr/>
      </xdr:nvCxnSpPr>
      <xdr:spPr>
        <a:xfrm>
          <a:off x="4546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164482</xdr:rowOff>
    </xdr:from>
    <xdr:ext cx="405111" cy="259045"/>
    <xdr:sp macro="" textlink="">
      <xdr:nvSpPr>
        <xdr:cNvPr id="179" name="【橋りょう・トンネル】&#10;有形固定資産減価償却率平均値テキスト"/>
        <xdr:cNvSpPr txBox="1"/>
      </xdr:nvSpPr>
      <xdr:spPr>
        <a:xfrm>
          <a:off x="4673600" y="10622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141605</xdr:rowOff>
    </xdr:from>
    <xdr:to>
      <xdr:col>24</xdr:col>
      <xdr:colOff>114300</xdr:colOff>
      <xdr:row>63</xdr:row>
      <xdr:rowOff>71755</xdr:rowOff>
    </xdr:to>
    <xdr:sp macro="" textlink="">
      <xdr:nvSpPr>
        <xdr:cNvPr id="180" name="フローチャート: 判断 179"/>
        <xdr:cNvSpPr/>
      </xdr:nvSpPr>
      <xdr:spPr>
        <a:xfrm>
          <a:off x="4584700" y="1077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107315</xdr:rowOff>
    </xdr:from>
    <xdr:to>
      <xdr:col>20</xdr:col>
      <xdr:colOff>38100</xdr:colOff>
      <xdr:row>63</xdr:row>
      <xdr:rowOff>37465</xdr:rowOff>
    </xdr:to>
    <xdr:sp macro="" textlink="">
      <xdr:nvSpPr>
        <xdr:cNvPr id="181" name="フローチャート: 判断 180"/>
        <xdr:cNvSpPr/>
      </xdr:nvSpPr>
      <xdr:spPr>
        <a:xfrm>
          <a:off x="3746500" y="1073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82550</xdr:rowOff>
    </xdr:from>
    <xdr:to>
      <xdr:col>15</xdr:col>
      <xdr:colOff>101600</xdr:colOff>
      <xdr:row>63</xdr:row>
      <xdr:rowOff>12700</xdr:rowOff>
    </xdr:to>
    <xdr:sp macro="" textlink="">
      <xdr:nvSpPr>
        <xdr:cNvPr id="182" name="フローチャート: 判断 181"/>
        <xdr:cNvSpPr/>
      </xdr:nvSpPr>
      <xdr:spPr>
        <a:xfrm>
          <a:off x="2857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61595</xdr:rowOff>
    </xdr:from>
    <xdr:to>
      <xdr:col>10</xdr:col>
      <xdr:colOff>165100</xdr:colOff>
      <xdr:row>62</xdr:row>
      <xdr:rowOff>163195</xdr:rowOff>
    </xdr:to>
    <xdr:sp macro="" textlink="">
      <xdr:nvSpPr>
        <xdr:cNvPr id="183" name="フローチャート: 判断 182"/>
        <xdr:cNvSpPr/>
      </xdr:nvSpPr>
      <xdr:spPr>
        <a:xfrm>
          <a:off x="1968500" y="1069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31115</xdr:rowOff>
    </xdr:from>
    <xdr:to>
      <xdr:col>6</xdr:col>
      <xdr:colOff>38100</xdr:colOff>
      <xdr:row>62</xdr:row>
      <xdr:rowOff>132715</xdr:rowOff>
    </xdr:to>
    <xdr:sp macro="" textlink="">
      <xdr:nvSpPr>
        <xdr:cNvPr id="184" name="フローチャート: 判断 183"/>
        <xdr:cNvSpPr/>
      </xdr:nvSpPr>
      <xdr:spPr>
        <a:xfrm>
          <a:off x="1079500" y="1066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2540</xdr:rowOff>
    </xdr:from>
    <xdr:to>
      <xdr:col>24</xdr:col>
      <xdr:colOff>114300</xdr:colOff>
      <xdr:row>63</xdr:row>
      <xdr:rowOff>104140</xdr:rowOff>
    </xdr:to>
    <xdr:sp macro="" textlink="">
      <xdr:nvSpPr>
        <xdr:cNvPr id="190" name="楕円 189"/>
        <xdr:cNvSpPr/>
      </xdr:nvSpPr>
      <xdr:spPr>
        <a:xfrm>
          <a:off x="45847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120032</xdr:rowOff>
    </xdr:from>
    <xdr:ext cx="405111" cy="259045"/>
    <xdr:sp macro="" textlink="">
      <xdr:nvSpPr>
        <xdr:cNvPr id="191" name="【橋りょう・トンネル】&#10;有形固定資産減価償却率該当値テキスト"/>
        <xdr:cNvSpPr txBox="1"/>
      </xdr:nvSpPr>
      <xdr:spPr>
        <a:xfrm>
          <a:off x="4673600"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147320</xdr:rowOff>
    </xdr:from>
    <xdr:to>
      <xdr:col>20</xdr:col>
      <xdr:colOff>38100</xdr:colOff>
      <xdr:row>63</xdr:row>
      <xdr:rowOff>77470</xdr:rowOff>
    </xdr:to>
    <xdr:sp macro="" textlink="">
      <xdr:nvSpPr>
        <xdr:cNvPr id="192" name="楕円 191"/>
        <xdr:cNvSpPr/>
      </xdr:nvSpPr>
      <xdr:spPr>
        <a:xfrm>
          <a:off x="3746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26670</xdr:rowOff>
    </xdr:from>
    <xdr:to>
      <xdr:col>24</xdr:col>
      <xdr:colOff>63500</xdr:colOff>
      <xdr:row>63</xdr:row>
      <xdr:rowOff>53340</xdr:rowOff>
    </xdr:to>
    <xdr:cxnSp macro="">
      <xdr:nvCxnSpPr>
        <xdr:cNvPr id="193" name="直線コネクタ 192"/>
        <xdr:cNvCxnSpPr/>
      </xdr:nvCxnSpPr>
      <xdr:spPr>
        <a:xfrm>
          <a:off x="3797300" y="108280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118745</xdr:rowOff>
    </xdr:from>
    <xdr:to>
      <xdr:col>15</xdr:col>
      <xdr:colOff>101600</xdr:colOff>
      <xdr:row>63</xdr:row>
      <xdr:rowOff>48895</xdr:rowOff>
    </xdr:to>
    <xdr:sp macro="" textlink="">
      <xdr:nvSpPr>
        <xdr:cNvPr id="194" name="楕円 193"/>
        <xdr:cNvSpPr/>
      </xdr:nvSpPr>
      <xdr:spPr>
        <a:xfrm>
          <a:off x="28575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169545</xdr:rowOff>
    </xdr:from>
    <xdr:to>
      <xdr:col>19</xdr:col>
      <xdr:colOff>177800</xdr:colOff>
      <xdr:row>63</xdr:row>
      <xdr:rowOff>26670</xdr:rowOff>
    </xdr:to>
    <xdr:cxnSp macro="">
      <xdr:nvCxnSpPr>
        <xdr:cNvPr id="195" name="直線コネクタ 194"/>
        <xdr:cNvCxnSpPr/>
      </xdr:nvCxnSpPr>
      <xdr:spPr>
        <a:xfrm>
          <a:off x="2908300" y="107994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101600</xdr:rowOff>
    </xdr:from>
    <xdr:to>
      <xdr:col>10</xdr:col>
      <xdr:colOff>165100</xdr:colOff>
      <xdr:row>63</xdr:row>
      <xdr:rowOff>31750</xdr:rowOff>
    </xdr:to>
    <xdr:sp macro="" textlink="">
      <xdr:nvSpPr>
        <xdr:cNvPr id="196" name="楕円 195"/>
        <xdr:cNvSpPr/>
      </xdr:nvSpPr>
      <xdr:spPr>
        <a:xfrm>
          <a:off x="1968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152400</xdr:rowOff>
    </xdr:from>
    <xdr:to>
      <xdr:col>15</xdr:col>
      <xdr:colOff>50800</xdr:colOff>
      <xdr:row>62</xdr:row>
      <xdr:rowOff>169545</xdr:rowOff>
    </xdr:to>
    <xdr:cxnSp macro="">
      <xdr:nvCxnSpPr>
        <xdr:cNvPr id="197" name="直線コネクタ 196"/>
        <xdr:cNvCxnSpPr/>
      </xdr:nvCxnSpPr>
      <xdr:spPr>
        <a:xfrm>
          <a:off x="2019300" y="107823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73025</xdr:rowOff>
    </xdr:from>
    <xdr:to>
      <xdr:col>6</xdr:col>
      <xdr:colOff>38100</xdr:colOff>
      <xdr:row>63</xdr:row>
      <xdr:rowOff>3175</xdr:rowOff>
    </xdr:to>
    <xdr:sp macro="" textlink="">
      <xdr:nvSpPr>
        <xdr:cNvPr id="198" name="楕円 197"/>
        <xdr:cNvSpPr/>
      </xdr:nvSpPr>
      <xdr:spPr>
        <a:xfrm>
          <a:off x="1079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123825</xdr:rowOff>
    </xdr:from>
    <xdr:to>
      <xdr:col>10</xdr:col>
      <xdr:colOff>114300</xdr:colOff>
      <xdr:row>62</xdr:row>
      <xdr:rowOff>152400</xdr:rowOff>
    </xdr:to>
    <xdr:cxnSp macro="">
      <xdr:nvCxnSpPr>
        <xdr:cNvPr id="199" name="直線コネクタ 198"/>
        <xdr:cNvCxnSpPr/>
      </xdr:nvCxnSpPr>
      <xdr:spPr>
        <a:xfrm>
          <a:off x="1130300" y="107537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53992</xdr:rowOff>
    </xdr:from>
    <xdr:ext cx="405111" cy="259045"/>
    <xdr:sp macro="" textlink="">
      <xdr:nvSpPr>
        <xdr:cNvPr id="200" name="n_1aveValue【橋りょう・トンネル】&#10;有形固定資産減価償却率"/>
        <xdr:cNvSpPr txBox="1"/>
      </xdr:nvSpPr>
      <xdr:spPr>
        <a:xfrm>
          <a:off x="3582044" y="1051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29227</xdr:rowOff>
    </xdr:from>
    <xdr:ext cx="405111" cy="259045"/>
    <xdr:sp macro="" textlink="">
      <xdr:nvSpPr>
        <xdr:cNvPr id="201" name="n_2aveValue【橋りょう・トンネル】&#10;有形固定資産減価償却率"/>
        <xdr:cNvSpPr txBox="1"/>
      </xdr:nvSpPr>
      <xdr:spPr>
        <a:xfrm>
          <a:off x="2705744" y="1048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8272</xdr:rowOff>
    </xdr:from>
    <xdr:ext cx="405111" cy="259045"/>
    <xdr:sp macro="" textlink="">
      <xdr:nvSpPr>
        <xdr:cNvPr id="202" name="n_3aveValue【橋りょう・トンネル】&#10;有形固定資産減価償却率"/>
        <xdr:cNvSpPr txBox="1"/>
      </xdr:nvSpPr>
      <xdr:spPr>
        <a:xfrm>
          <a:off x="1816744" y="10466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149242</xdr:rowOff>
    </xdr:from>
    <xdr:ext cx="405111" cy="259045"/>
    <xdr:sp macro="" textlink="">
      <xdr:nvSpPr>
        <xdr:cNvPr id="203" name="n_4aveValue【橋りょう・トンネル】&#10;有形固定資産減価償却率"/>
        <xdr:cNvSpPr txBox="1"/>
      </xdr:nvSpPr>
      <xdr:spPr>
        <a:xfrm>
          <a:off x="927744" y="10436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68597</xdr:rowOff>
    </xdr:from>
    <xdr:ext cx="405111" cy="259045"/>
    <xdr:sp macro="" textlink="">
      <xdr:nvSpPr>
        <xdr:cNvPr id="204" name="n_1mainValue【橋りょう・トンネル】&#10;有形固定資産減価償却率"/>
        <xdr:cNvSpPr txBox="1"/>
      </xdr:nvSpPr>
      <xdr:spPr>
        <a:xfrm>
          <a:off x="3582044" y="1086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40022</xdr:rowOff>
    </xdr:from>
    <xdr:ext cx="405111" cy="259045"/>
    <xdr:sp macro="" textlink="">
      <xdr:nvSpPr>
        <xdr:cNvPr id="205" name="n_2mainValue【橋りょう・トンネル】&#10;有形固定資産減価償却率"/>
        <xdr:cNvSpPr txBox="1"/>
      </xdr:nvSpPr>
      <xdr:spPr>
        <a:xfrm>
          <a:off x="2705744" y="1084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22877</xdr:rowOff>
    </xdr:from>
    <xdr:ext cx="405111" cy="259045"/>
    <xdr:sp macro="" textlink="">
      <xdr:nvSpPr>
        <xdr:cNvPr id="206" name="n_3mainValue【橋りょう・トンネル】&#10;有形固定資産減価償却率"/>
        <xdr:cNvSpPr txBox="1"/>
      </xdr:nvSpPr>
      <xdr:spPr>
        <a:xfrm>
          <a:off x="18167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165752</xdr:rowOff>
    </xdr:from>
    <xdr:ext cx="405111" cy="259045"/>
    <xdr:sp macro="" textlink="">
      <xdr:nvSpPr>
        <xdr:cNvPr id="207" name="n_4mainValue【橋りょう・トンネル】&#10;有形固定資産減価償却率"/>
        <xdr:cNvSpPr txBox="1"/>
      </xdr:nvSpPr>
      <xdr:spPr>
        <a:xfrm>
          <a:off x="927744"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1" name="テキスト ボックス 220"/>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3" name="テキスト ボックス 222"/>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5" name="テキスト ボックス 224"/>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34674</xdr:rowOff>
    </xdr:from>
    <xdr:to>
      <xdr:col>54</xdr:col>
      <xdr:colOff>189865</xdr:colOff>
      <xdr:row>63</xdr:row>
      <xdr:rowOff>157553</xdr:rowOff>
    </xdr:to>
    <xdr:cxnSp macro="">
      <xdr:nvCxnSpPr>
        <xdr:cNvPr id="229" name="直線コネクタ 228"/>
        <xdr:cNvCxnSpPr/>
      </xdr:nvCxnSpPr>
      <xdr:spPr>
        <a:xfrm flipV="1">
          <a:off x="10476865" y="9807324"/>
          <a:ext cx="0" cy="1151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161380</xdr:rowOff>
    </xdr:from>
    <xdr:ext cx="469744" cy="259045"/>
    <xdr:sp macro="" textlink="">
      <xdr:nvSpPr>
        <xdr:cNvPr id="230" name="【橋りょう・トンネル】&#10;一人当たり有形固定資産（償却資産）額最小値テキスト"/>
        <xdr:cNvSpPr txBox="1"/>
      </xdr:nvSpPr>
      <xdr:spPr>
        <a:xfrm>
          <a:off x="10515600" y="1096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157553</xdr:rowOff>
    </xdr:from>
    <xdr:to>
      <xdr:col>55</xdr:col>
      <xdr:colOff>88900</xdr:colOff>
      <xdr:row>63</xdr:row>
      <xdr:rowOff>157553</xdr:rowOff>
    </xdr:to>
    <xdr:cxnSp macro="">
      <xdr:nvCxnSpPr>
        <xdr:cNvPr id="231" name="直線コネクタ 230"/>
        <xdr:cNvCxnSpPr/>
      </xdr:nvCxnSpPr>
      <xdr:spPr>
        <a:xfrm>
          <a:off x="10388600" y="10958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152801</xdr:rowOff>
    </xdr:from>
    <xdr:ext cx="599010" cy="259045"/>
    <xdr:sp macro="" textlink="">
      <xdr:nvSpPr>
        <xdr:cNvPr id="232" name="【橋りょう・トンネル】&#10;一人当たり有形固定資産（償却資産）額最大値テキスト"/>
        <xdr:cNvSpPr txBox="1"/>
      </xdr:nvSpPr>
      <xdr:spPr>
        <a:xfrm>
          <a:off x="10515600" y="9582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34674</xdr:rowOff>
    </xdr:from>
    <xdr:to>
      <xdr:col>55</xdr:col>
      <xdr:colOff>88900</xdr:colOff>
      <xdr:row>57</xdr:row>
      <xdr:rowOff>34674</xdr:rowOff>
    </xdr:to>
    <xdr:cxnSp macro="">
      <xdr:nvCxnSpPr>
        <xdr:cNvPr id="233" name="直線コネクタ 232"/>
        <xdr:cNvCxnSpPr/>
      </xdr:nvCxnSpPr>
      <xdr:spPr>
        <a:xfrm>
          <a:off x="10388600" y="9807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166123</xdr:rowOff>
    </xdr:from>
    <xdr:ext cx="599010" cy="259045"/>
    <xdr:sp macro="" textlink="">
      <xdr:nvSpPr>
        <xdr:cNvPr id="234" name="【橋りょう・トンネル】&#10;一人当たり有形固定資産（償却資産）額平均値テキスト"/>
        <xdr:cNvSpPr txBox="1"/>
      </xdr:nvSpPr>
      <xdr:spPr>
        <a:xfrm>
          <a:off x="10515600" y="104531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16246</xdr:rowOff>
    </xdr:from>
    <xdr:to>
      <xdr:col>55</xdr:col>
      <xdr:colOff>50800</xdr:colOff>
      <xdr:row>61</xdr:row>
      <xdr:rowOff>117846</xdr:rowOff>
    </xdr:to>
    <xdr:sp macro="" textlink="">
      <xdr:nvSpPr>
        <xdr:cNvPr id="235" name="フローチャート: 判断 234"/>
        <xdr:cNvSpPr/>
      </xdr:nvSpPr>
      <xdr:spPr>
        <a:xfrm>
          <a:off x="10426700" y="10474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21534</xdr:rowOff>
    </xdr:from>
    <xdr:to>
      <xdr:col>50</xdr:col>
      <xdr:colOff>165100</xdr:colOff>
      <xdr:row>61</xdr:row>
      <xdr:rowOff>123134</xdr:rowOff>
    </xdr:to>
    <xdr:sp macro="" textlink="">
      <xdr:nvSpPr>
        <xdr:cNvPr id="236" name="フローチャート: 判断 235"/>
        <xdr:cNvSpPr/>
      </xdr:nvSpPr>
      <xdr:spPr>
        <a:xfrm>
          <a:off x="9588500" y="1047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29014</xdr:rowOff>
    </xdr:from>
    <xdr:to>
      <xdr:col>46</xdr:col>
      <xdr:colOff>38100</xdr:colOff>
      <xdr:row>61</xdr:row>
      <xdr:rowOff>130614</xdr:rowOff>
    </xdr:to>
    <xdr:sp macro="" textlink="">
      <xdr:nvSpPr>
        <xdr:cNvPr id="237" name="フローチャート: 判断 236"/>
        <xdr:cNvSpPr/>
      </xdr:nvSpPr>
      <xdr:spPr>
        <a:xfrm>
          <a:off x="8699500" y="1048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37309</xdr:rowOff>
    </xdr:from>
    <xdr:to>
      <xdr:col>41</xdr:col>
      <xdr:colOff>101600</xdr:colOff>
      <xdr:row>61</xdr:row>
      <xdr:rowOff>138909</xdr:rowOff>
    </xdr:to>
    <xdr:sp macro="" textlink="">
      <xdr:nvSpPr>
        <xdr:cNvPr id="238" name="フローチャート: 判断 237"/>
        <xdr:cNvSpPr/>
      </xdr:nvSpPr>
      <xdr:spPr>
        <a:xfrm>
          <a:off x="7810500" y="1049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44709</xdr:rowOff>
    </xdr:from>
    <xdr:to>
      <xdr:col>36</xdr:col>
      <xdr:colOff>165100</xdr:colOff>
      <xdr:row>61</xdr:row>
      <xdr:rowOff>146309</xdr:rowOff>
    </xdr:to>
    <xdr:sp macro="" textlink="">
      <xdr:nvSpPr>
        <xdr:cNvPr id="239" name="フローチャート: 判断 238"/>
        <xdr:cNvSpPr/>
      </xdr:nvSpPr>
      <xdr:spPr>
        <a:xfrm>
          <a:off x="6921500" y="1050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165056</xdr:rowOff>
    </xdr:from>
    <xdr:to>
      <xdr:col>55</xdr:col>
      <xdr:colOff>50800</xdr:colOff>
      <xdr:row>61</xdr:row>
      <xdr:rowOff>95206</xdr:rowOff>
    </xdr:to>
    <xdr:sp macro="" textlink="">
      <xdr:nvSpPr>
        <xdr:cNvPr id="245" name="楕円 244"/>
        <xdr:cNvSpPr/>
      </xdr:nvSpPr>
      <xdr:spPr>
        <a:xfrm>
          <a:off x="10426700" y="1045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16483</xdr:rowOff>
    </xdr:from>
    <xdr:ext cx="599010" cy="259045"/>
    <xdr:sp macro="" textlink="">
      <xdr:nvSpPr>
        <xdr:cNvPr id="246" name="【橋りょう・トンネル】&#10;一人当たり有形固定資産（償却資産）額該当値テキスト"/>
        <xdr:cNvSpPr txBox="1"/>
      </xdr:nvSpPr>
      <xdr:spPr>
        <a:xfrm>
          <a:off x="10515600" y="1030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2622</xdr:rowOff>
    </xdr:from>
    <xdr:to>
      <xdr:col>50</xdr:col>
      <xdr:colOff>165100</xdr:colOff>
      <xdr:row>61</xdr:row>
      <xdr:rowOff>104222</xdr:rowOff>
    </xdr:to>
    <xdr:sp macro="" textlink="">
      <xdr:nvSpPr>
        <xdr:cNvPr id="247" name="楕円 246"/>
        <xdr:cNvSpPr/>
      </xdr:nvSpPr>
      <xdr:spPr>
        <a:xfrm>
          <a:off x="9588500" y="104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44406</xdr:rowOff>
    </xdr:from>
    <xdr:to>
      <xdr:col>55</xdr:col>
      <xdr:colOff>0</xdr:colOff>
      <xdr:row>61</xdr:row>
      <xdr:rowOff>53422</xdr:rowOff>
    </xdr:to>
    <xdr:cxnSp macro="">
      <xdr:nvCxnSpPr>
        <xdr:cNvPr id="248" name="直線コネクタ 247"/>
        <xdr:cNvCxnSpPr/>
      </xdr:nvCxnSpPr>
      <xdr:spPr>
        <a:xfrm flipV="1">
          <a:off x="9639300" y="10502856"/>
          <a:ext cx="838200" cy="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6309</xdr:rowOff>
    </xdr:from>
    <xdr:to>
      <xdr:col>46</xdr:col>
      <xdr:colOff>38100</xdr:colOff>
      <xdr:row>61</xdr:row>
      <xdr:rowOff>107909</xdr:rowOff>
    </xdr:to>
    <xdr:sp macro="" textlink="">
      <xdr:nvSpPr>
        <xdr:cNvPr id="249" name="楕円 248"/>
        <xdr:cNvSpPr/>
      </xdr:nvSpPr>
      <xdr:spPr>
        <a:xfrm>
          <a:off x="8699500" y="1046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53422</xdr:rowOff>
    </xdr:from>
    <xdr:to>
      <xdr:col>50</xdr:col>
      <xdr:colOff>114300</xdr:colOff>
      <xdr:row>61</xdr:row>
      <xdr:rowOff>57109</xdr:rowOff>
    </xdr:to>
    <xdr:cxnSp macro="">
      <xdr:nvCxnSpPr>
        <xdr:cNvPr id="250" name="直線コネクタ 249"/>
        <xdr:cNvCxnSpPr/>
      </xdr:nvCxnSpPr>
      <xdr:spPr>
        <a:xfrm flipV="1">
          <a:off x="8750300" y="10511872"/>
          <a:ext cx="889000" cy="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15382</xdr:rowOff>
    </xdr:from>
    <xdr:to>
      <xdr:col>41</xdr:col>
      <xdr:colOff>101600</xdr:colOff>
      <xdr:row>61</xdr:row>
      <xdr:rowOff>116982</xdr:rowOff>
    </xdr:to>
    <xdr:sp macro="" textlink="">
      <xdr:nvSpPr>
        <xdr:cNvPr id="251" name="楕円 250"/>
        <xdr:cNvSpPr/>
      </xdr:nvSpPr>
      <xdr:spPr>
        <a:xfrm>
          <a:off x="7810500" y="1047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57109</xdr:rowOff>
    </xdr:from>
    <xdr:to>
      <xdr:col>45</xdr:col>
      <xdr:colOff>177800</xdr:colOff>
      <xdr:row>61</xdr:row>
      <xdr:rowOff>66182</xdr:rowOff>
    </xdr:to>
    <xdr:cxnSp macro="">
      <xdr:nvCxnSpPr>
        <xdr:cNvPr id="252" name="直線コネクタ 251"/>
        <xdr:cNvCxnSpPr/>
      </xdr:nvCxnSpPr>
      <xdr:spPr>
        <a:xfrm flipV="1">
          <a:off x="7861300" y="10515559"/>
          <a:ext cx="889000" cy="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18728</xdr:rowOff>
    </xdr:from>
    <xdr:to>
      <xdr:col>36</xdr:col>
      <xdr:colOff>165100</xdr:colOff>
      <xdr:row>61</xdr:row>
      <xdr:rowOff>120328</xdr:rowOff>
    </xdr:to>
    <xdr:sp macro="" textlink="">
      <xdr:nvSpPr>
        <xdr:cNvPr id="253" name="楕円 252"/>
        <xdr:cNvSpPr/>
      </xdr:nvSpPr>
      <xdr:spPr>
        <a:xfrm>
          <a:off x="6921500" y="1047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66182</xdr:rowOff>
    </xdr:from>
    <xdr:to>
      <xdr:col>41</xdr:col>
      <xdr:colOff>50800</xdr:colOff>
      <xdr:row>61</xdr:row>
      <xdr:rowOff>69528</xdr:rowOff>
    </xdr:to>
    <xdr:cxnSp macro="">
      <xdr:nvCxnSpPr>
        <xdr:cNvPr id="254" name="直線コネクタ 253"/>
        <xdr:cNvCxnSpPr/>
      </xdr:nvCxnSpPr>
      <xdr:spPr>
        <a:xfrm flipV="1">
          <a:off x="6972300" y="10524632"/>
          <a:ext cx="889000" cy="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114261</xdr:rowOff>
    </xdr:from>
    <xdr:ext cx="599010" cy="259045"/>
    <xdr:sp macro="" textlink="">
      <xdr:nvSpPr>
        <xdr:cNvPr id="255" name="n_1aveValue【橋りょう・トンネル】&#10;一人当たり有形固定資産（償却資産）額"/>
        <xdr:cNvSpPr txBox="1"/>
      </xdr:nvSpPr>
      <xdr:spPr>
        <a:xfrm>
          <a:off x="9327095" y="1057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121741</xdr:rowOff>
    </xdr:from>
    <xdr:ext cx="599010" cy="259045"/>
    <xdr:sp macro="" textlink="">
      <xdr:nvSpPr>
        <xdr:cNvPr id="256" name="n_2aveValue【橋りょう・トンネル】&#10;一人当たり有形固定資産（償却資産）額"/>
        <xdr:cNvSpPr txBox="1"/>
      </xdr:nvSpPr>
      <xdr:spPr>
        <a:xfrm>
          <a:off x="8450795" y="1058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130036</xdr:rowOff>
    </xdr:from>
    <xdr:ext cx="599010" cy="259045"/>
    <xdr:sp macro="" textlink="">
      <xdr:nvSpPr>
        <xdr:cNvPr id="257" name="n_3aveValue【橋りょう・トンネル】&#10;一人当たり有形固定資産（償却資産）額"/>
        <xdr:cNvSpPr txBox="1"/>
      </xdr:nvSpPr>
      <xdr:spPr>
        <a:xfrm>
          <a:off x="7561795" y="10588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137436</xdr:rowOff>
    </xdr:from>
    <xdr:ext cx="599010" cy="259045"/>
    <xdr:sp macro="" textlink="">
      <xdr:nvSpPr>
        <xdr:cNvPr id="258" name="n_4aveValue【橋りょう・トンネル】&#10;一人当たり有形固定資産（償却資産）額"/>
        <xdr:cNvSpPr txBox="1"/>
      </xdr:nvSpPr>
      <xdr:spPr>
        <a:xfrm>
          <a:off x="6672795" y="1059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120749</xdr:rowOff>
    </xdr:from>
    <xdr:ext cx="599010" cy="259045"/>
    <xdr:sp macro="" textlink="">
      <xdr:nvSpPr>
        <xdr:cNvPr id="259" name="n_1mainValue【橋りょう・トンネル】&#10;一人当たり有形固定資産（償却資産）額"/>
        <xdr:cNvSpPr txBox="1"/>
      </xdr:nvSpPr>
      <xdr:spPr>
        <a:xfrm>
          <a:off x="9327095" y="10236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124436</xdr:rowOff>
    </xdr:from>
    <xdr:ext cx="599010" cy="259045"/>
    <xdr:sp macro="" textlink="">
      <xdr:nvSpPr>
        <xdr:cNvPr id="260" name="n_2mainValue【橋りょう・トンネル】&#10;一人当たり有形固定資産（償却資産）額"/>
        <xdr:cNvSpPr txBox="1"/>
      </xdr:nvSpPr>
      <xdr:spPr>
        <a:xfrm>
          <a:off x="8450795" y="102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133509</xdr:rowOff>
    </xdr:from>
    <xdr:ext cx="599010" cy="259045"/>
    <xdr:sp macro="" textlink="">
      <xdr:nvSpPr>
        <xdr:cNvPr id="261" name="n_3mainValue【橋りょう・トンネル】&#10;一人当たり有形固定資産（償却資産）額"/>
        <xdr:cNvSpPr txBox="1"/>
      </xdr:nvSpPr>
      <xdr:spPr>
        <a:xfrm>
          <a:off x="7561795" y="10249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136855</xdr:rowOff>
    </xdr:from>
    <xdr:ext cx="599010" cy="259045"/>
    <xdr:sp macro="" textlink="">
      <xdr:nvSpPr>
        <xdr:cNvPr id="262" name="n_4mainValue【橋りょう・トンネル】&#10;一人当たり有形固定資産（償却資産）額"/>
        <xdr:cNvSpPr txBox="1"/>
      </xdr:nvSpPr>
      <xdr:spPr>
        <a:xfrm>
          <a:off x="6672795" y="1025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0</xdr:rowOff>
    </xdr:from>
    <xdr:to>
      <xdr:col>24</xdr:col>
      <xdr:colOff>62865</xdr:colOff>
      <xdr:row>85</xdr:row>
      <xdr:rowOff>3811</xdr:rowOff>
    </xdr:to>
    <xdr:cxnSp macro="">
      <xdr:nvCxnSpPr>
        <xdr:cNvPr id="287" name="直線コネクタ 286"/>
        <xdr:cNvCxnSpPr/>
      </xdr:nvCxnSpPr>
      <xdr:spPr>
        <a:xfrm flipV="1">
          <a:off x="4634865" y="13544550"/>
          <a:ext cx="0" cy="103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7638</xdr:rowOff>
    </xdr:from>
    <xdr:ext cx="405111" cy="259045"/>
    <xdr:sp macro="" textlink="">
      <xdr:nvSpPr>
        <xdr:cNvPr id="288" name="【公営住宅】&#10;有形固定資産減価償却率最小値テキスト"/>
        <xdr:cNvSpPr txBox="1"/>
      </xdr:nvSpPr>
      <xdr:spPr>
        <a:xfrm>
          <a:off x="46736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3811</xdr:rowOff>
    </xdr:from>
    <xdr:to>
      <xdr:col>24</xdr:col>
      <xdr:colOff>152400</xdr:colOff>
      <xdr:row>85</xdr:row>
      <xdr:rowOff>3811</xdr:rowOff>
    </xdr:to>
    <xdr:cxnSp macro="">
      <xdr:nvCxnSpPr>
        <xdr:cNvPr id="289" name="直線コネクタ 288"/>
        <xdr:cNvCxnSpPr/>
      </xdr:nvCxnSpPr>
      <xdr:spPr>
        <a:xfrm>
          <a:off x="4546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118127</xdr:rowOff>
    </xdr:from>
    <xdr:ext cx="405111" cy="259045"/>
    <xdr:sp macro="" textlink="">
      <xdr:nvSpPr>
        <xdr:cNvPr id="290" name="【公営住宅】&#10;有形固定資産減価償却率最大値テキスト"/>
        <xdr:cNvSpPr txBox="1"/>
      </xdr:nvSpPr>
      <xdr:spPr>
        <a:xfrm>
          <a:off x="4673600" y="1331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0</xdr:rowOff>
    </xdr:from>
    <xdr:to>
      <xdr:col>24</xdr:col>
      <xdr:colOff>152400</xdr:colOff>
      <xdr:row>79</xdr:row>
      <xdr:rowOff>0</xdr:rowOff>
    </xdr:to>
    <xdr:cxnSp macro="">
      <xdr:nvCxnSpPr>
        <xdr:cNvPr id="291" name="直線コネクタ 290"/>
        <xdr:cNvCxnSpPr/>
      </xdr:nvCxnSpPr>
      <xdr:spPr>
        <a:xfrm>
          <a:off x="4546600" y="135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135907</xdr:rowOff>
    </xdr:from>
    <xdr:ext cx="405111" cy="259045"/>
    <xdr:sp macro="" textlink="">
      <xdr:nvSpPr>
        <xdr:cNvPr id="292" name="【公営住宅】&#10;有形固定資産減価償却率平均値テキスト"/>
        <xdr:cNvSpPr txBox="1"/>
      </xdr:nvSpPr>
      <xdr:spPr>
        <a:xfrm>
          <a:off x="4673600" y="13509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113030</xdr:rowOff>
    </xdr:from>
    <xdr:to>
      <xdr:col>24</xdr:col>
      <xdr:colOff>114300</xdr:colOff>
      <xdr:row>80</xdr:row>
      <xdr:rowOff>43180</xdr:rowOff>
    </xdr:to>
    <xdr:sp macro="" textlink="">
      <xdr:nvSpPr>
        <xdr:cNvPr id="293" name="フローチャート: 判断 292"/>
        <xdr:cNvSpPr/>
      </xdr:nvSpPr>
      <xdr:spPr>
        <a:xfrm>
          <a:off x="4584700" y="1365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151130</xdr:rowOff>
    </xdr:from>
    <xdr:to>
      <xdr:col>20</xdr:col>
      <xdr:colOff>38100</xdr:colOff>
      <xdr:row>79</xdr:row>
      <xdr:rowOff>81280</xdr:rowOff>
    </xdr:to>
    <xdr:sp macro="" textlink="">
      <xdr:nvSpPr>
        <xdr:cNvPr id="294" name="フローチャート: 判断 293"/>
        <xdr:cNvSpPr/>
      </xdr:nvSpPr>
      <xdr:spPr>
        <a:xfrm>
          <a:off x="3746500" y="1352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128270</xdr:rowOff>
    </xdr:from>
    <xdr:to>
      <xdr:col>15</xdr:col>
      <xdr:colOff>101600</xdr:colOff>
      <xdr:row>79</xdr:row>
      <xdr:rowOff>58420</xdr:rowOff>
    </xdr:to>
    <xdr:sp macro="" textlink="">
      <xdr:nvSpPr>
        <xdr:cNvPr id="295" name="フローチャート: 判断 294"/>
        <xdr:cNvSpPr/>
      </xdr:nvSpPr>
      <xdr:spPr>
        <a:xfrm>
          <a:off x="2857500" y="1350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86361</xdr:rowOff>
    </xdr:from>
    <xdr:to>
      <xdr:col>10</xdr:col>
      <xdr:colOff>165100</xdr:colOff>
      <xdr:row>79</xdr:row>
      <xdr:rowOff>16511</xdr:rowOff>
    </xdr:to>
    <xdr:sp macro="" textlink="">
      <xdr:nvSpPr>
        <xdr:cNvPr id="296" name="フローチャート: 判断 295"/>
        <xdr:cNvSpPr/>
      </xdr:nvSpPr>
      <xdr:spPr>
        <a:xfrm>
          <a:off x="1968500" y="134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40639</xdr:rowOff>
    </xdr:from>
    <xdr:to>
      <xdr:col>6</xdr:col>
      <xdr:colOff>38100</xdr:colOff>
      <xdr:row>78</xdr:row>
      <xdr:rowOff>142239</xdr:rowOff>
    </xdr:to>
    <xdr:sp macro="" textlink="">
      <xdr:nvSpPr>
        <xdr:cNvPr id="297" name="フローチャート: 判断 296"/>
        <xdr:cNvSpPr/>
      </xdr:nvSpPr>
      <xdr:spPr>
        <a:xfrm>
          <a:off x="1079500" y="13413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124461</xdr:rowOff>
    </xdr:from>
    <xdr:to>
      <xdr:col>24</xdr:col>
      <xdr:colOff>114300</xdr:colOff>
      <xdr:row>85</xdr:row>
      <xdr:rowOff>54611</xdr:rowOff>
    </xdr:to>
    <xdr:sp macro="" textlink="">
      <xdr:nvSpPr>
        <xdr:cNvPr id="303" name="楕円 302"/>
        <xdr:cNvSpPr/>
      </xdr:nvSpPr>
      <xdr:spPr>
        <a:xfrm>
          <a:off x="4584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39388</xdr:rowOff>
    </xdr:from>
    <xdr:ext cx="405111" cy="259045"/>
    <xdr:sp macro="" textlink="">
      <xdr:nvSpPr>
        <xdr:cNvPr id="304" name="【公営住宅】&#10;有形固定資産減価償却率該当値テキスト"/>
        <xdr:cNvSpPr txBox="1"/>
      </xdr:nvSpPr>
      <xdr:spPr>
        <a:xfrm>
          <a:off x="4673600" y="1444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101600</xdr:rowOff>
    </xdr:from>
    <xdr:to>
      <xdr:col>20</xdr:col>
      <xdr:colOff>38100</xdr:colOff>
      <xdr:row>85</xdr:row>
      <xdr:rowOff>31750</xdr:rowOff>
    </xdr:to>
    <xdr:sp macro="" textlink="">
      <xdr:nvSpPr>
        <xdr:cNvPr id="305" name="楕円 304"/>
        <xdr:cNvSpPr/>
      </xdr:nvSpPr>
      <xdr:spPr>
        <a:xfrm>
          <a:off x="3746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152400</xdr:rowOff>
    </xdr:from>
    <xdr:to>
      <xdr:col>24</xdr:col>
      <xdr:colOff>63500</xdr:colOff>
      <xdr:row>85</xdr:row>
      <xdr:rowOff>3811</xdr:rowOff>
    </xdr:to>
    <xdr:cxnSp macro="">
      <xdr:nvCxnSpPr>
        <xdr:cNvPr id="306" name="直線コネクタ 305"/>
        <xdr:cNvCxnSpPr/>
      </xdr:nvCxnSpPr>
      <xdr:spPr>
        <a:xfrm>
          <a:off x="3797300" y="145542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109220</xdr:rowOff>
    </xdr:from>
    <xdr:to>
      <xdr:col>15</xdr:col>
      <xdr:colOff>101600</xdr:colOff>
      <xdr:row>85</xdr:row>
      <xdr:rowOff>39370</xdr:rowOff>
    </xdr:to>
    <xdr:sp macro="" textlink="">
      <xdr:nvSpPr>
        <xdr:cNvPr id="307" name="楕円 306"/>
        <xdr:cNvSpPr/>
      </xdr:nvSpPr>
      <xdr:spPr>
        <a:xfrm>
          <a:off x="2857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152400</xdr:rowOff>
    </xdr:from>
    <xdr:to>
      <xdr:col>19</xdr:col>
      <xdr:colOff>177800</xdr:colOff>
      <xdr:row>84</xdr:row>
      <xdr:rowOff>160020</xdr:rowOff>
    </xdr:to>
    <xdr:cxnSp macro="">
      <xdr:nvCxnSpPr>
        <xdr:cNvPr id="308" name="直線コネクタ 307"/>
        <xdr:cNvCxnSpPr/>
      </xdr:nvCxnSpPr>
      <xdr:spPr>
        <a:xfrm flipV="1">
          <a:off x="2908300" y="1455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109220</xdr:rowOff>
    </xdr:from>
    <xdr:to>
      <xdr:col>10</xdr:col>
      <xdr:colOff>165100</xdr:colOff>
      <xdr:row>85</xdr:row>
      <xdr:rowOff>39370</xdr:rowOff>
    </xdr:to>
    <xdr:sp macro="" textlink="">
      <xdr:nvSpPr>
        <xdr:cNvPr id="309" name="楕円 308"/>
        <xdr:cNvSpPr/>
      </xdr:nvSpPr>
      <xdr:spPr>
        <a:xfrm>
          <a:off x="1968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160020</xdr:rowOff>
    </xdr:from>
    <xdr:to>
      <xdr:col>15</xdr:col>
      <xdr:colOff>50800</xdr:colOff>
      <xdr:row>84</xdr:row>
      <xdr:rowOff>160020</xdr:rowOff>
    </xdr:to>
    <xdr:cxnSp macro="">
      <xdr:nvCxnSpPr>
        <xdr:cNvPr id="310" name="直線コネクタ 309"/>
        <xdr:cNvCxnSpPr/>
      </xdr:nvCxnSpPr>
      <xdr:spPr>
        <a:xfrm>
          <a:off x="2019300" y="1456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82550</xdr:rowOff>
    </xdr:from>
    <xdr:to>
      <xdr:col>6</xdr:col>
      <xdr:colOff>38100</xdr:colOff>
      <xdr:row>85</xdr:row>
      <xdr:rowOff>12700</xdr:rowOff>
    </xdr:to>
    <xdr:sp macro="" textlink="">
      <xdr:nvSpPr>
        <xdr:cNvPr id="311" name="楕円 310"/>
        <xdr:cNvSpPr/>
      </xdr:nvSpPr>
      <xdr:spPr>
        <a:xfrm>
          <a:off x="1079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133350</xdr:rowOff>
    </xdr:from>
    <xdr:to>
      <xdr:col>10</xdr:col>
      <xdr:colOff>114300</xdr:colOff>
      <xdr:row>84</xdr:row>
      <xdr:rowOff>160020</xdr:rowOff>
    </xdr:to>
    <xdr:cxnSp macro="">
      <xdr:nvCxnSpPr>
        <xdr:cNvPr id="312" name="直線コネクタ 311"/>
        <xdr:cNvCxnSpPr/>
      </xdr:nvCxnSpPr>
      <xdr:spPr>
        <a:xfrm>
          <a:off x="1130300" y="14535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97807</xdr:rowOff>
    </xdr:from>
    <xdr:ext cx="405111" cy="259045"/>
    <xdr:sp macro="" textlink="">
      <xdr:nvSpPr>
        <xdr:cNvPr id="313" name="n_1aveValue【公営住宅】&#10;有形固定資産減価償却率"/>
        <xdr:cNvSpPr txBox="1"/>
      </xdr:nvSpPr>
      <xdr:spPr>
        <a:xfrm>
          <a:off x="3582044" y="1329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74947</xdr:rowOff>
    </xdr:from>
    <xdr:ext cx="405111" cy="259045"/>
    <xdr:sp macro="" textlink="">
      <xdr:nvSpPr>
        <xdr:cNvPr id="314" name="n_2aveValue【公営住宅】&#10;有形固定資産減価償却率"/>
        <xdr:cNvSpPr txBox="1"/>
      </xdr:nvSpPr>
      <xdr:spPr>
        <a:xfrm>
          <a:off x="2705744" y="1327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33038</xdr:rowOff>
    </xdr:from>
    <xdr:ext cx="405111" cy="259045"/>
    <xdr:sp macro="" textlink="">
      <xdr:nvSpPr>
        <xdr:cNvPr id="315" name="n_3aveValue【公営住宅】&#10;有形固定資産減価償却率"/>
        <xdr:cNvSpPr txBox="1"/>
      </xdr:nvSpPr>
      <xdr:spPr>
        <a:xfrm>
          <a:off x="1816744" y="1323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158766</xdr:rowOff>
    </xdr:from>
    <xdr:ext cx="405111" cy="259045"/>
    <xdr:sp macro="" textlink="">
      <xdr:nvSpPr>
        <xdr:cNvPr id="316" name="n_4aveValue【公営住宅】&#10;有形固定資産減価償却率"/>
        <xdr:cNvSpPr txBox="1"/>
      </xdr:nvSpPr>
      <xdr:spPr>
        <a:xfrm>
          <a:off x="927744" y="1318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22877</xdr:rowOff>
    </xdr:from>
    <xdr:ext cx="405111" cy="259045"/>
    <xdr:sp macro="" textlink="">
      <xdr:nvSpPr>
        <xdr:cNvPr id="317" name="n_1mainValue【公営住宅】&#10;有形固定資産減価償却率"/>
        <xdr:cNvSpPr txBox="1"/>
      </xdr:nvSpPr>
      <xdr:spPr>
        <a:xfrm>
          <a:off x="35820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30497</xdr:rowOff>
    </xdr:from>
    <xdr:ext cx="405111" cy="259045"/>
    <xdr:sp macro="" textlink="">
      <xdr:nvSpPr>
        <xdr:cNvPr id="318" name="n_2mainValue【公営住宅】&#10;有形固定資産減価償却率"/>
        <xdr:cNvSpPr txBox="1"/>
      </xdr:nvSpPr>
      <xdr:spPr>
        <a:xfrm>
          <a:off x="2705744"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30497</xdr:rowOff>
    </xdr:from>
    <xdr:ext cx="405111" cy="259045"/>
    <xdr:sp macro="" textlink="">
      <xdr:nvSpPr>
        <xdr:cNvPr id="319" name="n_3mainValue【公営住宅】&#10;有形固定資産減価償却率"/>
        <xdr:cNvSpPr txBox="1"/>
      </xdr:nvSpPr>
      <xdr:spPr>
        <a:xfrm>
          <a:off x="1816744"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3827</xdr:rowOff>
    </xdr:from>
    <xdr:ext cx="405111" cy="259045"/>
    <xdr:sp macro="" textlink="">
      <xdr:nvSpPr>
        <xdr:cNvPr id="320" name="n_4mainValue【公営住宅】&#10;有形固定資産減価償却率"/>
        <xdr:cNvSpPr txBox="1"/>
      </xdr:nvSpPr>
      <xdr:spPr>
        <a:xfrm>
          <a:off x="927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544</xdr:rowOff>
    </xdr:from>
    <xdr:to>
      <xdr:col>54</xdr:col>
      <xdr:colOff>189865</xdr:colOff>
      <xdr:row>86</xdr:row>
      <xdr:rowOff>25037</xdr:rowOff>
    </xdr:to>
    <xdr:cxnSp macro="">
      <xdr:nvCxnSpPr>
        <xdr:cNvPr id="346" name="直線コネクタ 345"/>
        <xdr:cNvCxnSpPr/>
      </xdr:nvCxnSpPr>
      <xdr:spPr>
        <a:xfrm flipV="1">
          <a:off x="10476865" y="13202194"/>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28864</xdr:rowOff>
    </xdr:from>
    <xdr:ext cx="469744" cy="259045"/>
    <xdr:sp macro="" textlink="">
      <xdr:nvSpPr>
        <xdr:cNvPr id="347" name="【公営住宅】&#10;一人当たり面積最小値テキスト"/>
        <xdr:cNvSpPr txBox="1"/>
      </xdr:nvSpPr>
      <xdr:spPr>
        <a:xfrm>
          <a:off x="10515600" y="1477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25037</xdr:rowOff>
    </xdr:from>
    <xdr:to>
      <xdr:col>55</xdr:col>
      <xdr:colOff>88900</xdr:colOff>
      <xdr:row>86</xdr:row>
      <xdr:rowOff>25037</xdr:rowOff>
    </xdr:to>
    <xdr:cxnSp macro="">
      <xdr:nvCxnSpPr>
        <xdr:cNvPr id="348" name="直線コネクタ 347"/>
        <xdr:cNvCxnSpPr/>
      </xdr:nvCxnSpPr>
      <xdr:spPr>
        <a:xfrm>
          <a:off x="10388600" y="1476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118671</xdr:rowOff>
    </xdr:from>
    <xdr:ext cx="469744" cy="259045"/>
    <xdr:sp macro="" textlink="">
      <xdr:nvSpPr>
        <xdr:cNvPr id="349" name="【公営住宅】&#10;一人当たり面積最大値テキスト"/>
        <xdr:cNvSpPr txBox="1"/>
      </xdr:nvSpPr>
      <xdr:spPr>
        <a:xfrm>
          <a:off x="10515600" y="1297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544</xdr:rowOff>
    </xdr:from>
    <xdr:to>
      <xdr:col>55</xdr:col>
      <xdr:colOff>88900</xdr:colOff>
      <xdr:row>77</xdr:row>
      <xdr:rowOff>544</xdr:rowOff>
    </xdr:to>
    <xdr:cxnSp macro="">
      <xdr:nvCxnSpPr>
        <xdr:cNvPr id="350" name="直線コネクタ 349"/>
        <xdr:cNvCxnSpPr/>
      </xdr:nvCxnSpPr>
      <xdr:spPr>
        <a:xfrm>
          <a:off x="10388600" y="1320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16708</xdr:rowOff>
    </xdr:from>
    <xdr:ext cx="469744" cy="259045"/>
    <xdr:sp macro="" textlink="">
      <xdr:nvSpPr>
        <xdr:cNvPr id="351" name="【公営住宅】&#10;一人当たり面積平均値テキスト"/>
        <xdr:cNvSpPr txBox="1"/>
      </xdr:nvSpPr>
      <xdr:spPr>
        <a:xfrm>
          <a:off x="10515600" y="14075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165281</xdr:rowOff>
    </xdr:from>
    <xdr:to>
      <xdr:col>55</xdr:col>
      <xdr:colOff>50800</xdr:colOff>
      <xdr:row>83</xdr:row>
      <xdr:rowOff>95431</xdr:rowOff>
    </xdr:to>
    <xdr:sp macro="" textlink="">
      <xdr:nvSpPr>
        <xdr:cNvPr id="352" name="フローチャート: 判断 351"/>
        <xdr:cNvSpPr/>
      </xdr:nvSpPr>
      <xdr:spPr>
        <a:xfrm>
          <a:off x="10426700" y="1422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8201</xdr:rowOff>
    </xdr:from>
    <xdr:to>
      <xdr:col>50</xdr:col>
      <xdr:colOff>165100</xdr:colOff>
      <xdr:row>83</xdr:row>
      <xdr:rowOff>109801</xdr:rowOff>
    </xdr:to>
    <xdr:sp macro="" textlink="">
      <xdr:nvSpPr>
        <xdr:cNvPr id="353" name="フローチャート: 判断 352"/>
        <xdr:cNvSpPr/>
      </xdr:nvSpPr>
      <xdr:spPr>
        <a:xfrm>
          <a:off x="9588500" y="1423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8527</xdr:rowOff>
    </xdr:from>
    <xdr:to>
      <xdr:col>46</xdr:col>
      <xdr:colOff>38100</xdr:colOff>
      <xdr:row>83</xdr:row>
      <xdr:rowOff>110127</xdr:rowOff>
    </xdr:to>
    <xdr:sp macro="" textlink="">
      <xdr:nvSpPr>
        <xdr:cNvPr id="354" name="フローチャート: 判断 353"/>
        <xdr:cNvSpPr/>
      </xdr:nvSpPr>
      <xdr:spPr>
        <a:xfrm>
          <a:off x="8699500" y="1423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26488</xdr:rowOff>
    </xdr:from>
    <xdr:to>
      <xdr:col>41</xdr:col>
      <xdr:colOff>101600</xdr:colOff>
      <xdr:row>83</xdr:row>
      <xdr:rowOff>128088</xdr:rowOff>
    </xdr:to>
    <xdr:sp macro="" textlink="">
      <xdr:nvSpPr>
        <xdr:cNvPr id="355" name="フローチャート: 判断 354"/>
        <xdr:cNvSpPr/>
      </xdr:nvSpPr>
      <xdr:spPr>
        <a:xfrm>
          <a:off x="7810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51308</xdr:rowOff>
    </xdr:from>
    <xdr:to>
      <xdr:col>36</xdr:col>
      <xdr:colOff>165100</xdr:colOff>
      <xdr:row>83</xdr:row>
      <xdr:rowOff>152908</xdr:rowOff>
    </xdr:to>
    <xdr:sp macro="" textlink="">
      <xdr:nvSpPr>
        <xdr:cNvPr id="356" name="フローチャート: 判断 355"/>
        <xdr:cNvSpPr/>
      </xdr:nvSpPr>
      <xdr:spPr>
        <a:xfrm>
          <a:off x="6921500" y="1428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145687</xdr:rowOff>
    </xdr:from>
    <xdr:to>
      <xdr:col>55</xdr:col>
      <xdr:colOff>50800</xdr:colOff>
      <xdr:row>86</xdr:row>
      <xdr:rowOff>75837</xdr:rowOff>
    </xdr:to>
    <xdr:sp macro="" textlink="">
      <xdr:nvSpPr>
        <xdr:cNvPr id="362" name="楕円 361"/>
        <xdr:cNvSpPr/>
      </xdr:nvSpPr>
      <xdr:spPr>
        <a:xfrm>
          <a:off x="104267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60614</xdr:rowOff>
    </xdr:from>
    <xdr:ext cx="469744" cy="259045"/>
    <xdr:sp macro="" textlink="">
      <xdr:nvSpPr>
        <xdr:cNvPr id="363" name="【公営住宅】&#10;一人当たり面積該当値テキスト"/>
        <xdr:cNvSpPr txBox="1"/>
      </xdr:nvSpPr>
      <xdr:spPr>
        <a:xfrm>
          <a:off x="10515600" y="1463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148299</xdr:rowOff>
    </xdr:from>
    <xdr:to>
      <xdr:col>50</xdr:col>
      <xdr:colOff>165100</xdr:colOff>
      <xdr:row>86</xdr:row>
      <xdr:rowOff>78449</xdr:rowOff>
    </xdr:to>
    <xdr:sp macro="" textlink="">
      <xdr:nvSpPr>
        <xdr:cNvPr id="364" name="楕円 363"/>
        <xdr:cNvSpPr/>
      </xdr:nvSpPr>
      <xdr:spPr>
        <a:xfrm>
          <a:off x="9588500" y="1472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25037</xdr:rowOff>
    </xdr:from>
    <xdr:to>
      <xdr:col>55</xdr:col>
      <xdr:colOff>0</xdr:colOff>
      <xdr:row>86</xdr:row>
      <xdr:rowOff>27649</xdr:rowOff>
    </xdr:to>
    <xdr:cxnSp macro="">
      <xdr:nvCxnSpPr>
        <xdr:cNvPr id="365" name="直線コネクタ 364"/>
        <xdr:cNvCxnSpPr/>
      </xdr:nvCxnSpPr>
      <xdr:spPr>
        <a:xfrm flipV="1">
          <a:off x="9639300" y="14769737"/>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149606</xdr:rowOff>
    </xdr:from>
    <xdr:to>
      <xdr:col>46</xdr:col>
      <xdr:colOff>38100</xdr:colOff>
      <xdr:row>86</xdr:row>
      <xdr:rowOff>79756</xdr:rowOff>
    </xdr:to>
    <xdr:sp macro="" textlink="">
      <xdr:nvSpPr>
        <xdr:cNvPr id="366" name="楕円 365"/>
        <xdr:cNvSpPr/>
      </xdr:nvSpPr>
      <xdr:spPr>
        <a:xfrm>
          <a:off x="8699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27649</xdr:rowOff>
    </xdr:from>
    <xdr:to>
      <xdr:col>50</xdr:col>
      <xdr:colOff>114300</xdr:colOff>
      <xdr:row>86</xdr:row>
      <xdr:rowOff>28956</xdr:rowOff>
    </xdr:to>
    <xdr:cxnSp macro="">
      <xdr:nvCxnSpPr>
        <xdr:cNvPr id="367" name="直線コネクタ 366"/>
        <xdr:cNvCxnSpPr/>
      </xdr:nvCxnSpPr>
      <xdr:spPr>
        <a:xfrm flipV="1">
          <a:off x="8750300" y="14772349"/>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150912</xdr:rowOff>
    </xdr:from>
    <xdr:to>
      <xdr:col>41</xdr:col>
      <xdr:colOff>101600</xdr:colOff>
      <xdr:row>86</xdr:row>
      <xdr:rowOff>81062</xdr:rowOff>
    </xdr:to>
    <xdr:sp macro="" textlink="">
      <xdr:nvSpPr>
        <xdr:cNvPr id="368" name="楕円 367"/>
        <xdr:cNvSpPr/>
      </xdr:nvSpPr>
      <xdr:spPr>
        <a:xfrm>
          <a:off x="7810500" y="1472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28956</xdr:rowOff>
    </xdr:from>
    <xdr:to>
      <xdr:col>45</xdr:col>
      <xdr:colOff>177800</xdr:colOff>
      <xdr:row>86</xdr:row>
      <xdr:rowOff>30262</xdr:rowOff>
    </xdr:to>
    <xdr:cxnSp macro="">
      <xdr:nvCxnSpPr>
        <xdr:cNvPr id="369" name="直線コネクタ 368"/>
        <xdr:cNvCxnSpPr/>
      </xdr:nvCxnSpPr>
      <xdr:spPr>
        <a:xfrm flipV="1">
          <a:off x="7861300" y="14773656"/>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151892</xdr:rowOff>
    </xdr:from>
    <xdr:to>
      <xdr:col>36</xdr:col>
      <xdr:colOff>165100</xdr:colOff>
      <xdr:row>86</xdr:row>
      <xdr:rowOff>82042</xdr:rowOff>
    </xdr:to>
    <xdr:sp macro="" textlink="">
      <xdr:nvSpPr>
        <xdr:cNvPr id="370" name="楕円 369"/>
        <xdr:cNvSpPr/>
      </xdr:nvSpPr>
      <xdr:spPr>
        <a:xfrm>
          <a:off x="6921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30262</xdr:rowOff>
    </xdr:from>
    <xdr:to>
      <xdr:col>41</xdr:col>
      <xdr:colOff>50800</xdr:colOff>
      <xdr:row>86</xdr:row>
      <xdr:rowOff>31242</xdr:rowOff>
    </xdr:to>
    <xdr:cxnSp macro="">
      <xdr:nvCxnSpPr>
        <xdr:cNvPr id="371" name="直線コネクタ 370"/>
        <xdr:cNvCxnSpPr/>
      </xdr:nvCxnSpPr>
      <xdr:spPr>
        <a:xfrm flipV="1">
          <a:off x="6972300" y="14774962"/>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126328</xdr:rowOff>
    </xdr:from>
    <xdr:ext cx="469744" cy="259045"/>
    <xdr:sp macro="" textlink="">
      <xdr:nvSpPr>
        <xdr:cNvPr id="372" name="n_1aveValue【公営住宅】&#10;一人当たり面積"/>
        <xdr:cNvSpPr txBox="1"/>
      </xdr:nvSpPr>
      <xdr:spPr>
        <a:xfrm>
          <a:off x="9391727" y="1401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126654</xdr:rowOff>
    </xdr:from>
    <xdr:ext cx="469744" cy="259045"/>
    <xdr:sp macro="" textlink="">
      <xdr:nvSpPr>
        <xdr:cNvPr id="373" name="n_2aveValue【公営住宅】&#10;一人当たり面積"/>
        <xdr:cNvSpPr txBox="1"/>
      </xdr:nvSpPr>
      <xdr:spPr>
        <a:xfrm>
          <a:off x="8515427" y="1401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144615</xdr:rowOff>
    </xdr:from>
    <xdr:ext cx="469744" cy="259045"/>
    <xdr:sp macro="" textlink="">
      <xdr:nvSpPr>
        <xdr:cNvPr id="374" name="n_3aveValue【公営住宅】&#10;一人当たり面積"/>
        <xdr:cNvSpPr txBox="1"/>
      </xdr:nvSpPr>
      <xdr:spPr>
        <a:xfrm>
          <a:off x="7626427" y="1403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169435</xdr:rowOff>
    </xdr:from>
    <xdr:ext cx="469744" cy="259045"/>
    <xdr:sp macro="" textlink="">
      <xdr:nvSpPr>
        <xdr:cNvPr id="375" name="n_4aveValue【公営住宅】&#10;一人当たり面積"/>
        <xdr:cNvSpPr txBox="1"/>
      </xdr:nvSpPr>
      <xdr:spPr>
        <a:xfrm>
          <a:off x="6737427" y="1405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69576</xdr:rowOff>
    </xdr:from>
    <xdr:ext cx="469744" cy="259045"/>
    <xdr:sp macro="" textlink="">
      <xdr:nvSpPr>
        <xdr:cNvPr id="376" name="n_1mainValue【公営住宅】&#10;一人当たり面積"/>
        <xdr:cNvSpPr txBox="1"/>
      </xdr:nvSpPr>
      <xdr:spPr>
        <a:xfrm>
          <a:off x="9391727" y="14814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70883</xdr:rowOff>
    </xdr:from>
    <xdr:ext cx="469744" cy="259045"/>
    <xdr:sp macro="" textlink="">
      <xdr:nvSpPr>
        <xdr:cNvPr id="377" name="n_2mainValue【公営住宅】&#10;一人当たり面積"/>
        <xdr:cNvSpPr txBox="1"/>
      </xdr:nvSpPr>
      <xdr:spPr>
        <a:xfrm>
          <a:off x="85154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72189</xdr:rowOff>
    </xdr:from>
    <xdr:ext cx="469744" cy="259045"/>
    <xdr:sp macro="" textlink="">
      <xdr:nvSpPr>
        <xdr:cNvPr id="378" name="n_3mainValue【公営住宅】&#10;一人当たり面積"/>
        <xdr:cNvSpPr txBox="1"/>
      </xdr:nvSpPr>
      <xdr:spPr>
        <a:xfrm>
          <a:off x="7626427" y="14816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73169</xdr:rowOff>
    </xdr:from>
    <xdr:ext cx="469744" cy="259045"/>
    <xdr:sp macro="" textlink="">
      <xdr:nvSpPr>
        <xdr:cNvPr id="379" name="n_4mainValue【公営住宅】&#10;一人当たり面積"/>
        <xdr:cNvSpPr txBox="1"/>
      </xdr:nvSpPr>
      <xdr:spPr>
        <a:xfrm>
          <a:off x="6737427" y="148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131064</xdr:rowOff>
    </xdr:from>
    <xdr:to>
      <xdr:col>85</xdr:col>
      <xdr:colOff>126364</xdr:colOff>
      <xdr:row>41</xdr:row>
      <xdr:rowOff>94488</xdr:rowOff>
    </xdr:to>
    <xdr:cxnSp macro="">
      <xdr:nvCxnSpPr>
        <xdr:cNvPr id="414" name="直線コネクタ 413"/>
        <xdr:cNvCxnSpPr/>
      </xdr:nvCxnSpPr>
      <xdr:spPr>
        <a:xfrm flipV="1">
          <a:off x="16318864" y="5960364"/>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98315</xdr:rowOff>
    </xdr:from>
    <xdr:ext cx="405111" cy="259045"/>
    <xdr:sp macro="" textlink="">
      <xdr:nvSpPr>
        <xdr:cNvPr id="415" name="【認定こども園・幼稚園・保育所】&#10;有形固定資産減価償却率最小値テキスト"/>
        <xdr:cNvSpPr txBox="1"/>
      </xdr:nvSpPr>
      <xdr:spPr>
        <a:xfrm>
          <a:off x="16357600" y="712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94488</xdr:rowOff>
    </xdr:from>
    <xdr:to>
      <xdr:col>86</xdr:col>
      <xdr:colOff>25400</xdr:colOff>
      <xdr:row>41</xdr:row>
      <xdr:rowOff>94488</xdr:rowOff>
    </xdr:to>
    <xdr:cxnSp macro="">
      <xdr:nvCxnSpPr>
        <xdr:cNvPr id="416" name="直線コネクタ 415"/>
        <xdr:cNvCxnSpPr/>
      </xdr:nvCxnSpPr>
      <xdr:spPr>
        <a:xfrm>
          <a:off x="16230600" y="712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77741</xdr:rowOff>
    </xdr:from>
    <xdr:ext cx="405111" cy="259045"/>
    <xdr:sp macro="" textlink="">
      <xdr:nvSpPr>
        <xdr:cNvPr id="417" name="【認定こども園・幼稚園・保育所】&#10;有形固定資産減価償却率最大値テキスト"/>
        <xdr:cNvSpPr txBox="1"/>
      </xdr:nvSpPr>
      <xdr:spPr>
        <a:xfrm>
          <a:off x="16357600" y="57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131064</xdr:rowOff>
    </xdr:from>
    <xdr:to>
      <xdr:col>86</xdr:col>
      <xdr:colOff>25400</xdr:colOff>
      <xdr:row>34</xdr:row>
      <xdr:rowOff>131064</xdr:rowOff>
    </xdr:to>
    <xdr:cxnSp macro="">
      <xdr:nvCxnSpPr>
        <xdr:cNvPr id="418" name="直線コネクタ 417"/>
        <xdr:cNvCxnSpPr/>
      </xdr:nvCxnSpPr>
      <xdr:spPr>
        <a:xfrm>
          <a:off x="16230600" y="596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76979</xdr:rowOff>
    </xdr:from>
    <xdr:ext cx="405111" cy="259045"/>
    <xdr:sp macro="" textlink="">
      <xdr:nvSpPr>
        <xdr:cNvPr id="419" name="【認定こども園・幼稚園・保育所】&#10;有形固定資産減価償却率平均値テキスト"/>
        <xdr:cNvSpPr txBox="1"/>
      </xdr:nvSpPr>
      <xdr:spPr>
        <a:xfrm>
          <a:off x="16357600" y="607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98552</xdr:rowOff>
    </xdr:from>
    <xdr:to>
      <xdr:col>85</xdr:col>
      <xdr:colOff>177800</xdr:colOff>
      <xdr:row>36</xdr:row>
      <xdr:rowOff>28702</xdr:rowOff>
    </xdr:to>
    <xdr:sp macro="" textlink="">
      <xdr:nvSpPr>
        <xdr:cNvPr id="420" name="フローチャート: 判断 419"/>
        <xdr:cNvSpPr/>
      </xdr:nvSpPr>
      <xdr:spPr>
        <a:xfrm>
          <a:off x="162687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16256</xdr:rowOff>
    </xdr:from>
    <xdr:to>
      <xdr:col>81</xdr:col>
      <xdr:colOff>101600</xdr:colOff>
      <xdr:row>35</xdr:row>
      <xdr:rowOff>117856</xdr:rowOff>
    </xdr:to>
    <xdr:sp macro="" textlink="">
      <xdr:nvSpPr>
        <xdr:cNvPr id="421" name="フローチャート: 判断 420"/>
        <xdr:cNvSpPr/>
      </xdr:nvSpPr>
      <xdr:spPr>
        <a:xfrm>
          <a:off x="15430500" y="601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144272</xdr:rowOff>
    </xdr:from>
    <xdr:to>
      <xdr:col>76</xdr:col>
      <xdr:colOff>165100</xdr:colOff>
      <xdr:row>35</xdr:row>
      <xdr:rowOff>74422</xdr:rowOff>
    </xdr:to>
    <xdr:sp macro="" textlink="">
      <xdr:nvSpPr>
        <xdr:cNvPr id="422" name="フローチャート: 判断 421"/>
        <xdr:cNvSpPr/>
      </xdr:nvSpPr>
      <xdr:spPr>
        <a:xfrm>
          <a:off x="14541500" y="597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82550</xdr:rowOff>
    </xdr:from>
    <xdr:to>
      <xdr:col>72</xdr:col>
      <xdr:colOff>38100</xdr:colOff>
      <xdr:row>35</xdr:row>
      <xdr:rowOff>12700</xdr:rowOff>
    </xdr:to>
    <xdr:sp macro="" textlink="">
      <xdr:nvSpPr>
        <xdr:cNvPr id="423" name="フローチャート: 判断 422"/>
        <xdr:cNvSpPr/>
      </xdr:nvSpPr>
      <xdr:spPr>
        <a:xfrm>
          <a:off x="13652500" y="591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29972</xdr:rowOff>
    </xdr:from>
    <xdr:to>
      <xdr:col>67</xdr:col>
      <xdr:colOff>101600</xdr:colOff>
      <xdr:row>34</xdr:row>
      <xdr:rowOff>131572</xdr:rowOff>
    </xdr:to>
    <xdr:sp macro="" textlink="">
      <xdr:nvSpPr>
        <xdr:cNvPr id="424" name="フローチャート: 判断 423"/>
        <xdr:cNvSpPr/>
      </xdr:nvSpPr>
      <xdr:spPr>
        <a:xfrm>
          <a:off x="12763500" y="585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80264</xdr:rowOff>
    </xdr:from>
    <xdr:to>
      <xdr:col>85</xdr:col>
      <xdr:colOff>177800</xdr:colOff>
      <xdr:row>35</xdr:row>
      <xdr:rowOff>10414</xdr:rowOff>
    </xdr:to>
    <xdr:sp macro="" textlink="">
      <xdr:nvSpPr>
        <xdr:cNvPr id="430" name="楕円 429"/>
        <xdr:cNvSpPr/>
      </xdr:nvSpPr>
      <xdr:spPr>
        <a:xfrm>
          <a:off x="16268700" y="59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33291</xdr:rowOff>
    </xdr:from>
    <xdr:ext cx="405111" cy="259045"/>
    <xdr:sp macro="" textlink="">
      <xdr:nvSpPr>
        <xdr:cNvPr id="431" name="【認定こども園・幼稚園・保育所】&#10;有形固定資産減価償却率該当値テキスト"/>
        <xdr:cNvSpPr txBox="1"/>
      </xdr:nvSpPr>
      <xdr:spPr>
        <a:xfrm>
          <a:off x="16357600" y="5862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16256</xdr:rowOff>
    </xdr:from>
    <xdr:to>
      <xdr:col>81</xdr:col>
      <xdr:colOff>101600</xdr:colOff>
      <xdr:row>34</xdr:row>
      <xdr:rowOff>117856</xdr:rowOff>
    </xdr:to>
    <xdr:sp macro="" textlink="">
      <xdr:nvSpPr>
        <xdr:cNvPr id="432" name="楕円 431"/>
        <xdr:cNvSpPr/>
      </xdr:nvSpPr>
      <xdr:spPr>
        <a:xfrm>
          <a:off x="15430500" y="584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67056</xdr:rowOff>
    </xdr:from>
    <xdr:to>
      <xdr:col>85</xdr:col>
      <xdr:colOff>127000</xdr:colOff>
      <xdr:row>34</xdr:row>
      <xdr:rowOff>131064</xdr:rowOff>
    </xdr:to>
    <xdr:cxnSp macro="">
      <xdr:nvCxnSpPr>
        <xdr:cNvPr id="433" name="直線コネクタ 432"/>
        <xdr:cNvCxnSpPr/>
      </xdr:nvCxnSpPr>
      <xdr:spPr>
        <a:xfrm>
          <a:off x="15481300" y="589635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125984</xdr:rowOff>
    </xdr:from>
    <xdr:to>
      <xdr:col>76</xdr:col>
      <xdr:colOff>165100</xdr:colOff>
      <xdr:row>34</xdr:row>
      <xdr:rowOff>56134</xdr:rowOff>
    </xdr:to>
    <xdr:sp macro="" textlink="">
      <xdr:nvSpPr>
        <xdr:cNvPr id="434" name="楕円 433"/>
        <xdr:cNvSpPr/>
      </xdr:nvSpPr>
      <xdr:spPr>
        <a:xfrm>
          <a:off x="14541500" y="578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5334</xdr:rowOff>
    </xdr:from>
    <xdr:to>
      <xdr:col>81</xdr:col>
      <xdr:colOff>50800</xdr:colOff>
      <xdr:row>34</xdr:row>
      <xdr:rowOff>67056</xdr:rowOff>
    </xdr:to>
    <xdr:cxnSp macro="">
      <xdr:nvCxnSpPr>
        <xdr:cNvPr id="435" name="直線コネクタ 434"/>
        <xdr:cNvCxnSpPr/>
      </xdr:nvCxnSpPr>
      <xdr:spPr>
        <a:xfrm>
          <a:off x="14592300" y="583463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59690</xdr:rowOff>
    </xdr:from>
    <xdr:to>
      <xdr:col>72</xdr:col>
      <xdr:colOff>38100</xdr:colOff>
      <xdr:row>33</xdr:row>
      <xdr:rowOff>161290</xdr:rowOff>
    </xdr:to>
    <xdr:sp macro="" textlink="">
      <xdr:nvSpPr>
        <xdr:cNvPr id="436" name="楕円 435"/>
        <xdr:cNvSpPr/>
      </xdr:nvSpPr>
      <xdr:spPr>
        <a:xfrm>
          <a:off x="1365250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110490</xdr:rowOff>
    </xdr:from>
    <xdr:to>
      <xdr:col>76</xdr:col>
      <xdr:colOff>114300</xdr:colOff>
      <xdr:row>34</xdr:row>
      <xdr:rowOff>5334</xdr:rowOff>
    </xdr:to>
    <xdr:cxnSp macro="">
      <xdr:nvCxnSpPr>
        <xdr:cNvPr id="437" name="直線コネクタ 436"/>
        <xdr:cNvCxnSpPr/>
      </xdr:nvCxnSpPr>
      <xdr:spPr>
        <a:xfrm>
          <a:off x="13703300" y="5768340"/>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167132</xdr:rowOff>
    </xdr:from>
    <xdr:to>
      <xdr:col>67</xdr:col>
      <xdr:colOff>101600</xdr:colOff>
      <xdr:row>33</xdr:row>
      <xdr:rowOff>97282</xdr:rowOff>
    </xdr:to>
    <xdr:sp macro="" textlink="">
      <xdr:nvSpPr>
        <xdr:cNvPr id="438" name="楕円 437"/>
        <xdr:cNvSpPr/>
      </xdr:nvSpPr>
      <xdr:spPr>
        <a:xfrm>
          <a:off x="12763500" y="565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46482</xdr:rowOff>
    </xdr:from>
    <xdr:to>
      <xdr:col>71</xdr:col>
      <xdr:colOff>177800</xdr:colOff>
      <xdr:row>33</xdr:row>
      <xdr:rowOff>110490</xdr:rowOff>
    </xdr:to>
    <xdr:cxnSp macro="">
      <xdr:nvCxnSpPr>
        <xdr:cNvPr id="439" name="直線コネクタ 438"/>
        <xdr:cNvCxnSpPr/>
      </xdr:nvCxnSpPr>
      <xdr:spPr>
        <a:xfrm>
          <a:off x="12814300" y="57043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108983</xdr:rowOff>
    </xdr:from>
    <xdr:ext cx="405111" cy="259045"/>
    <xdr:sp macro="" textlink="">
      <xdr:nvSpPr>
        <xdr:cNvPr id="440" name="n_1aveValue【認定こども園・幼稚園・保育所】&#10;有形固定資産減価償却率"/>
        <xdr:cNvSpPr txBox="1"/>
      </xdr:nvSpPr>
      <xdr:spPr>
        <a:xfrm>
          <a:off x="15266044" y="6109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65549</xdr:rowOff>
    </xdr:from>
    <xdr:ext cx="405111" cy="259045"/>
    <xdr:sp macro="" textlink="">
      <xdr:nvSpPr>
        <xdr:cNvPr id="441" name="n_2aveValue【認定こども園・幼稚園・保育所】&#10;有形固定資産減価償却率"/>
        <xdr:cNvSpPr txBox="1"/>
      </xdr:nvSpPr>
      <xdr:spPr>
        <a:xfrm>
          <a:off x="14389744" y="606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3827</xdr:rowOff>
    </xdr:from>
    <xdr:ext cx="405111" cy="259045"/>
    <xdr:sp macro="" textlink="">
      <xdr:nvSpPr>
        <xdr:cNvPr id="442" name="n_3aveValue【認定こども園・幼稚園・保育所】&#10;有形固定資産減価償却率"/>
        <xdr:cNvSpPr txBox="1"/>
      </xdr:nvSpPr>
      <xdr:spPr>
        <a:xfrm>
          <a:off x="13500744" y="600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122699</xdr:rowOff>
    </xdr:from>
    <xdr:ext cx="405111" cy="259045"/>
    <xdr:sp macro="" textlink="">
      <xdr:nvSpPr>
        <xdr:cNvPr id="443" name="n_4aveValue【認定こども園・幼稚園・保育所】&#10;有形固定資産減価償却率"/>
        <xdr:cNvSpPr txBox="1"/>
      </xdr:nvSpPr>
      <xdr:spPr>
        <a:xfrm>
          <a:off x="12611744" y="5951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134383</xdr:rowOff>
    </xdr:from>
    <xdr:ext cx="405111" cy="259045"/>
    <xdr:sp macro="" textlink="">
      <xdr:nvSpPr>
        <xdr:cNvPr id="444" name="n_1mainValue【認定こども園・幼稚園・保育所】&#10;有形固定資産減価償却率"/>
        <xdr:cNvSpPr txBox="1"/>
      </xdr:nvSpPr>
      <xdr:spPr>
        <a:xfrm>
          <a:off x="15266044" y="562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72661</xdr:rowOff>
    </xdr:from>
    <xdr:ext cx="405111" cy="259045"/>
    <xdr:sp macro="" textlink="">
      <xdr:nvSpPr>
        <xdr:cNvPr id="445" name="n_2mainValue【認定こども園・幼稚園・保育所】&#10;有形固定資産減価償却率"/>
        <xdr:cNvSpPr txBox="1"/>
      </xdr:nvSpPr>
      <xdr:spPr>
        <a:xfrm>
          <a:off x="14389744" y="5559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6367</xdr:rowOff>
    </xdr:from>
    <xdr:ext cx="405111" cy="259045"/>
    <xdr:sp macro="" textlink="">
      <xdr:nvSpPr>
        <xdr:cNvPr id="446" name="n_3mainValue【認定こども園・幼稚園・保育所】&#10;有形固定資産減価償却率"/>
        <xdr:cNvSpPr txBox="1"/>
      </xdr:nvSpPr>
      <xdr:spPr>
        <a:xfrm>
          <a:off x="13500744" y="549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113809</xdr:rowOff>
    </xdr:from>
    <xdr:ext cx="405111" cy="259045"/>
    <xdr:sp macro="" textlink="">
      <xdr:nvSpPr>
        <xdr:cNvPr id="447" name="n_4mainValue【認定こども園・幼稚園・保育所】&#10;有形固定資産減価償却率"/>
        <xdr:cNvSpPr txBox="1"/>
      </xdr:nvSpPr>
      <xdr:spPr>
        <a:xfrm>
          <a:off x="12611744" y="542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43</xdr:row>
      <xdr:rowOff>105427</xdr:rowOff>
    </xdr:from>
    <xdr:ext cx="467179" cy="259045"/>
    <xdr:sp macro="" textlink="">
      <xdr:nvSpPr>
        <xdr:cNvPr id="458" name="テキスト ボックス 457"/>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459" name="直線コネクタ 458"/>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0" name="テキスト ボックス 459"/>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1" name="直線コネクタ 460"/>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2" name="テキスト ボックス 461"/>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3" name="直線コネクタ 462"/>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4" name="テキスト ボックス 463"/>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5" name="直線コネクタ 464"/>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6" name="テキスト ボックス 465"/>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7" name="直線コネクタ 466"/>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8" name="テキスト ボックス 467"/>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9" name="直線コネクタ 468"/>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0" name="テキスト ボックス 469"/>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100693</xdr:rowOff>
    </xdr:from>
    <xdr:to>
      <xdr:col>116</xdr:col>
      <xdr:colOff>62864</xdr:colOff>
      <xdr:row>42</xdr:row>
      <xdr:rowOff>168728</xdr:rowOff>
    </xdr:to>
    <xdr:cxnSp macro="">
      <xdr:nvCxnSpPr>
        <xdr:cNvPr id="474" name="直線コネクタ 473"/>
        <xdr:cNvCxnSpPr/>
      </xdr:nvCxnSpPr>
      <xdr:spPr>
        <a:xfrm flipV="1">
          <a:off x="22160864" y="5758543"/>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43</xdr:row>
      <xdr:rowOff>1105</xdr:rowOff>
    </xdr:from>
    <xdr:ext cx="469744" cy="259045"/>
    <xdr:sp macro="" textlink="">
      <xdr:nvSpPr>
        <xdr:cNvPr id="475" name="【認定こども園・幼稚園・保育所】&#10;一人当たり面積最小値テキスト"/>
        <xdr:cNvSpPr txBox="1"/>
      </xdr:nvSpPr>
      <xdr:spPr>
        <a:xfrm>
          <a:off x="22199600" y="737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168728</xdr:rowOff>
    </xdr:from>
    <xdr:to>
      <xdr:col>116</xdr:col>
      <xdr:colOff>152400</xdr:colOff>
      <xdr:row>42</xdr:row>
      <xdr:rowOff>168728</xdr:rowOff>
    </xdr:to>
    <xdr:cxnSp macro="">
      <xdr:nvCxnSpPr>
        <xdr:cNvPr id="476" name="直線コネクタ 475"/>
        <xdr:cNvCxnSpPr/>
      </xdr:nvCxnSpPr>
      <xdr:spPr>
        <a:xfrm>
          <a:off x="22072600" y="7369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47370</xdr:rowOff>
    </xdr:from>
    <xdr:ext cx="469744" cy="259045"/>
    <xdr:sp macro="" textlink="">
      <xdr:nvSpPr>
        <xdr:cNvPr id="477" name="【認定こども園・幼稚園・保育所】&#10;一人当たり面積最大値テキスト"/>
        <xdr:cNvSpPr txBox="1"/>
      </xdr:nvSpPr>
      <xdr:spPr>
        <a:xfrm>
          <a:off x="22199600" y="553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100693</xdr:rowOff>
    </xdr:from>
    <xdr:to>
      <xdr:col>116</xdr:col>
      <xdr:colOff>152400</xdr:colOff>
      <xdr:row>33</xdr:row>
      <xdr:rowOff>100693</xdr:rowOff>
    </xdr:to>
    <xdr:cxnSp macro="">
      <xdr:nvCxnSpPr>
        <xdr:cNvPr id="478" name="直線コネクタ 477"/>
        <xdr:cNvCxnSpPr/>
      </xdr:nvCxnSpPr>
      <xdr:spPr>
        <a:xfrm>
          <a:off x="22072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82749</xdr:rowOff>
    </xdr:from>
    <xdr:ext cx="469744" cy="259045"/>
    <xdr:sp macro="" textlink="">
      <xdr:nvSpPr>
        <xdr:cNvPr id="479" name="【認定こども園・幼稚園・保育所】&#10;一人当たり面積平均値テキスト"/>
        <xdr:cNvSpPr txBox="1"/>
      </xdr:nvSpPr>
      <xdr:spPr>
        <a:xfrm>
          <a:off x="22199600" y="64263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104322</xdr:rowOff>
    </xdr:from>
    <xdr:to>
      <xdr:col>116</xdr:col>
      <xdr:colOff>114300</xdr:colOff>
      <xdr:row>38</xdr:row>
      <xdr:rowOff>34472</xdr:rowOff>
    </xdr:to>
    <xdr:sp macro="" textlink="">
      <xdr:nvSpPr>
        <xdr:cNvPr id="480" name="フローチャート: 判断 479"/>
        <xdr:cNvSpPr/>
      </xdr:nvSpPr>
      <xdr:spPr>
        <a:xfrm>
          <a:off x="22110700" y="644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22678</xdr:rowOff>
    </xdr:from>
    <xdr:to>
      <xdr:col>112</xdr:col>
      <xdr:colOff>38100</xdr:colOff>
      <xdr:row>39</xdr:row>
      <xdr:rowOff>124278</xdr:rowOff>
    </xdr:to>
    <xdr:sp macro="" textlink="">
      <xdr:nvSpPr>
        <xdr:cNvPr id="481" name="フローチャート: 判断 480"/>
        <xdr:cNvSpPr/>
      </xdr:nvSpPr>
      <xdr:spPr>
        <a:xfrm>
          <a:off x="21272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22678</xdr:rowOff>
    </xdr:from>
    <xdr:to>
      <xdr:col>107</xdr:col>
      <xdr:colOff>101600</xdr:colOff>
      <xdr:row>39</xdr:row>
      <xdr:rowOff>124278</xdr:rowOff>
    </xdr:to>
    <xdr:sp macro="" textlink="">
      <xdr:nvSpPr>
        <xdr:cNvPr id="482" name="フローチャート: 判断 481"/>
        <xdr:cNvSpPr/>
      </xdr:nvSpPr>
      <xdr:spPr>
        <a:xfrm>
          <a:off x="20383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55335</xdr:rowOff>
    </xdr:from>
    <xdr:to>
      <xdr:col>102</xdr:col>
      <xdr:colOff>165100</xdr:colOff>
      <xdr:row>39</xdr:row>
      <xdr:rowOff>156935</xdr:rowOff>
    </xdr:to>
    <xdr:sp macro="" textlink="">
      <xdr:nvSpPr>
        <xdr:cNvPr id="483" name="フローチャート: 判断 482"/>
        <xdr:cNvSpPr/>
      </xdr:nvSpPr>
      <xdr:spPr>
        <a:xfrm>
          <a:off x="19494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66222</xdr:rowOff>
    </xdr:from>
    <xdr:to>
      <xdr:col>98</xdr:col>
      <xdr:colOff>38100</xdr:colOff>
      <xdr:row>39</xdr:row>
      <xdr:rowOff>167822</xdr:rowOff>
    </xdr:to>
    <xdr:sp macro="" textlink="">
      <xdr:nvSpPr>
        <xdr:cNvPr id="484" name="フローチャート: 判断 483"/>
        <xdr:cNvSpPr/>
      </xdr:nvSpPr>
      <xdr:spPr>
        <a:xfrm>
          <a:off x="18605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49893</xdr:rowOff>
    </xdr:from>
    <xdr:to>
      <xdr:col>116</xdr:col>
      <xdr:colOff>114300</xdr:colOff>
      <xdr:row>33</xdr:row>
      <xdr:rowOff>151493</xdr:rowOff>
    </xdr:to>
    <xdr:sp macro="" textlink="">
      <xdr:nvSpPr>
        <xdr:cNvPr id="490" name="楕円 489"/>
        <xdr:cNvSpPr/>
      </xdr:nvSpPr>
      <xdr:spPr>
        <a:xfrm>
          <a:off x="221107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2920</xdr:rowOff>
    </xdr:from>
    <xdr:ext cx="469744" cy="259045"/>
    <xdr:sp macro="" textlink="">
      <xdr:nvSpPr>
        <xdr:cNvPr id="491" name="【認定こども園・幼稚園・保育所】&#10;一人当たり面積該当値テキスト"/>
        <xdr:cNvSpPr txBox="1"/>
      </xdr:nvSpPr>
      <xdr:spPr>
        <a:xfrm>
          <a:off x="22199600" y="5660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93436</xdr:rowOff>
    </xdr:from>
    <xdr:to>
      <xdr:col>112</xdr:col>
      <xdr:colOff>38100</xdr:colOff>
      <xdr:row>34</xdr:row>
      <xdr:rowOff>23586</xdr:rowOff>
    </xdr:to>
    <xdr:sp macro="" textlink="">
      <xdr:nvSpPr>
        <xdr:cNvPr id="492" name="楕円 491"/>
        <xdr:cNvSpPr/>
      </xdr:nvSpPr>
      <xdr:spPr>
        <a:xfrm>
          <a:off x="21272500" y="575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100693</xdr:rowOff>
    </xdr:from>
    <xdr:to>
      <xdr:col>116</xdr:col>
      <xdr:colOff>63500</xdr:colOff>
      <xdr:row>33</xdr:row>
      <xdr:rowOff>144236</xdr:rowOff>
    </xdr:to>
    <xdr:cxnSp macro="">
      <xdr:nvCxnSpPr>
        <xdr:cNvPr id="493" name="直線コネクタ 492"/>
        <xdr:cNvCxnSpPr/>
      </xdr:nvCxnSpPr>
      <xdr:spPr>
        <a:xfrm flipV="1">
          <a:off x="21323300" y="5758543"/>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82550</xdr:rowOff>
    </xdr:from>
    <xdr:to>
      <xdr:col>107</xdr:col>
      <xdr:colOff>101600</xdr:colOff>
      <xdr:row>34</xdr:row>
      <xdr:rowOff>12700</xdr:rowOff>
    </xdr:to>
    <xdr:sp macro="" textlink="">
      <xdr:nvSpPr>
        <xdr:cNvPr id="494" name="楕円 493"/>
        <xdr:cNvSpPr/>
      </xdr:nvSpPr>
      <xdr:spPr>
        <a:xfrm>
          <a:off x="20383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133350</xdr:rowOff>
    </xdr:from>
    <xdr:to>
      <xdr:col>111</xdr:col>
      <xdr:colOff>177800</xdr:colOff>
      <xdr:row>33</xdr:row>
      <xdr:rowOff>144236</xdr:rowOff>
    </xdr:to>
    <xdr:cxnSp macro="">
      <xdr:nvCxnSpPr>
        <xdr:cNvPr id="495" name="直線コネクタ 494"/>
        <xdr:cNvCxnSpPr/>
      </xdr:nvCxnSpPr>
      <xdr:spPr>
        <a:xfrm>
          <a:off x="20434300" y="57912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126093</xdr:rowOff>
    </xdr:from>
    <xdr:to>
      <xdr:col>102</xdr:col>
      <xdr:colOff>165100</xdr:colOff>
      <xdr:row>34</xdr:row>
      <xdr:rowOff>56243</xdr:rowOff>
    </xdr:to>
    <xdr:sp macro="" textlink="">
      <xdr:nvSpPr>
        <xdr:cNvPr id="496" name="楕円 495"/>
        <xdr:cNvSpPr/>
      </xdr:nvSpPr>
      <xdr:spPr>
        <a:xfrm>
          <a:off x="19494500" y="578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133350</xdr:rowOff>
    </xdr:from>
    <xdr:to>
      <xdr:col>107</xdr:col>
      <xdr:colOff>50800</xdr:colOff>
      <xdr:row>34</xdr:row>
      <xdr:rowOff>5443</xdr:rowOff>
    </xdr:to>
    <xdr:cxnSp macro="">
      <xdr:nvCxnSpPr>
        <xdr:cNvPr id="497" name="直線コネクタ 496"/>
        <xdr:cNvCxnSpPr/>
      </xdr:nvCxnSpPr>
      <xdr:spPr>
        <a:xfrm flipV="1">
          <a:off x="19545300" y="57912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147864</xdr:rowOff>
    </xdr:from>
    <xdr:to>
      <xdr:col>98</xdr:col>
      <xdr:colOff>38100</xdr:colOff>
      <xdr:row>34</xdr:row>
      <xdr:rowOff>78014</xdr:rowOff>
    </xdr:to>
    <xdr:sp macro="" textlink="">
      <xdr:nvSpPr>
        <xdr:cNvPr id="498" name="楕円 497"/>
        <xdr:cNvSpPr/>
      </xdr:nvSpPr>
      <xdr:spPr>
        <a:xfrm>
          <a:off x="186055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5443</xdr:rowOff>
    </xdr:from>
    <xdr:to>
      <xdr:col>102</xdr:col>
      <xdr:colOff>114300</xdr:colOff>
      <xdr:row>34</xdr:row>
      <xdr:rowOff>27214</xdr:rowOff>
    </xdr:to>
    <xdr:cxnSp macro="">
      <xdr:nvCxnSpPr>
        <xdr:cNvPr id="499" name="直線コネクタ 498"/>
        <xdr:cNvCxnSpPr/>
      </xdr:nvCxnSpPr>
      <xdr:spPr>
        <a:xfrm flipV="1">
          <a:off x="18656300" y="58347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115405</xdr:rowOff>
    </xdr:from>
    <xdr:ext cx="469744" cy="259045"/>
    <xdr:sp macro="" textlink="">
      <xdr:nvSpPr>
        <xdr:cNvPr id="500" name="n_1aveValue【認定こども園・幼稚園・保育所】&#10;一人当たり面積"/>
        <xdr:cNvSpPr txBox="1"/>
      </xdr:nvSpPr>
      <xdr:spPr>
        <a:xfrm>
          <a:off x="21075727" y="680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115405</xdr:rowOff>
    </xdr:from>
    <xdr:ext cx="469744" cy="259045"/>
    <xdr:sp macro="" textlink="">
      <xdr:nvSpPr>
        <xdr:cNvPr id="501" name="n_2aveValue【認定こども園・幼稚園・保育所】&#10;一人当たり面積"/>
        <xdr:cNvSpPr txBox="1"/>
      </xdr:nvSpPr>
      <xdr:spPr>
        <a:xfrm>
          <a:off x="20199427" y="680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148062</xdr:rowOff>
    </xdr:from>
    <xdr:ext cx="469744" cy="259045"/>
    <xdr:sp macro="" textlink="">
      <xdr:nvSpPr>
        <xdr:cNvPr id="502" name="n_3aveValue【認定こども園・幼稚園・保育所】&#10;一人当たり面積"/>
        <xdr:cNvSpPr txBox="1"/>
      </xdr:nvSpPr>
      <xdr:spPr>
        <a:xfrm>
          <a:off x="19310427" y="68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158949</xdr:rowOff>
    </xdr:from>
    <xdr:ext cx="469744" cy="259045"/>
    <xdr:sp macro="" textlink="">
      <xdr:nvSpPr>
        <xdr:cNvPr id="503" name="n_4aveValue【認定こども園・幼稚園・保育所】&#10;一人当たり面積"/>
        <xdr:cNvSpPr txBox="1"/>
      </xdr:nvSpPr>
      <xdr:spPr>
        <a:xfrm>
          <a:off x="18421427" y="684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40113</xdr:rowOff>
    </xdr:from>
    <xdr:ext cx="469744" cy="259045"/>
    <xdr:sp macro="" textlink="">
      <xdr:nvSpPr>
        <xdr:cNvPr id="504" name="n_1mainValue【認定こども園・幼稚園・保育所】&#10;一人当たり面積"/>
        <xdr:cNvSpPr txBox="1"/>
      </xdr:nvSpPr>
      <xdr:spPr>
        <a:xfrm>
          <a:off x="21075727" y="55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29227</xdr:rowOff>
    </xdr:from>
    <xdr:ext cx="469744" cy="259045"/>
    <xdr:sp macro="" textlink="">
      <xdr:nvSpPr>
        <xdr:cNvPr id="505" name="n_2mainValue【認定こども園・幼稚園・保育所】&#10;一人当たり面積"/>
        <xdr:cNvSpPr txBox="1"/>
      </xdr:nvSpPr>
      <xdr:spPr>
        <a:xfrm>
          <a:off x="20199427" y="55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72770</xdr:rowOff>
    </xdr:from>
    <xdr:ext cx="469744" cy="259045"/>
    <xdr:sp macro="" textlink="">
      <xdr:nvSpPr>
        <xdr:cNvPr id="506" name="n_3mainValue【認定こども園・幼稚園・保育所】&#10;一人当たり面積"/>
        <xdr:cNvSpPr txBox="1"/>
      </xdr:nvSpPr>
      <xdr:spPr>
        <a:xfrm>
          <a:off x="19310427" y="555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94541</xdr:rowOff>
    </xdr:from>
    <xdr:ext cx="469744" cy="259045"/>
    <xdr:sp macro="" textlink="">
      <xdr:nvSpPr>
        <xdr:cNvPr id="507" name="n_4mainValue【認定こども園・幼稚園・保育所】&#10;一人当たり面積"/>
        <xdr:cNvSpPr txBox="1"/>
      </xdr:nvSpPr>
      <xdr:spPr>
        <a:xfrm>
          <a:off x="18421427" y="558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8" name="テキスト ボックス 517"/>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0" name="テキスト ボックス 519"/>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2" name="テキスト ボックス 521"/>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4" name="テキスト ボックス 523"/>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6" name="テキスト ボックス 525"/>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58</xdr:row>
      <xdr:rowOff>32004</xdr:rowOff>
    </xdr:from>
    <xdr:to>
      <xdr:col>85</xdr:col>
      <xdr:colOff>126364</xdr:colOff>
      <xdr:row>63</xdr:row>
      <xdr:rowOff>139446</xdr:rowOff>
    </xdr:to>
    <xdr:cxnSp macro="">
      <xdr:nvCxnSpPr>
        <xdr:cNvPr id="530" name="直線コネクタ 529"/>
        <xdr:cNvCxnSpPr/>
      </xdr:nvCxnSpPr>
      <xdr:spPr>
        <a:xfrm flipV="1">
          <a:off x="16318864" y="9976104"/>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143273</xdr:rowOff>
    </xdr:from>
    <xdr:ext cx="405111" cy="259045"/>
    <xdr:sp macro="" textlink="">
      <xdr:nvSpPr>
        <xdr:cNvPr id="531" name="【学校施設】&#10;有形固定資産減価償却率最小値テキスト"/>
        <xdr:cNvSpPr txBox="1"/>
      </xdr:nvSpPr>
      <xdr:spPr>
        <a:xfrm>
          <a:off x="16357600" y="1094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139446</xdr:rowOff>
    </xdr:from>
    <xdr:to>
      <xdr:col>86</xdr:col>
      <xdr:colOff>25400</xdr:colOff>
      <xdr:row>63</xdr:row>
      <xdr:rowOff>139446</xdr:rowOff>
    </xdr:to>
    <xdr:cxnSp macro="">
      <xdr:nvCxnSpPr>
        <xdr:cNvPr id="532" name="直線コネクタ 531"/>
        <xdr:cNvCxnSpPr/>
      </xdr:nvCxnSpPr>
      <xdr:spPr>
        <a:xfrm>
          <a:off x="16230600" y="1094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150131</xdr:rowOff>
    </xdr:from>
    <xdr:ext cx="405111" cy="259045"/>
    <xdr:sp macro="" textlink="">
      <xdr:nvSpPr>
        <xdr:cNvPr id="533" name="【学校施設】&#10;有形固定資産減価償却率最大値テキスト"/>
        <xdr:cNvSpPr txBox="1"/>
      </xdr:nvSpPr>
      <xdr:spPr>
        <a:xfrm>
          <a:off x="16357600" y="9751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32004</xdr:rowOff>
    </xdr:from>
    <xdr:to>
      <xdr:col>86</xdr:col>
      <xdr:colOff>25400</xdr:colOff>
      <xdr:row>58</xdr:row>
      <xdr:rowOff>32004</xdr:rowOff>
    </xdr:to>
    <xdr:cxnSp macro="">
      <xdr:nvCxnSpPr>
        <xdr:cNvPr id="534" name="直線コネクタ 533"/>
        <xdr:cNvCxnSpPr/>
      </xdr:nvCxnSpPr>
      <xdr:spPr>
        <a:xfrm>
          <a:off x="16230600" y="997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83075</xdr:rowOff>
    </xdr:from>
    <xdr:ext cx="405111" cy="259045"/>
    <xdr:sp macro="" textlink="">
      <xdr:nvSpPr>
        <xdr:cNvPr id="535" name="【学校施設】&#10;有形固定資産減価償却率平均値テキスト"/>
        <xdr:cNvSpPr txBox="1"/>
      </xdr:nvSpPr>
      <xdr:spPr>
        <a:xfrm>
          <a:off x="16357600" y="10370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104648</xdr:rowOff>
    </xdr:from>
    <xdr:to>
      <xdr:col>85</xdr:col>
      <xdr:colOff>177800</xdr:colOff>
      <xdr:row>61</xdr:row>
      <xdr:rowOff>34798</xdr:rowOff>
    </xdr:to>
    <xdr:sp macro="" textlink="">
      <xdr:nvSpPr>
        <xdr:cNvPr id="536" name="フローチャート: 判断 535"/>
        <xdr:cNvSpPr/>
      </xdr:nvSpPr>
      <xdr:spPr>
        <a:xfrm>
          <a:off x="16268700" y="1039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26924</xdr:rowOff>
    </xdr:from>
    <xdr:to>
      <xdr:col>81</xdr:col>
      <xdr:colOff>101600</xdr:colOff>
      <xdr:row>60</xdr:row>
      <xdr:rowOff>128524</xdr:rowOff>
    </xdr:to>
    <xdr:sp macro="" textlink="">
      <xdr:nvSpPr>
        <xdr:cNvPr id="537" name="フローチャート: 判断 536"/>
        <xdr:cNvSpPr/>
      </xdr:nvSpPr>
      <xdr:spPr>
        <a:xfrm>
          <a:off x="15430500" y="1031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17780</xdr:rowOff>
    </xdr:from>
    <xdr:to>
      <xdr:col>76</xdr:col>
      <xdr:colOff>165100</xdr:colOff>
      <xdr:row>60</xdr:row>
      <xdr:rowOff>119380</xdr:rowOff>
    </xdr:to>
    <xdr:sp macro="" textlink="">
      <xdr:nvSpPr>
        <xdr:cNvPr id="538" name="フローチャート: 判断 537"/>
        <xdr:cNvSpPr/>
      </xdr:nvSpPr>
      <xdr:spPr>
        <a:xfrm>
          <a:off x="14541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79502</xdr:rowOff>
    </xdr:from>
    <xdr:to>
      <xdr:col>72</xdr:col>
      <xdr:colOff>38100</xdr:colOff>
      <xdr:row>60</xdr:row>
      <xdr:rowOff>9652</xdr:rowOff>
    </xdr:to>
    <xdr:sp macro="" textlink="">
      <xdr:nvSpPr>
        <xdr:cNvPr id="539" name="フローチャート: 判断 538"/>
        <xdr:cNvSpPr/>
      </xdr:nvSpPr>
      <xdr:spPr>
        <a:xfrm>
          <a:off x="13652500" y="1019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159512</xdr:rowOff>
    </xdr:from>
    <xdr:to>
      <xdr:col>67</xdr:col>
      <xdr:colOff>101600</xdr:colOff>
      <xdr:row>59</xdr:row>
      <xdr:rowOff>89662</xdr:rowOff>
    </xdr:to>
    <xdr:sp macro="" textlink="">
      <xdr:nvSpPr>
        <xdr:cNvPr id="540" name="フローチャート: 判断 539"/>
        <xdr:cNvSpPr/>
      </xdr:nvSpPr>
      <xdr:spPr>
        <a:xfrm>
          <a:off x="12763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118364</xdr:rowOff>
    </xdr:from>
    <xdr:to>
      <xdr:col>85</xdr:col>
      <xdr:colOff>177800</xdr:colOff>
      <xdr:row>59</xdr:row>
      <xdr:rowOff>48514</xdr:rowOff>
    </xdr:to>
    <xdr:sp macro="" textlink="">
      <xdr:nvSpPr>
        <xdr:cNvPr id="546" name="楕円 545"/>
        <xdr:cNvSpPr/>
      </xdr:nvSpPr>
      <xdr:spPr>
        <a:xfrm>
          <a:off x="16268700" y="100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141241</xdr:rowOff>
    </xdr:from>
    <xdr:ext cx="405111" cy="259045"/>
    <xdr:sp macro="" textlink="">
      <xdr:nvSpPr>
        <xdr:cNvPr id="547" name="【学校施設】&#10;有形固定資産減価償却率該当値テキスト"/>
        <xdr:cNvSpPr txBox="1"/>
      </xdr:nvSpPr>
      <xdr:spPr>
        <a:xfrm>
          <a:off x="16357600" y="991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22352</xdr:rowOff>
    </xdr:from>
    <xdr:to>
      <xdr:col>81</xdr:col>
      <xdr:colOff>101600</xdr:colOff>
      <xdr:row>58</xdr:row>
      <xdr:rowOff>123952</xdr:rowOff>
    </xdr:to>
    <xdr:sp macro="" textlink="">
      <xdr:nvSpPr>
        <xdr:cNvPr id="548" name="楕円 547"/>
        <xdr:cNvSpPr/>
      </xdr:nvSpPr>
      <xdr:spPr>
        <a:xfrm>
          <a:off x="15430500" y="996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73152</xdr:rowOff>
    </xdr:from>
    <xdr:to>
      <xdr:col>85</xdr:col>
      <xdr:colOff>127000</xdr:colOff>
      <xdr:row>58</xdr:row>
      <xdr:rowOff>169164</xdr:rowOff>
    </xdr:to>
    <xdr:cxnSp macro="">
      <xdr:nvCxnSpPr>
        <xdr:cNvPr id="549" name="直線コネクタ 548"/>
        <xdr:cNvCxnSpPr/>
      </xdr:nvCxnSpPr>
      <xdr:spPr>
        <a:xfrm>
          <a:off x="15481300" y="1001725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116078</xdr:rowOff>
    </xdr:from>
    <xdr:to>
      <xdr:col>76</xdr:col>
      <xdr:colOff>165100</xdr:colOff>
      <xdr:row>58</xdr:row>
      <xdr:rowOff>46228</xdr:rowOff>
    </xdr:to>
    <xdr:sp macro="" textlink="">
      <xdr:nvSpPr>
        <xdr:cNvPr id="550" name="楕円 549"/>
        <xdr:cNvSpPr/>
      </xdr:nvSpPr>
      <xdr:spPr>
        <a:xfrm>
          <a:off x="14541500" y="98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166878</xdr:rowOff>
    </xdr:from>
    <xdr:to>
      <xdr:col>81</xdr:col>
      <xdr:colOff>50800</xdr:colOff>
      <xdr:row>58</xdr:row>
      <xdr:rowOff>73152</xdr:rowOff>
    </xdr:to>
    <xdr:cxnSp macro="">
      <xdr:nvCxnSpPr>
        <xdr:cNvPr id="551" name="直線コネクタ 550"/>
        <xdr:cNvCxnSpPr/>
      </xdr:nvCxnSpPr>
      <xdr:spPr>
        <a:xfrm>
          <a:off x="14592300" y="993952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52" name="楕円 551"/>
        <xdr:cNvSpPr/>
      </xdr:nvSpPr>
      <xdr:spPr>
        <a:xfrm>
          <a:off x="13652500" y="98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98298</xdr:rowOff>
    </xdr:from>
    <xdr:to>
      <xdr:col>76</xdr:col>
      <xdr:colOff>114300</xdr:colOff>
      <xdr:row>57</xdr:row>
      <xdr:rowOff>166878</xdr:rowOff>
    </xdr:to>
    <xdr:cxnSp macro="">
      <xdr:nvCxnSpPr>
        <xdr:cNvPr id="553" name="直線コネクタ 552"/>
        <xdr:cNvCxnSpPr/>
      </xdr:nvCxnSpPr>
      <xdr:spPr>
        <a:xfrm>
          <a:off x="13703300" y="98709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95504</xdr:rowOff>
    </xdr:from>
    <xdr:to>
      <xdr:col>67</xdr:col>
      <xdr:colOff>101600</xdr:colOff>
      <xdr:row>57</xdr:row>
      <xdr:rowOff>25654</xdr:rowOff>
    </xdr:to>
    <xdr:sp macro="" textlink="">
      <xdr:nvSpPr>
        <xdr:cNvPr id="554" name="楕円 553"/>
        <xdr:cNvSpPr/>
      </xdr:nvSpPr>
      <xdr:spPr>
        <a:xfrm>
          <a:off x="12763500" y="96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146304</xdr:rowOff>
    </xdr:from>
    <xdr:to>
      <xdr:col>71</xdr:col>
      <xdr:colOff>177800</xdr:colOff>
      <xdr:row>57</xdr:row>
      <xdr:rowOff>98298</xdr:rowOff>
    </xdr:to>
    <xdr:cxnSp macro="">
      <xdr:nvCxnSpPr>
        <xdr:cNvPr id="555" name="直線コネクタ 554"/>
        <xdr:cNvCxnSpPr/>
      </xdr:nvCxnSpPr>
      <xdr:spPr>
        <a:xfrm>
          <a:off x="12814300" y="974750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119651</xdr:rowOff>
    </xdr:from>
    <xdr:ext cx="405111" cy="259045"/>
    <xdr:sp macro="" textlink="">
      <xdr:nvSpPr>
        <xdr:cNvPr id="556" name="n_1aveValue【学校施設】&#10;有形固定資産減価償却率"/>
        <xdr:cNvSpPr txBox="1"/>
      </xdr:nvSpPr>
      <xdr:spPr>
        <a:xfrm>
          <a:off x="15266044" y="1040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110507</xdr:rowOff>
    </xdr:from>
    <xdr:ext cx="405111" cy="259045"/>
    <xdr:sp macro="" textlink="">
      <xdr:nvSpPr>
        <xdr:cNvPr id="557" name="n_2aveValue【学校施設】&#10;有形固定資産減価償却率"/>
        <xdr:cNvSpPr txBox="1"/>
      </xdr:nvSpPr>
      <xdr:spPr>
        <a:xfrm>
          <a:off x="14389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779</xdr:rowOff>
    </xdr:from>
    <xdr:ext cx="405111" cy="259045"/>
    <xdr:sp macro="" textlink="">
      <xdr:nvSpPr>
        <xdr:cNvPr id="558" name="n_3aveValue【学校施設】&#10;有形固定資産減価償却率"/>
        <xdr:cNvSpPr txBox="1"/>
      </xdr:nvSpPr>
      <xdr:spPr>
        <a:xfrm>
          <a:off x="13500744" y="1028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80789</xdr:rowOff>
    </xdr:from>
    <xdr:ext cx="405111" cy="259045"/>
    <xdr:sp macro="" textlink="">
      <xdr:nvSpPr>
        <xdr:cNvPr id="559" name="n_4aveValue【学校施設】&#10;有形固定資産減価償却率"/>
        <xdr:cNvSpPr txBox="1"/>
      </xdr:nvSpPr>
      <xdr:spPr>
        <a:xfrm>
          <a:off x="12611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140479</xdr:rowOff>
    </xdr:from>
    <xdr:ext cx="405111" cy="259045"/>
    <xdr:sp macro="" textlink="">
      <xdr:nvSpPr>
        <xdr:cNvPr id="560" name="n_1mainValue【学校施設】&#10;有形固定資産減価償却率"/>
        <xdr:cNvSpPr txBox="1"/>
      </xdr:nvSpPr>
      <xdr:spPr>
        <a:xfrm>
          <a:off x="15266044" y="974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62755</xdr:rowOff>
    </xdr:from>
    <xdr:ext cx="405111" cy="259045"/>
    <xdr:sp macro="" textlink="">
      <xdr:nvSpPr>
        <xdr:cNvPr id="561" name="n_2mainValue【学校施設】&#10;有形固定資産減価償却率"/>
        <xdr:cNvSpPr txBox="1"/>
      </xdr:nvSpPr>
      <xdr:spPr>
        <a:xfrm>
          <a:off x="14389744" y="96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562" name="n_3mainValue【学校施設】&#10;有形固定資産減価償却率"/>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42181</xdr:rowOff>
    </xdr:from>
    <xdr:ext cx="405111" cy="259045"/>
    <xdr:sp macro="" textlink="">
      <xdr:nvSpPr>
        <xdr:cNvPr id="563" name="n_4mainValue【学校施設】&#10;有形固定資産減価償却率"/>
        <xdr:cNvSpPr txBox="1"/>
      </xdr:nvSpPr>
      <xdr:spPr>
        <a:xfrm>
          <a:off x="12611744" y="947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65</xdr:row>
      <xdr:rowOff>0</xdr:rowOff>
    </xdr:from>
    <xdr:to>
      <xdr:col>120</xdr:col>
      <xdr:colOff>114300</xdr:colOff>
      <xdr:row>65</xdr:row>
      <xdr:rowOff>0</xdr:rowOff>
    </xdr:to>
    <xdr:cxnSp macro="">
      <xdr:nvCxnSpPr>
        <xdr:cNvPr id="575" name="直線コネクタ 574"/>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76" name="テキスト ボックス 575"/>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79" name="直線コネクタ 578"/>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80" name="テキスト ボックス 579"/>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3" name="直線コネクタ 582"/>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4" name="テキスト ボックス 583"/>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5" name="直線コネクタ 584"/>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6" name="テキスト ボックス 585"/>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87" name="直線コネクタ 586"/>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88" name="テキスト ボックス 587"/>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5715</xdr:rowOff>
    </xdr:from>
    <xdr:to>
      <xdr:col>116</xdr:col>
      <xdr:colOff>62864</xdr:colOff>
      <xdr:row>64</xdr:row>
      <xdr:rowOff>4287</xdr:rowOff>
    </xdr:to>
    <xdr:cxnSp macro="">
      <xdr:nvCxnSpPr>
        <xdr:cNvPr id="592" name="直線コネクタ 591"/>
        <xdr:cNvCxnSpPr/>
      </xdr:nvCxnSpPr>
      <xdr:spPr>
        <a:xfrm flipV="1">
          <a:off x="22160864" y="9606915"/>
          <a:ext cx="0" cy="137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8114</xdr:rowOff>
    </xdr:from>
    <xdr:ext cx="469744" cy="259045"/>
    <xdr:sp macro="" textlink="">
      <xdr:nvSpPr>
        <xdr:cNvPr id="593" name="【学校施設】&#10;一人当たり面積最小値テキスト"/>
        <xdr:cNvSpPr txBox="1"/>
      </xdr:nvSpPr>
      <xdr:spPr>
        <a:xfrm>
          <a:off x="22199600" y="1098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4287</xdr:rowOff>
    </xdr:from>
    <xdr:to>
      <xdr:col>116</xdr:col>
      <xdr:colOff>152400</xdr:colOff>
      <xdr:row>64</xdr:row>
      <xdr:rowOff>4287</xdr:rowOff>
    </xdr:to>
    <xdr:cxnSp macro="">
      <xdr:nvCxnSpPr>
        <xdr:cNvPr id="594" name="直線コネクタ 593"/>
        <xdr:cNvCxnSpPr/>
      </xdr:nvCxnSpPr>
      <xdr:spPr>
        <a:xfrm>
          <a:off x="22072600" y="10977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123842</xdr:rowOff>
    </xdr:from>
    <xdr:ext cx="469744" cy="259045"/>
    <xdr:sp macro="" textlink="">
      <xdr:nvSpPr>
        <xdr:cNvPr id="595" name="【学校施設】&#10;一人当たり面積最大値テキスト"/>
        <xdr:cNvSpPr txBox="1"/>
      </xdr:nvSpPr>
      <xdr:spPr>
        <a:xfrm>
          <a:off x="22199600" y="938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5715</xdr:rowOff>
    </xdr:from>
    <xdr:to>
      <xdr:col>116</xdr:col>
      <xdr:colOff>152400</xdr:colOff>
      <xdr:row>56</xdr:row>
      <xdr:rowOff>5715</xdr:rowOff>
    </xdr:to>
    <xdr:cxnSp macro="">
      <xdr:nvCxnSpPr>
        <xdr:cNvPr id="596" name="直線コネクタ 595"/>
        <xdr:cNvCxnSpPr/>
      </xdr:nvCxnSpPr>
      <xdr:spPr>
        <a:xfrm>
          <a:off x="22072600" y="960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57</xdr:row>
      <xdr:rowOff>164799</xdr:rowOff>
    </xdr:from>
    <xdr:ext cx="469744" cy="259045"/>
    <xdr:sp macro="" textlink="">
      <xdr:nvSpPr>
        <xdr:cNvPr id="597" name="【学校施設】&#10;一人当たり面積平均値テキスト"/>
        <xdr:cNvSpPr txBox="1"/>
      </xdr:nvSpPr>
      <xdr:spPr>
        <a:xfrm>
          <a:off x="22199600" y="9937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14922</xdr:rowOff>
    </xdr:from>
    <xdr:to>
      <xdr:col>116</xdr:col>
      <xdr:colOff>114300</xdr:colOff>
      <xdr:row>58</xdr:row>
      <xdr:rowOff>116522</xdr:rowOff>
    </xdr:to>
    <xdr:sp macro="" textlink="">
      <xdr:nvSpPr>
        <xdr:cNvPr id="598" name="フローチャート: 判断 597"/>
        <xdr:cNvSpPr/>
      </xdr:nvSpPr>
      <xdr:spPr>
        <a:xfrm>
          <a:off x="22110700" y="995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58</xdr:row>
      <xdr:rowOff>54928</xdr:rowOff>
    </xdr:from>
    <xdr:to>
      <xdr:col>112</xdr:col>
      <xdr:colOff>38100</xdr:colOff>
      <xdr:row>58</xdr:row>
      <xdr:rowOff>156528</xdr:rowOff>
    </xdr:to>
    <xdr:sp macro="" textlink="">
      <xdr:nvSpPr>
        <xdr:cNvPr id="599" name="フローチャート: 判断 598"/>
        <xdr:cNvSpPr/>
      </xdr:nvSpPr>
      <xdr:spPr>
        <a:xfrm>
          <a:off x="21272500" y="999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58</xdr:row>
      <xdr:rowOff>32068</xdr:rowOff>
    </xdr:from>
    <xdr:to>
      <xdr:col>107</xdr:col>
      <xdr:colOff>101600</xdr:colOff>
      <xdr:row>58</xdr:row>
      <xdr:rowOff>133668</xdr:rowOff>
    </xdr:to>
    <xdr:sp macro="" textlink="">
      <xdr:nvSpPr>
        <xdr:cNvPr id="600" name="フローチャート: 判断 599"/>
        <xdr:cNvSpPr/>
      </xdr:nvSpPr>
      <xdr:spPr>
        <a:xfrm>
          <a:off x="20383500" y="997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58</xdr:row>
      <xdr:rowOff>74930</xdr:rowOff>
    </xdr:from>
    <xdr:to>
      <xdr:col>102</xdr:col>
      <xdr:colOff>165100</xdr:colOff>
      <xdr:row>59</xdr:row>
      <xdr:rowOff>5080</xdr:rowOff>
    </xdr:to>
    <xdr:sp macro="" textlink="">
      <xdr:nvSpPr>
        <xdr:cNvPr id="601" name="フローチャート: 判断 600"/>
        <xdr:cNvSpPr/>
      </xdr:nvSpPr>
      <xdr:spPr>
        <a:xfrm>
          <a:off x="19494500" y="1001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157797</xdr:rowOff>
    </xdr:from>
    <xdr:to>
      <xdr:col>98</xdr:col>
      <xdr:colOff>38100</xdr:colOff>
      <xdr:row>59</xdr:row>
      <xdr:rowOff>87947</xdr:rowOff>
    </xdr:to>
    <xdr:sp macro="" textlink="">
      <xdr:nvSpPr>
        <xdr:cNvPr id="602" name="フローチャート: 判断 601"/>
        <xdr:cNvSpPr/>
      </xdr:nvSpPr>
      <xdr:spPr>
        <a:xfrm>
          <a:off x="18605500" y="10101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126365</xdr:rowOff>
    </xdr:from>
    <xdr:to>
      <xdr:col>116</xdr:col>
      <xdr:colOff>114300</xdr:colOff>
      <xdr:row>56</xdr:row>
      <xdr:rowOff>56515</xdr:rowOff>
    </xdr:to>
    <xdr:sp macro="" textlink="">
      <xdr:nvSpPr>
        <xdr:cNvPr id="608" name="楕円 607"/>
        <xdr:cNvSpPr/>
      </xdr:nvSpPr>
      <xdr:spPr>
        <a:xfrm>
          <a:off x="22110700" y="955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79392</xdr:rowOff>
    </xdr:from>
    <xdr:ext cx="469744" cy="259045"/>
    <xdr:sp macro="" textlink="">
      <xdr:nvSpPr>
        <xdr:cNvPr id="609" name="【学校施設】&#10;一人当たり面積該当値テキスト"/>
        <xdr:cNvSpPr txBox="1"/>
      </xdr:nvSpPr>
      <xdr:spPr>
        <a:xfrm>
          <a:off x="22199600" y="950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23495</xdr:rowOff>
    </xdr:from>
    <xdr:to>
      <xdr:col>112</xdr:col>
      <xdr:colOff>38100</xdr:colOff>
      <xdr:row>56</xdr:row>
      <xdr:rowOff>125095</xdr:rowOff>
    </xdr:to>
    <xdr:sp macro="" textlink="">
      <xdr:nvSpPr>
        <xdr:cNvPr id="610" name="楕円 609"/>
        <xdr:cNvSpPr/>
      </xdr:nvSpPr>
      <xdr:spPr>
        <a:xfrm>
          <a:off x="2127250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5715</xdr:rowOff>
    </xdr:from>
    <xdr:to>
      <xdr:col>116</xdr:col>
      <xdr:colOff>63500</xdr:colOff>
      <xdr:row>56</xdr:row>
      <xdr:rowOff>74295</xdr:rowOff>
    </xdr:to>
    <xdr:cxnSp macro="">
      <xdr:nvCxnSpPr>
        <xdr:cNvPr id="611" name="直線コネクタ 610"/>
        <xdr:cNvCxnSpPr/>
      </xdr:nvCxnSpPr>
      <xdr:spPr>
        <a:xfrm flipV="1">
          <a:off x="21323300" y="960691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54928</xdr:rowOff>
    </xdr:from>
    <xdr:to>
      <xdr:col>107</xdr:col>
      <xdr:colOff>101600</xdr:colOff>
      <xdr:row>56</xdr:row>
      <xdr:rowOff>156528</xdr:rowOff>
    </xdr:to>
    <xdr:sp macro="" textlink="">
      <xdr:nvSpPr>
        <xdr:cNvPr id="612" name="楕円 611"/>
        <xdr:cNvSpPr/>
      </xdr:nvSpPr>
      <xdr:spPr>
        <a:xfrm>
          <a:off x="20383500" y="965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74295</xdr:rowOff>
    </xdr:from>
    <xdr:to>
      <xdr:col>111</xdr:col>
      <xdr:colOff>177800</xdr:colOff>
      <xdr:row>56</xdr:row>
      <xdr:rowOff>105728</xdr:rowOff>
    </xdr:to>
    <xdr:cxnSp macro="">
      <xdr:nvCxnSpPr>
        <xdr:cNvPr id="613" name="直線コネクタ 612"/>
        <xdr:cNvCxnSpPr/>
      </xdr:nvCxnSpPr>
      <xdr:spPr>
        <a:xfrm flipV="1">
          <a:off x="20434300" y="9675495"/>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103505</xdr:rowOff>
    </xdr:from>
    <xdr:to>
      <xdr:col>102</xdr:col>
      <xdr:colOff>165100</xdr:colOff>
      <xdr:row>57</xdr:row>
      <xdr:rowOff>33655</xdr:rowOff>
    </xdr:to>
    <xdr:sp macro="" textlink="">
      <xdr:nvSpPr>
        <xdr:cNvPr id="614" name="楕円 613"/>
        <xdr:cNvSpPr/>
      </xdr:nvSpPr>
      <xdr:spPr>
        <a:xfrm>
          <a:off x="1949450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105728</xdr:rowOff>
    </xdr:from>
    <xdr:to>
      <xdr:col>107</xdr:col>
      <xdr:colOff>50800</xdr:colOff>
      <xdr:row>56</xdr:row>
      <xdr:rowOff>154305</xdr:rowOff>
    </xdr:to>
    <xdr:cxnSp macro="">
      <xdr:nvCxnSpPr>
        <xdr:cNvPr id="615" name="直線コネクタ 614"/>
        <xdr:cNvCxnSpPr/>
      </xdr:nvCxnSpPr>
      <xdr:spPr>
        <a:xfrm flipV="1">
          <a:off x="19545300" y="9706928"/>
          <a:ext cx="889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132080</xdr:rowOff>
    </xdr:from>
    <xdr:to>
      <xdr:col>98</xdr:col>
      <xdr:colOff>38100</xdr:colOff>
      <xdr:row>57</xdr:row>
      <xdr:rowOff>62230</xdr:rowOff>
    </xdr:to>
    <xdr:sp macro="" textlink="">
      <xdr:nvSpPr>
        <xdr:cNvPr id="616" name="楕円 615"/>
        <xdr:cNvSpPr/>
      </xdr:nvSpPr>
      <xdr:spPr>
        <a:xfrm>
          <a:off x="18605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154305</xdr:rowOff>
    </xdr:from>
    <xdr:to>
      <xdr:col>102</xdr:col>
      <xdr:colOff>114300</xdr:colOff>
      <xdr:row>57</xdr:row>
      <xdr:rowOff>11430</xdr:rowOff>
    </xdr:to>
    <xdr:cxnSp macro="">
      <xdr:nvCxnSpPr>
        <xdr:cNvPr id="617" name="直線コネクタ 616"/>
        <xdr:cNvCxnSpPr/>
      </xdr:nvCxnSpPr>
      <xdr:spPr>
        <a:xfrm flipV="1">
          <a:off x="18656300" y="97555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147655</xdr:rowOff>
    </xdr:from>
    <xdr:ext cx="469744" cy="259045"/>
    <xdr:sp macro="" textlink="">
      <xdr:nvSpPr>
        <xdr:cNvPr id="618" name="n_1aveValue【学校施設】&#10;一人当たり面積"/>
        <xdr:cNvSpPr txBox="1"/>
      </xdr:nvSpPr>
      <xdr:spPr>
        <a:xfrm>
          <a:off x="21075727" y="1009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124795</xdr:rowOff>
    </xdr:from>
    <xdr:ext cx="469744" cy="259045"/>
    <xdr:sp macro="" textlink="">
      <xdr:nvSpPr>
        <xdr:cNvPr id="619" name="n_2aveValue【学校施設】&#10;一人当たり面積"/>
        <xdr:cNvSpPr txBox="1"/>
      </xdr:nvSpPr>
      <xdr:spPr>
        <a:xfrm>
          <a:off x="20199427" y="10068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167657</xdr:rowOff>
    </xdr:from>
    <xdr:ext cx="469744" cy="259045"/>
    <xdr:sp macro="" textlink="">
      <xdr:nvSpPr>
        <xdr:cNvPr id="620" name="n_3aveValue【学校施設】&#10;一人当たり面積"/>
        <xdr:cNvSpPr txBox="1"/>
      </xdr:nvSpPr>
      <xdr:spPr>
        <a:xfrm>
          <a:off x="19310427" y="1011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79074</xdr:rowOff>
    </xdr:from>
    <xdr:ext cx="469744" cy="259045"/>
    <xdr:sp macro="" textlink="">
      <xdr:nvSpPr>
        <xdr:cNvPr id="621" name="n_4aveValue【学校施設】&#10;一人当たり面積"/>
        <xdr:cNvSpPr txBox="1"/>
      </xdr:nvSpPr>
      <xdr:spPr>
        <a:xfrm>
          <a:off x="18421427" y="10194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141622</xdr:rowOff>
    </xdr:from>
    <xdr:ext cx="469744" cy="259045"/>
    <xdr:sp macro="" textlink="">
      <xdr:nvSpPr>
        <xdr:cNvPr id="622" name="n_1mainValue【学校施設】&#10;一人当たり面積"/>
        <xdr:cNvSpPr txBox="1"/>
      </xdr:nvSpPr>
      <xdr:spPr>
        <a:xfrm>
          <a:off x="21075727" y="939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1605</xdr:rowOff>
    </xdr:from>
    <xdr:ext cx="469744" cy="259045"/>
    <xdr:sp macro="" textlink="">
      <xdr:nvSpPr>
        <xdr:cNvPr id="623" name="n_2mainValue【学校施設】&#10;一人当たり面積"/>
        <xdr:cNvSpPr txBox="1"/>
      </xdr:nvSpPr>
      <xdr:spPr>
        <a:xfrm>
          <a:off x="20199427" y="943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50182</xdr:rowOff>
    </xdr:from>
    <xdr:ext cx="469744" cy="259045"/>
    <xdr:sp macro="" textlink="">
      <xdr:nvSpPr>
        <xdr:cNvPr id="624" name="n_3mainValue【学校施設】&#10;一人当たり面積"/>
        <xdr:cNvSpPr txBox="1"/>
      </xdr:nvSpPr>
      <xdr:spPr>
        <a:xfrm>
          <a:off x="19310427" y="947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78757</xdr:rowOff>
    </xdr:from>
    <xdr:ext cx="469744" cy="259045"/>
    <xdr:sp macro="" textlink="">
      <xdr:nvSpPr>
        <xdr:cNvPr id="625" name="n_4mainValue【学校施設】&#10;一人当たり面積"/>
        <xdr:cNvSpPr txBox="1"/>
      </xdr:nvSpPr>
      <xdr:spPr>
        <a:xfrm>
          <a:off x="18421427" y="950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627" name="正方形/長方形 626"/>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628" name="正方形/長方形 627"/>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629" name="正方形/長方形 628"/>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630" name="正方形/長方形 629"/>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633" name="正方形/長方形 632"/>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634" name="正方形/長方形 633"/>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635" name="正方形/長方形 634"/>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636" name="正方形/長方形 635"/>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133350</xdr:rowOff>
    </xdr:from>
    <xdr:to>
      <xdr:col>89</xdr:col>
      <xdr:colOff>177800</xdr:colOff>
      <xdr:row>107</xdr:row>
      <xdr:rowOff>133350</xdr:rowOff>
    </xdr:to>
    <xdr:cxnSp macro="">
      <xdr:nvCxnSpPr>
        <xdr:cNvPr id="649" name="直線コネクタ 648"/>
        <xdr:cNvCxnSpPr/>
      </xdr:nvCxnSpPr>
      <xdr:spPr>
        <a:xfrm>
          <a:off x="12446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106</xdr:row>
      <xdr:rowOff>162577</xdr:rowOff>
    </xdr:from>
    <xdr:ext cx="467179" cy="259045"/>
    <xdr:sp macro="" textlink="">
      <xdr:nvSpPr>
        <xdr:cNvPr id="650" name="テキスト ボックス 649"/>
        <xdr:cNvSpPr txBox="1"/>
      </xdr:nvSpPr>
      <xdr:spPr>
        <a:xfrm>
          <a:off x="11978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1" name="直線コネクタ 65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2" name="テキスト ボックス 65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19050</xdr:rowOff>
    </xdr:from>
    <xdr:to>
      <xdr:col>89</xdr:col>
      <xdr:colOff>177800</xdr:colOff>
      <xdr:row>101</xdr:row>
      <xdr:rowOff>19050</xdr:rowOff>
    </xdr:to>
    <xdr:cxnSp macro="">
      <xdr:nvCxnSpPr>
        <xdr:cNvPr id="653" name="直線コネクタ 652"/>
        <xdr:cNvCxnSpPr/>
      </xdr:nvCxnSpPr>
      <xdr:spPr>
        <a:xfrm>
          <a:off x="12446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48277</xdr:rowOff>
    </xdr:from>
    <xdr:ext cx="403059" cy="259045"/>
    <xdr:sp macro="" textlink="">
      <xdr:nvSpPr>
        <xdr:cNvPr id="654" name="テキスト ボックス 653"/>
        <xdr:cNvSpPr txBox="1"/>
      </xdr:nvSpPr>
      <xdr:spPr>
        <a:xfrm>
          <a:off x="1204294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6" name="テキスト ボックス 655"/>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81914</xdr:rowOff>
    </xdr:from>
    <xdr:to>
      <xdr:col>85</xdr:col>
      <xdr:colOff>126364</xdr:colOff>
      <xdr:row>107</xdr:row>
      <xdr:rowOff>110489</xdr:rowOff>
    </xdr:to>
    <xdr:cxnSp macro="">
      <xdr:nvCxnSpPr>
        <xdr:cNvPr id="658" name="直線コネクタ 657"/>
        <xdr:cNvCxnSpPr/>
      </xdr:nvCxnSpPr>
      <xdr:spPr>
        <a:xfrm flipV="1">
          <a:off x="16318864" y="17226914"/>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114316</xdr:rowOff>
    </xdr:from>
    <xdr:ext cx="405111" cy="259045"/>
    <xdr:sp macro="" textlink="">
      <xdr:nvSpPr>
        <xdr:cNvPr id="659" name="【公民館】&#10;有形固定資産減価償却率最小値テキスト"/>
        <xdr:cNvSpPr txBox="1"/>
      </xdr:nvSpPr>
      <xdr:spPr>
        <a:xfrm>
          <a:off x="16357600" y="1845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110489</xdr:rowOff>
    </xdr:from>
    <xdr:to>
      <xdr:col>86</xdr:col>
      <xdr:colOff>25400</xdr:colOff>
      <xdr:row>107</xdr:row>
      <xdr:rowOff>110489</xdr:rowOff>
    </xdr:to>
    <xdr:cxnSp macro="">
      <xdr:nvCxnSpPr>
        <xdr:cNvPr id="660" name="直線コネクタ 659"/>
        <xdr:cNvCxnSpPr/>
      </xdr:nvCxnSpPr>
      <xdr:spPr>
        <a:xfrm>
          <a:off x="16230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28591</xdr:rowOff>
    </xdr:from>
    <xdr:ext cx="405111" cy="259045"/>
    <xdr:sp macro="" textlink="">
      <xdr:nvSpPr>
        <xdr:cNvPr id="661" name="【公民館】&#10;有形固定資産減価償却率最大値テキスト"/>
        <xdr:cNvSpPr txBox="1"/>
      </xdr:nvSpPr>
      <xdr:spPr>
        <a:xfrm>
          <a:off x="16357600" y="1700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81914</xdr:rowOff>
    </xdr:from>
    <xdr:to>
      <xdr:col>86</xdr:col>
      <xdr:colOff>25400</xdr:colOff>
      <xdr:row>100</xdr:row>
      <xdr:rowOff>81914</xdr:rowOff>
    </xdr:to>
    <xdr:cxnSp macro="">
      <xdr:nvCxnSpPr>
        <xdr:cNvPr id="662" name="直線コネクタ 661"/>
        <xdr:cNvCxnSpPr/>
      </xdr:nvCxnSpPr>
      <xdr:spPr>
        <a:xfrm>
          <a:off x="16230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111141</xdr:rowOff>
    </xdr:from>
    <xdr:ext cx="405111" cy="259045"/>
    <xdr:sp macro="" textlink="">
      <xdr:nvSpPr>
        <xdr:cNvPr id="663" name="【公民館】&#10;有形固定資産減価償却率平均値テキスト"/>
        <xdr:cNvSpPr txBox="1"/>
      </xdr:nvSpPr>
      <xdr:spPr>
        <a:xfrm>
          <a:off x="16357600" y="17427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88264</xdr:rowOff>
    </xdr:from>
    <xdr:to>
      <xdr:col>85</xdr:col>
      <xdr:colOff>177800</xdr:colOff>
      <xdr:row>103</xdr:row>
      <xdr:rowOff>18414</xdr:rowOff>
    </xdr:to>
    <xdr:sp macro="" textlink="">
      <xdr:nvSpPr>
        <xdr:cNvPr id="664" name="フローチャート: 判断 663"/>
        <xdr:cNvSpPr/>
      </xdr:nvSpPr>
      <xdr:spPr>
        <a:xfrm>
          <a:off x="16268700" y="17576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65405</xdr:rowOff>
    </xdr:from>
    <xdr:to>
      <xdr:col>81</xdr:col>
      <xdr:colOff>101600</xdr:colOff>
      <xdr:row>101</xdr:row>
      <xdr:rowOff>167005</xdr:rowOff>
    </xdr:to>
    <xdr:sp macro="" textlink="">
      <xdr:nvSpPr>
        <xdr:cNvPr id="665" name="フローチャート: 判断 664"/>
        <xdr:cNvSpPr/>
      </xdr:nvSpPr>
      <xdr:spPr>
        <a:xfrm>
          <a:off x="15430500" y="173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25400</xdr:rowOff>
    </xdr:from>
    <xdr:to>
      <xdr:col>76</xdr:col>
      <xdr:colOff>165100</xdr:colOff>
      <xdr:row>101</xdr:row>
      <xdr:rowOff>127000</xdr:rowOff>
    </xdr:to>
    <xdr:sp macro="" textlink="">
      <xdr:nvSpPr>
        <xdr:cNvPr id="666" name="フローチャート: 判断 665"/>
        <xdr:cNvSpPr/>
      </xdr:nvSpPr>
      <xdr:spPr>
        <a:xfrm>
          <a:off x="14541500" y="1734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100</xdr:row>
      <xdr:rowOff>151130</xdr:rowOff>
    </xdr:from>
    <xdr:to>
      <xdr:col>72</xdr:col>
      <xdr:colOff>38100</xdr:colOff>
      <xdr:row>101</xdr:row>
      <xdr:rowOff>81280</xdr:rowOff>
    </xdr:to>
    <xdr:sp macro="" textlink="">
      <xdr:nvSpPr>
        <xdr:cNvPr id="667" name="フローチャート: 判断 666"/>
        <xdr:cNvSpPr/>
      </xdr:nvSpPr>
      <xdr:spPr>
        <a:xfrm>
          <a:off x="13652500" y="1729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100</xdr:row>
      <xdr:rowOff>99695</xdr:rowOff>
    </xdr:from>
    <xdr:to>
      <xdr:col>67</xdr:col>
      <xdr:colOff>101600</xdr:colOff>
      <xdr:row>101</xdr:row>
      <xdr:rowOff>29845</xdr:rowOff>
    </xdr:to>
    <xdr:sp macro="" textlink="">
      <xdr:nvSpPr>
        <xdr:cNvPr id="668" name="フローチャート: 判断 667"/>
        <xdr:cNvSpPr/>
      </xdr:nvSpPr>
      <xdr:spPr>
        <a:xfrm>
          <a:off x="12763500" y="1724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74" name="楕円 673"/>
        <xdr:cNvSpPr/>
      </xdr:nvSpPr>
      <xdr:spPr>
        <a:xfrm>
          <a:off x="16268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129557</xdr:rowOff>
    </xdr:from>
    <xdr:ext cx="405111" cy="259045"/>
    <xdr:sp macro="" textlink="">
      <xdr:nvSpPr>
        <xdr:cNvPr id="675" name="【公民館】&#10;有形固定資産減価償却率該当値テキスト"/>
        <xdr:cNvSpPr txBox="1"/>
      </xdr:nvSpPr>
      <xdr:spPr>
        <a:xfrm>
          <a:off x="16357600"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88264</xdr:rowOff>
    </xdr:from>
    <xdr:to>
      <xdr:col>81</xdr:col>
      <xdr:colOff>101600</xdr:colOff>
      <xdr:row>104</xdr:row>
      <xdr:rowOff>18414</xdr:rowOff>
    </xdr:to>
    <xdr:sp macro="" textlink="">
      <xdr:nvSpPr>
        <xdr:cNvPr id="676" name="楕円 675"/>
        <xdr:cNvSpPr/>
      </xdr:nvSpPr>
      <xdr:spPr>
        <a:xfrm>
          <a:off x="15430500" y="1774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139064</xdr:rowOff>
    </xdr:from>
    <xdr:to>
      <xdr:col>85</xdr:col>
      <xdr:colOff>127000</xdr:colOff>
      <xdr:row>104</xdr:row>
      <xdr:rowOff>30480</xdr:rowOff>
    </xdr:to>
    <xdr:cxnSp macro="">
      <xdr:nvCxnSpPr>
        <xdr:cNvPr id="677" name="直線コネクタ 676"/>
        <xdr:cNvCxnSpPr/>
      </xdr:nvCxnSpPr>
      <xdr:spPr>
        <a:xfrm>
          <a:off x="15481300" y="17798414"/>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31114</xdr:rowOff>
    </xdr:from>
    <xdr:to>
      <xdr:col>76</xdr:col>
      <xdr:colOff>165100</xdr:colOff>
      <xdr:row>102</xdr:row>
      <xdr:rowOff>132714</xdr:rowOff>
    </xdr:to>
    <xdr:sp macro="" textlink="">
      <xdr:nvSpPr>
        <xdr:cNvPr id="678" name="楕円 677"/>
        <xdr:cNvSpPr/>
      </xdr:nvSpPr>
      <xdr:spPr>
        <a:xfrm>
          <a:off x="14541500" y="175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81914</xdr:rowOff>
    </xdr:from>
    <xdr:to>
      <xdr:col>81</xdr:col>
      <xdr:colOff>50800</xdr:colOff>
      <xdr:row>103</xdr:row>
      <xdr:rowOff>139064</xdr:rowOff>
    </xdr:to>
    <xdr:cxnSp macro="">
      <xdr:nvCxnSpPr>
        <xdr:cNvPr id="679" name="直線コネクタ 678"/>
        <xdr:cNvCxnSpPr/>
      </xdr:nvCxnSpPr>
      <xdr:spPr>
        <a:xfrm>
          <a:off x="14592300" y="17569814"/>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76836</xdr:rowOff>
    </xdr:from>
    <xdr:to>
      <xdr:col>72</xdr:col>
      <xdr:colOff>38100</xdr:colOff>
      <xdr:row>103</xdr:row>
      <xdr:rowOff>6986</xdr:rowOff>
    </xdr:to>
    <xdr:sp macro="" textlink="">
      <xdr:nvSpPr>
        <xdr:cNvPr id="680" name="楕円 679"/>
        <xdr:cNvSpPr/>
      </xdr:nvSpPr>
      <xdr:spPr>
        <a:xfrm>
          <a:off x="13652500" y="1756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81914</xdr:rowOff>
    </xdr:from>
    <xdr:to>
      <xdr:col>76</xdr:col>
      <xdr:colOff>114300</xdr:colOff>
      <xdr:row>102</xdr:row>
      <xdr:rowOff>127636</xdr:rowOff>
    </xdr:to>
    <xdr:cxnSp macro="">
      <xdr:nvCxnSpPr>
        <xdr:cNvPr id="681" name="直線コネクタ 680"/>
        <xdr:cNvCxnSpPr/>
      </xdr:nvCxnSpPr>
      <xdr:spPr>
        <a:xfrm flipV="1">
          <a:off x="13703300" y="175698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133986</xdr:rowOff>
    </xdr:from>
    <xdr:to>
      <xdr:col>67</xdr:col>
      <xdr:colOff>101600</xdr:colOff>
      <xdr:row>102</xdr:row>
      <xdr:rowOff>64136</xdr:rowOff>
    </xdr:to>
    <xdr:sp macro="" textlink="">
      <xdr:nvSpPr>
        <xdr:cNvPr id="682" name="楕円 681"/>
        <xdr:cNvSpPr/>
      </xdr:nvSpPr>
      <xdr:spPr>
        <a:xfrm>
          <a:off x="12763500" y="1745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13336</xdr:rowOff>
    </xdr:from>
    <xdr:to>
      <xdr:col>71</xdr:col>
      <xdr:colOff>177800</xdr:colOff>
      <xdr:row>102</xdr:row>
      <xdr:rowOff>127636</xdr:rowOff>
    </xdr:to>
    <xdr:cxnSp macro="">
      <xdr:nvCxnSpPr>
        <xdr:cNvPr id="683" name="直線コネクタ 682"/>
        <xdr:cNvCxnSpPr/>
      </xdr:nvCxnSpPr>
      <xdr:spPr>
        <a:xfrm>
          <a:off x="12814300" y="1750123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12082</xdr:rowOff>
    </xdr:from>
    <xdr:ext cx="405111" cy="259045"/>
    <xdr:sp macro="" textlink="">
      <xdr:nvSpPr>
        <xdr:cNvPr id="684" name="n_1aveValue【公民館】&#10;有形固定資産減価償却率"/>
        <xdr:cNvSpPr txBox="1"/>
      </xdr:nvSpPr>
      <xdr:spPr>
        <a:xfrm>
          <a:off x="15266044" y="1715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143527</xdr:rowOff>
    </xdr:from>
    <xdr:ext cx="405111" cy="259045"/>
    <xdr:sp macro="" textlink="">
      <xdr:nvSpPr>
        <xdr:cNvPr id="685" name="n_2aveValue【公民館】&#10;有形固定資産減価償却率"/>
        <xdr:cNvSpPr txBox="1"/>
      </xdr:nvSpPr>
      <xdr:spPr>
        <a:xfrm>
          <a:off x="143897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97807</xdr:rowOff>
    </xdr:from>
    <xdr:ext cx="405111" cy="259045"/>
    <xdr:sp macro="" textlink="">
      <xdr:nvSpPr>
        <xdr:cNvPr id="686" name="n_3aveValue【公民館】&#10;有形固定資産減価償却率"/>
        <xdr:cNvSpPr txBox="1"/>
      </xdr:nvSpPr>
      <xdr:spPr>
        <a:xfrm>
          <a:off x="135007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46372</xdr:rowOff>
    </xdr:from>
    <xdr:ext cx="405111" cy="259045"/>
    <xdr:sp macro="" textlink="">
      <xdr:nvSpPr>
        <xdr:cNvPr id="687" name="n_4aveValue【公民館】&#10;有形固定資産減価償却率"/>
        <xdr:cNvSpPr txBox="1"/>
      </xdr:nvSpPr>
      <xdr:spPr>
        <a:xfrm>
          <a:off x="12611744"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9541</xdr:rowOff>
    </xdr:from>
    <xdr:ext cx="405111" cy="259045"/>
    <xdr:sp macro="" textlink="">
      <xdr:nvSpPr>
        <xdr:cNvPr id="688" name="n_1mainValue【公民館】&#10;有形固定資産減価償却率"/>
        <xdr:cNvSpPr txBox="1"/>
      </xdr:nvSpPr>
      <xdr:spPr>
        <a:xfrm>
          <a:off x="152660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123841</xdr:rowOff>
    </xdr:from>
    <xdr:ext cx="405111" cy="259045"/>
    <xdr:sp macro="" textlink="">
      <xdr:nvSpPr>
        <xdr:cNvPr id="689" name="n_2mainValue【公民館】&#10;有形固定資産減価償却率"/>
        <xdr:cNvSpPr txBox="1"/>
      </xdr:nvSpPr>
      <xdr:spPr>
        <a:xfrm>
          <a:off x="14389744" y="1761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169563</xdr:rowOff>
    </xdr:from>
    <xdr:ext cx="405111" cy="259045"/>
    <xdr:sp macro="" textlink="">
      <xdr:nvSpPr>
        <xdr:cNvPr id="690" name="n_3mainValue【公民館】&#10;有形固定資産減価償却率"/>
        <xdr:cNvSpPr txBox="1"/>
      </xdr:nvSpPr>
      <xdr:spPr>
        <a:xfrm>
          <a:off x="13500744" y="1765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55263</xdr:rowOff>
    </xdr:from>
    <xdr:ext cx="405111" cy="259045"/>
    <xdr:sp macro="" textlink="">
      <xdr:nvSpPr>
        <xdr:cNvPr id="691" name="n_4mainValue【公民館】&#10;有形固定資産減価償却率"/>
        <xdr:cNvSpPr txBox="1"/>
      </xdr:nvSpPr>
      <xdr:spPr>
        <a:xfrm>
          <a:off x="12611744" y="1754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2" name="テキスト ボックス 70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3" name="直線コネクタ 702"/>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4" name="テキスト ボックス 703"/>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5" name="直線コネクタ 704"/>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6" name="テキスト ボックス 705"/>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7" name="直線コネクタ 70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8" name="テキスト ボックス 70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9" name="直線コネクタ 708"/>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0" name="テキスト ボックス 709"/>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1" name="直線コネクタ 710"/>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2" name="テキスト ボックス 711"/>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148589</xdr:rowOff>
    </xdr:from>
    <xdr:to>
      <xdr:col>116</xdr:col>
      <xdr:colOff>62864</xdr:colOff>
      <xdr:row>108</xdr:row>
      <xdr:rowOff>60961</xdr:rowOff>
    </xdr:to>
    <xdr:cxnSp macro="">
      <xdr:nvCxnSpPr>
        <xdr:cNvPr id="716" name="直線コネクタ 715"/>
        <xdr:cNvCxnSpPr/>
      </xdr:nvCxnSpPr>
      <xdr:spPr>
        <a:xfrm flipV="1">
          <a:off x="22160864" y="17122139"/>
          <a:ext cx="0" cy="1455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64788</xdr:rowOff>
    </xdr:from>
    <xdr:ext cx="469744" cy="259045"/>
    <xdr:sp macro="" textlink="">
      <xdr:nvSpPr>
        <xdr:cNvPr id="717" name="【公民館】&#10;一人当たり面積最小値テキスト"/>
        <xdr:cNvSpPr txBox="1"/>
      </xdr:nvSpPr>
      <xdr:spPr>
        <a:xfrm>
          <a:off x="22199600"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60961</xdr:rowOff>
    </xdr:from>
    <xdr:to>
      <xdr:col>116</xdr:col>
      <xdr:colOff>152400</xdr:colOff>
      <xdr:row>108</xdr:row>
      <xdr:rowOff>60961</xdr:rowOff>
    </xdr:to>
    <xdr:cxnSp macro="">
      <xdr:nvCxnSpPr>
        <xdr:cNvPr id="718" name="直線コネクタ 717"/>
        <xdr:cNvCxnSpPr/>
      </xdr:nvCxnSpPr>
      <xdr:spPr>
        <a:xfrm>
          <a:off x="22072600" y="18577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95266</xdr:rowOff>
    </xdr:from>
    <xdr:ext cx="469744" cy="259045"/>
    <xdr:sp macro="" textlink="">
      <xdr:nvSpPr>
        <xdr:cNvPr id="719" name="【公民館】&#10;一人当たり面積最大値テキスト"/>
        <xdr:cNvSpPr txBox="1"/>
      </xdr:nvSpPr>
      <xdr:spPr>
        <a:xfrm>
          <a:off x="22199600" y="1689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148589</xdr:rowOff>
    </xdr:from>
    <xdr:to>
      <xdr:col>116</xdr:col>
      <xdr:colOff>152400</xdr:colOff>
      <xdr:row>99</xdr:row>
      <xdr:rowOff>148589</xdr:rowOff>
    </xdr:to>
    <xdr:cxnSp macro="">
      <xdr:nvCxnSpPr>
        <xdr:cNvPr id="720" name="直線コネクタ 719"/>
        <xdr:cNvCxnSpPr/>
      </xdr:nvCxnSpPr>
      <xdr:spPr>
        <a:xfrm>
          <a:off x="22072600" y="1712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99077</xdr:rowOff>
    </xdr:from>
    <xdr:ext cx="469744" cy="259045"/>
    <xdr:sp macro="" textlink="">
      <xdr:nvSpPr>
        <xdr:cNvPr id="721" name="【公民館】&#10;一人当たり面積平均値テキスト"/>
        <xdr:cNvSpPr txBox="1"/>
      </xdr:nvSpPr>
      <xdr:spPr>
        <a:xfrm>
          <a:off x="22199600" y="17758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120650</xdr:rowOff>
    </xdr:from>
    <xdr:to>
      <xdr:col>116</xdr:col>
      <xdr:colOff>114300</xdr:colOff>
      <xdr:row>104</xdr:row>
      <xdr:rowOff>50800</xdr:rowOff>
    </xdr:to>
    <xdr:sp macro="" textlink="">
      <xdr:nvSpPr>
        <xdr:cNvPr id="722" name="フローチャート: 判断 721"/>
        <xdr:cNvSpPr/>
      </xdr:nvSpPr>
      <xdr:spPr>
        <a:xfrm>
          <a:off x="221107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135889</xdr:rowOff>
    </xdr:from>
    <xdr:to>
      <xdr:col>112</xdr:col>
      <xdr:colOff>38100</xdr:colOff>
      <xdr:row>104</xdr:row>
      <xdr:rowOff>66039</xdr:rowOff>
    </xdr:to>
    <xdr:sp macro="" textlink="">
      <xdr:nvSpPr>
        <xdr:cNvPr id="723" name="フローチャート: 判断 722"/>
        <xdr:cNvSpPr/>
      </xdr:nvSpPr>
      <xdr:spPr>
        <a:xfrm>
          <a:off x="21272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151130</xdr:rowOff>
    </xdr:from>
    <xdr:to>
      <xdr:col>107</xdr:col>
      <xdr:colOff>101600</xdr:colOff>
      <xdr:row>104</xdr:row>
      <xdr:rowOff>81280</xdr:rowOff>
    </xdr:to>
    <xdr:sp macro="" textlink="">
      <xdr:nvSpPr>
        <xdr:cNvPr id="724" name="フローチャート: 判断 723"/>
        <xdr:cNvSpPr/>
      </xdr:nvSpPr>
      <xdr:spPr>
        <a:xfrm>
          <a:off x="20383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166370</xdr:rowOff>
    </xdr:from>
    <xdr:to>
      <xdr:col>102</xdr:col>
      <xdr:colOff>165100</xdr:colOff>
      <xdr:row>104</xdr:row>
      <xdr:rowOff>96520</xdr:rowOff>
    </xdr:to>
    <xdr:sp macro="" textlink="">
      <xdr:nvSpPr>
        <xdr:cNvPr id="725" name="フローチャート: 判断 724"/>
        <xdr:cNvSpPr/>
      </xdr:nvSpPr>
      <xdr:spPr>
        <a:xfrm>
          <a:off x="19494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17780</xdr:rowOff>
    </xdr:from>
    <xdr:to>
      <xdr:col>98</xdr:col>
      <xdr:colOff>38100</xdr:colOff>
      <xdr:row>104</xdr:row>
      <xdr:rowOff>119380</xdr:rowOff>
    </xdr:to>
    <xdr:sp macro="" textlink="">
      <xdr:nvSpPr>
        <xdr:cNvPr id="726" name="フローチャート: 判断 725"/>
        <xdr:cNvSpPr/>
      </xdr:nvSpPr>
      <xdr:spPr>
        <a:xfrm>
          <a:off x="18605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113030</xdr:rowOff>
    </xdr:from>
    <xdr:to>
      <xdr:col>116</xdr:col>
      <xdr:colOff>114300</xdr:colOff>
      <xdr:row>102</xdr:row>
      <xdr:rowOff>43180</xdr:rowOff>
    </xdr:to>
    <xdr:sp macro="" textlink="">
      <xdr:nvSpPr>
        <xdr:cNvPr id="732" name="楕円 731"/>
        <xdr:cNvSpPr/>
      </xdr:nvSpPr>
      <xdr:spPr>
        <a:xfrm>
          <a:off x="22110700" y="1742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135907</xdr:rowOff>
    </xdr:from>
    <xdr:ext cx="469744" cy="259045"/>
    <xdr:sp macro="" textlink="">
      <xdr:nvSpPr>
        <xdr:cNvPr id="733" name="【公民館】&#10;一人当たり面積該当値テキスト"/>
        <xdr:cNvSpPr txBox="1"/>
      </xdr:nvSpPr>
      <xdr:spPr>
        <a:xfrm>
          <a:off x="22199600" y="1728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135889</xdr:rowOff>
    </xdr:from>
    <xdr:to>
      <xdr:col>112</xdr:col>
      <xdr:colOff>38100</xdr:colOff>
      <xdr:row>102</xdr:row>
      <xdr:rowOff>66039</xdr:rowOff>
    </xdr:to>
    <xdr:sp macro="" textlink="">
      <xdr:nvSpPr>
        <xdr:cNvPr id="734" name="楕円 733"/>
        <xdr:cNvSpPr/>
      </xdr:nvSpPr>
      <xdr:spPr>
        <a:xfrm>
          <a:off x="21272500" y="174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163830</xdr:rowOff>
    </xdr:from>
    <xdr:to>
      <xdr:col>116</xdr:col>
      <xdr:colOff>63500</xdr:colOff>
      <xdr:row>102</xdr:row>
      <xdr:rowOff>15239</xdr:rowOff>
    </xdr:to>
    <xdr:cxnSp macro="">
      <xdr:nvCxnSpPr>
        <xdr:cNvPr id="735" name="直線コネクタ 734"/>
        <xdr:cNvCxnSpPr/>
      </xdr:nvCxnSpPr>
      <xdr:spPr>
        <a:xfrm flipV="1">
          <a:off x="21323300" y="174802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151130</xdr:rowOff>
    </xdr:from>
    <xdr:to>
      <xdr:col>107</xdr:col>
      <xdr:colOff>101600</xdr:colOff>
      <xdr:row>102</xdr:row>
      <xdr:rowOff>81280</xdr:rowOff>
    </xdr:to>
    <xdr:sp macro="" textlink="">
      <xdr:nvSpPr>
        <xdr:cNvPr id="736" name="楕円 735"/>
        <xdr:cNvSpPr/>
      </xdr:nvSpPr>
      <xdr:spPr>
        <a:xfrm>
          <a:off x="20383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15239</xdr:rowOff>
    </xdr:from>
    <xdr:to>
      <xdr:col>111</xdr:col>
      <xdr:colOff>177800</xdr:colOff>
      <xdr:row>102</xdr:row>
      <xdr:rowOff>30480</xdr:rowOff>
    </xdr:to>
    <xdr:cxnSp macro="">
      <xdr:nvCxnSpPr>
        <xdr:cNvPr id="737" name="直線コネクタ 736"/>
        <xdr:cNvCxnSpPr/>
      </xdr:nvCxnSpPr>
      <xdr:spPr>
        <a:xfrm flipV="1">
          <a:off x="20434300" y="175031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166370</xdr:rowOff>
    </xdr:from>
    <xdr:to>
      <xdr:col>102</xdr:col>
      <xdr:colOff>165100</xdr:colOff>
      <xdr:row>102</xdr:row>
      <xdr:rowOff>96520</xdr:rowOff>
    </xdr:to>
    <xdr:sp macro="" textlink="">
      <xdr:nvSpPr>
        <xdr:cNvPr id="738" name="楕円 737"/>
        <xdr:cNvSpPr/>
      </xdr:nvSpPr>
      <xdr:spPr>
        <a:xfrm>
          <a:off x="19494500" y="1748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30480</xdr:rowOff>
    </xdr:from>
    <xdr:to>
      <xdr:col>107</xdr:col>
      <xdr:colOff>50800</xdr:colOff>
      <xdr:row>102</xdr:row>
      <xdr:rowOff>45720</xdr:rowOff>
    </xdr:to>
    <xdr:cxnSp macro="">
      <xdr:nvCxnSpPr>
        <xdr:cNvPr id="739" name="直線コネクタ 738"/>
        <xdr:cNvCxnSpPr/>
      </xdr:nvCxnSpPr>
      <xdr:spPr>
        <a:xfrm flipV="1">
          <a:off x="19545300" y="17518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10161</xdr:rowOff>
    </xdr:from>
    <xdr:to>
      <xdr:col>98</xdr:col>
      <xdr:colOff>38100</xdr:colOff>
      <xdr:row>102</xdr:row>
      <xdr:rowOff>111761</xdr:rowOff>
    </xdr:to>
    <xdr:sp macro="" textlink="">
      <xdr:nvSpPr>
        <xdr:cNvPr id="740" name="楕円 739"/>
        <xdr:cNvSpPr/>
      </xdr:nvSpPr>
      <xdr:spPr>
        <a:xfrm>
          <a:off x="18605500" y="174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45720</xdr:rowOff>
    </xdr:from>
    <xdr:to>
      <xdr:col>102</xdr:col>
      <xdr:colOff>114300</xdr:colOff>
      <xdr:row>102</xdr:row>
      <xdr:rowOff>60961</xdr:rowOff>
    </xdr:to>
    <xdr:cxnSp macro="">
      <xdr:nvCxnSpPr>
        <xdr:cNvPr id="741" name="直線コネクタ 740"/>
        <xdr:cNvCxnSpPr/>
      </xdr:nvCxnSpPr>
      <xdr:spPr>
        <a:xfrm flipV="1">
          <a:off x="18656300" y="175336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57166</xdr:rowOff>
    </xdr:from>
    <xdr:ext cx="469744" cy="259045"/>
    <xdr:sp macro="" textlink="">
      <xdr:nvSpPr>
        <xdr:cNvPr id="742" name="n_1aveValue【公民館】&#10;一人当たり面積"/>
        <xdr:cNvSpPr txBox="1"/>
      </xdr:nvSpPr>
      <xdr:spPr>
        <a:xfrm>
          <a:off x="21075727" y="1788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72407</xdr:rowOff>
    </xdr:from>
    <xdr:ext cx="469744" cy="259045"/>
    <xdr:sp macro="" textlink="">
      <xdr:nvSpPr>
        <xdr:cNvPr id="743" name="n_2aveValue【公民館】&#10;一人当たり面積"/>
        <xdr:cNvSpPr txBox="1"/>
      </xdr:nvSpPr>
      <xdr:spPr>
        <a:xfrm>
          <a:off x="20199427" y="179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87647</xdr:rowOff>
    </xdr:from>
    <xdr:ext cx="469744" cy="259045"/>
    <xdr:sp macro="" textlink="">
      <xdr:nvSpPr>
        <xdr:cNvPr id="744" name="n_3aveValue【公民館】&#10;一人当たり面積"/>
        <xdr:cNvSpPr txBox="1"/>
      </xdr:nvSpPr>
      <xdr:spPr>
        <a:xfrm>
          <a:off x="193104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110507</xdr:rowOff>
    </xdr:from>
    <xdr:ext cx="469744" cy="259045"/>
    <xdr:sp macro="" textlink="">
      <xdr:nvSpPr>
        <xdr:cNvPr id="745" name="n_4aveValue【公民館】&#10;一人当たり面積"/>
        <xdr:cNvSpPr txBox="1"/>
      </xdr:nvSpPr>
      <xdr:spPr>
        <a:xfrm>
          <a:off x="18421427"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82566</xdr:rowOff>
    </xdr:from>
    <xdr:ext cx="469744" cy="259045"/>
    <xdr:sp macro="" textlink="">
      <xdr:nvSpPr>
        <xdr:cNvPr id="746" name="n_1mainValue【公民館】&#10;一人当たり面積"/>
        <xdr:cNvSpPr txBox="1"/>
      </xdr:nvSpPr>
      <xdr:spPr>
        <a:xfrm>
          <a:off x="21075727" y="1722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97807</xdr:rowOff>
    </xdr:from>
    <xdr:ext cx="469744" cy="259045"/>
    <xdr:sp macro="" textlink="">
      <xdr:nvSpPr>
        <xdr:cNvPr id="747" name="n_2mainValue【公民館】&#10;一人当たり面積"/>
        <xdr:cNvSpPr txBox="1"/>
      </xdr:nvSpPr>
      <xdr:spPr>
        <a:xfrm>
          <a:off x="201994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113047</xdr:rowOff>
    </xdr:from>
    <xdr:ext cx="469744" cy="259045"/>
    <xdr:sp macro="" textlink="">
      <xdr:nvSpPr>
        <xdr:cNvPr id="748" name="n_3mainValue【公民館】&#10;一人当たり面積"/>
        <xdr:cNvSpPr txBox="1"/>
      </xdr:nvSpPr>
      <xdr:spPr>
        <a:xfrm>
          <a:off x="193104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128288</xdr:rowOff>
    </xdr:from>
    <xdr:ext cx="469744" cy="259045"/>
    <xdr:sp macro="" textlink="">
      <xdr:nvSpPr>
        <xdr:cNvPr id="749" name="n_4mainValue【公民館】&#10;一人当たり面積"/>
        <xdr:cNvSpPr txBox="1"/>
      </xdr:nvSpPr>
      <xdr:spPr>
        <a:xfrm>
          <a:off x="18421427" y="1727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類似団体内平均値と比較して、有形固定資産減価償却率（以下「償却率」という。）が高くなっている施設類型は、橋りょう・トンネル、公営住宅、公民館である。特に公営住宅においては、昭和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年に建築されたものや、昭和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年から平成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年に建築されたものが多く、耐用年数が相当程度経過していることから償却率が高くなっている。また、公民館についても、昭和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に建築された施設が多く、全国平均や県内平均と比べて償却率が高くなっている。今後、償却率が高い施設類型については、個別施設計画等に基づき、計画的な更新整備や施設の統廃合等を進め、適正な維持管理を図っていく必要があ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一方で、</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幼稚園</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保育所、学校施設については償却率が類似団体平均を下回っている。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当町の認定こども園は、統合や計画的な維持修繕を実施することにより施設の効率化を図っている。また現在、老朽化した金屋第一こども園の建替え事業を行ってお</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り令和７</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年度末に完成予定で</a:t>
          </a:r>
          <a:r>
            <a:rPr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あ</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また、学校施設について、児童数増に応じた施設の増築や計画的な維持修繕等を進めている。しかしながら、償却率は上昇傾向にあるため小中学校</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設備の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老朽度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更新状況に留意し、将来を見据えた整備に取り組んでいく。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和歌山県有田川町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24,954
24,830
351.84
19,197,821
18,413,376
301,097
10,467,526
12,627,180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0</xdr:rowOff>
    </xdr:from>
    <xdr:to>
      <xdr:col>24</xdr:col>
      <xdr:colOff>62865</xdr:colOff>
      <xdr:row>42</xdr:row>
      <xdr:rowOff>76200</xdr:rowOff>
    </xdr:to>
    <xdr:cxnSp macro="">
      <xdr:nvCxnSpPr>
        <xdr:cNvPr id="57" name="直線コネクタ 56"/>
        <xdr:cNvCxnSpPr/>
      </xdr:nvCxnSpPr>
      <xdr:spPr>
        <a:xfrm flipV="1">
          <a:off x="4634865" y="58293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80027</xdr:rowOff>
    </xdr:from>
    <xdr:ext cx="405111" cy="259045"/>
    <xdr:sp macro="" textlink="">
      <xdr:nvSpPr>
        <xdr:cNvPr id="58" name="【図書館】&#10;有形固定資産減価償却率最小値テキスト"/>
        <xdr:cNvSpPr txBox="1"/>
      </xdr:nvSpPr>
      <xdr:spPr>
        <a:xfrm>
          <a:off x="4673600" y="728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76200</xdr:rowOff>
    </xdr:from>
    <xdr:to>
      <xdr:col>24</xdr:col>
      <xdr:colOff>152400</xdr:colOff>
      <xdr:row>42</xdr:row>
      <xdr:rowOff>76200</xdr:rowOff>
    </xdr:to>
    <xdr:cxnSp macro="">
      <xdr:nvCxnSpPr>
        <xdr:cNvPr id="59" name="直線コネクタ 58"/>
        <xdr:cNvCxnSpPr/>
      </xdr:nvCxnSpPr>
      <xdr:spPr>
        <a:xfrm>
          <a:off x="4546600" y="727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118127</xdr:rowOff>
    </xdr:from>
    <xdr:ext cx="405111" cy="259045"/>
    <xdr:sp macro="" textlink="">
      <xdr:nvSpPr>
        <xdr:cNvPr id="60" name="【図書館】&#10;有形固定資産減価償却率最大値テキスト"/>
        <xdr:cNvSpPr txBox="1"/>
      </xdr:nvSpPr>
      <xdr:spPr>
        <a:xfrm>
          <a:off x="4673600" y="56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0</xdr:rowOff>
    </xdr:from>
    <xdr:to>
      <xdr:col>24</xdr:col>
      <xdr:colOff>152400</xdr:colOff>
      <xdr:row>34</xdr:row>
      <xdr:rowOff>0</xdr:rowOff>
    </xdr:to>
    <xdr:cxnSp macro="">
      <xdr:nvCxnSpPr>
        <xdr:cNvPr id="61" name="直線コネクタ 60"/>
        <xdr:cNvCxnSpPr/>
      </xdr:nvCxnSpPr>
      <xdr:spPr>
        <a:xfrm>
          <a:off x="4546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2557</xdr:rowOff>
    </xdr:from>
    <xdr:ext cx="405111" cy="259045"/>
    <xdr:sp macro="" textlink="">
      <xdr:nvSpPr>
        <xdr:cNvPr id="62" name="【図書館】&#10;有形固定資産減価償却率平均値テキスト"/>
        <xdr:cNvSpPr txBox="1"/>
      </xdr:nvSpPr>
      <xdr:spPr>
        <a:xfrm>
          <a:off x="4673600" y="634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63" name="フローチャート: 判断 62"/>
        <xdr:cNvSpPr/>
      </xdr:nvSpPr>
      <xdr:spPr>
        <a:xfrm>
          <a:off x="4584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59690</xdr:rowOff>
    </xdr:from>
    <xdr:to>
      <xdr:col>15</xdr:col>
      <xdr:colOff>101600</xdr:colOff>
      <xdr:row>35</xdr:row>
      <xdr:rowOff>161290</xdr:rowOff>
    </xdr:to>
    <xdr:sp macro="" textlink="">
      <xdr:nvSpPr>
        <xdr:cNvPr id="65" name="フローチャート: 判断 64"/>
        <xdr:cNvSpPr/>
      </xdr:nvSpPr>
      <xdr:spPr>
        <a:xfrm>
          <a:off x="2857500" y="606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17780</xdr:rowOff>
    </xdr:from>
    <xdr:to>
      <xdr:col>10</xdr:col>
      <xdr:colOff>165100</xdr:colOff>
      <xdr:row>34</xdr:row>
      <xdr:rowOff>119380</xdr:rowOff>
    </xdr:to>
    <xdr:sp macro="" textlink="">
      <xdr:nvSpPr>
        <xdr:cNvPr id="66" name="フローチャート: 判断 65"/>
        <xdr:cNvSpPr/>
      </xdr:nvSpPr>
      <xdr:spPr>
        <a:xfrm>
          <a:off x="1968500" y="584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33</xdr:row>
      <xdr:rowOff>113030</xdr:rowOff>
    </xdr:from>
    <xdr:to>
      <xdr:col>6</xdr:col>
      <xdr:colOff>38100</xdr:colOff>
      <xdr:row>34</xdr:row>
      <xdr:rowOff>43180</xdr:rowOff>
    </xdr:to>
    <xdr:sp macro="" textlink="">
      <xdr:nvSpPr>
        <xdr:cNvPr id="67" name="フローチャート: 判断 66"/>
        <xdr:cNvSpPr/>
      </xdr:nvSpPr>
      <xdr:spPr>
        <a:xfrm>
          <a:off x="1079500" y="577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82550</xdr:rowOff>
    </xdr:from>
    <xdr:to>
      <xdr:col>24</xdr:col>
      <xdr:colOff>114300</xdr:colOff>
      <xdr:row>40</xdr:row>
      <xdr:rowOff>12700</xdr:rowOff>
    </xdr:to>
    <xdr:sp macro="" textlink="">
      <xdr:nvSpPr>
        <xdr:cNvPr id="73" name="楕円 72"/>
        <xdr:cNvSpPr/>
      </xdr:nvSpPr>
      <xdr:spPr>
        <a:xfrm>
          <a:off x="4584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60977</xdr:rowOff>
    </xdr:from>
    <xdr:ext cx="405111" cy="259045"/>
    <xdr:sp macro="" textlink="">
      <xdr:nvSpPr>
        <xdr:cNvPr id="74" name="【図書館】&#10;有形固定資産減価償却率該当値テキスト"/>
        <xdr:cNvSpPr txBox="1"/>
      </xdr:nvSpPr>
      <xdr:spPr>
        <a:xfrm>
          <a:off x="4673600"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17780</xdr:rowOff>
    </xdr:from>
    <xdr:to>
      <xdr:col>20</xdr:col>
      <xdr:colOff>38100</xdr:colOff>
      <xdr:row>38</xdr:row>
      <xdr:rowOff>119380</xdr:rowOff>
    </xdr:to>
    <xdr:sp macro="" textlink="">
      <xdr:nvSpPr>
        <xdr:cNvPr id="75" name="楕円 74"/>
        <xdr:cNvSpPr/>
      </xdr:nvSpPr>
      <xdr:spPr>
        <a:xfrm>
          <a:off x="3746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68580</xdr:rowOff>
    </xdr:from>
    <xdr:to>
      <xdr:col>24</xdr:col>
      <xdr:colOff>63500</xdr:colOff>
      <xdr:row>39</xdr:row>
      <xdr:rowOff>133350</xdr:rowOff>
    </xdr:to>
    <xdr:cxnSp macro="">
      <xdr:nvCxnSpPr>
        <xdr:cNvPr id="76" name="直線コネクタ 75"/>
        <xdr:cNvCxnSpPr/>
      </xdr:nvCxnSpPr>
      <xdr:spPr>
        <a:xfrm>
          <a:off x="3797300" y="6583680"/>
          <a:ext cx="8382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116840</xdr:rowOff>
    </xdr:from>
    <xdr:to>
      <xdr:col>15</xdr:col>
      <xdr:colOff>101600</xdr:colOff>
      <xdr:row>37</xdr:row>
      <xdr:rowOff>46990</xdr:rowOff>
    </xdr:to>
    <xdr:sp macro="" textlink="">
      <xdr:nvSpPr>
        <xdr:cNvPr id="77" name="楕円 76"/>
        <xdr:cNvSpPr/>
      </xdr:nvSpPr>
      <xdr:spPr>
        <a:xfrm>
          <a:off x="2857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167640</xdr:rowOff>
    </xdr:from>
    <xdr:to>
      <xdr:col>19</xdr:col>
      <xdr:colOff>177800</xdr:colOff>
      <xdr:row>38</xdr:row>
      <xdr:rowOff>68580</xdr:rowOff>
    </xdr:to>
    <xdr:cxnSp macro="">
      <xdr:nvCxnSpPr>
        <xdr:cNvPr id="78" name="直線コネクタ 77"/>
        <xdr:cNvCxnSpPr/>
      </xdr:nvCxnSpPr>
      <xdr:spPr>
        <a:xfrm>
          <a:off x="2908300" y="633984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52070</xdr:rowOff>
    </xdr:from>
    <xdr:to>
      <xdr:col>10</xdr:col>
      <xdr:colOff>165100</xdr:colOff>
      <xdr:row>35</xdr:row>
      <xdr:rowOff>153670</xdr:rowOff>
    </xdr:to>
    <xdr:sp macro="" textlink="">
      <xdr:nvSpPr>
        <xdr:cNvPr id="79" name="楕円 78"/>
        <xdr:cNvSpPr/>
      </xdr:nvSpPr>
      <xdr:spPr>
        <a:xfrm>
          <a:off x="19685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102870</xdr:rowOff>
    </xdr:from>
    <xdr:to>
      <xdr:col>15</xdr:col>
      <xdr:colOff>50800</xdr:colOff>
      <xdr:row>36</xdr:row>
      <xdr:rowOff>167640</xdr:rowOff>
    </xdr:to>
    <xdr:cxnSp macro="">
      <xdr:nvCxnSpPr>
        <xdr:cNvPr id="80" name="直線コネクタ 79"/>
        <xdr:cNvCxnSpPr/>
      </xdr:nvCxnSpPr>
      <xdr:spPr>
        <a:xfrm>
          <a:off x="2019300" y="610362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151130</xdr:rowOff>
    </xdr:from>
    <xdr:to>
      <xdr:col>6</xdr:col>
      <xdr:colOff>38100</xdr:colOff>
      <xdr:row>34</xdr:row>
      <xdr:rowOff>81280</xdr:rowOff>
    </xdr:to>
    <xdr:sp macro="" textlink="">
      <xdr:nvSpPr>
        <xdr:cNvPr id="81" name="楕円 80"/>
        <xdr:cNvSpPr/>
      </xdr:nvSpPr>
      <xdr:spPr>
        <a:xfrm>
          <a:off x="1079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30480</xdr:rowOff>
    </xdr:from>
    <xdr:to>
      <xdr:col>10</xdr:col>
      <xdr:colOff>114300</xdr:colOff>
      <xdr:row>35</xdr:row>
      <xdr:rowOff>102870</xdr:rowOff>
    </xdr:to>
    <xdr:cxnSp macro="">
      <xdr:nvCxnSpPr>
        <xdr:cNvPr id="82" name="直線コネクタ 81"/>
        <xdr:cNvCxnSpPr/>
      </xdr:nvCxnSpPr>
      <xdr:spPr>
        <a:xfrm>
          <a:off x="1130300" y="585978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6367</xdr:rowOff>
    </xdr:from>
    <xdr:ext cx="405111" cy="259045"/>
    <xdr:sp macro="" textlink="">
      <xdr:nvSpPr>
        <xdr:cNvPr id="84" name="n_2aveValue【図書館】&#10;有形固定資産減価償却率"/>
        <xdr:cNvSpPr txBox="1"/>
      </xdr:nvSpPr>
      <xdr:spPr>
        <a:xfrm>
          <a:off x="2705744"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135907</xdr:rowOff>
    </xdr:from>
    <xdr:ext cx="405111" cy="259045"/>
    <xdr:sp macro="" textlink="">
      <xdr:nvSpPr>
        <xdr:cNvPr id="85" name="n_3aveValue【図書館】&#10;有形固定資産減価償却率"/>
        <xdr:cNvSpPr txBox="1"/>
      </xdr:nvSpPr>
      <xdr:spPr>
        <a:xfrm>
          <a:off x="1816744"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59707</xdr:rowOff>
    </xdr:from>
    <xdr:ext cx="405111" cy="259045"/>
    <xdr:sp macro="" textlink="">
      <xdr:nvSpPr>
        <xdr:cNvPr id="86" name="n_4aveValue【図書館】&#10;有形固定資産減価償却率"/>
        <xdr:cNvSpPr txBox="1"/>
      </xdr:nvSpPr>
      <xdr:spPr>
        <a:xfrm>
          <a:off x="927744" y="55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110507</xdr:rowOff>
    </xdr:from>
    <xdr:ext cx="405111" cy="259045"/>
    <xdr:sp macro="" textlink="">
      <xdr:nvSpPr>
        <xdr:cNvPr id="87" name="n_1mainValue【図書館】&#10;有形固定資産減価償却率"/>
        <xdr:cNvSpPr txBox="1"/>
      </xdr:nvSpPr>
      <xdr:spPr>
        <a:xfrm>
          <a:off x="3582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38117</xdr:rowOff>
    </xdr:from>
    <xdr:ext cx="405111" cy="259045"/>
    <xdr:sp macro="" textlink="">
      <xdr:nvSpPr>
        <xdr:cNvPr id="88" name="n_2mainValue【図書館】&#10;有形固定資産減価償却率"/>
        <xdr:cNvSpPr txBox="1"/>
      </xdr:nvSpPr>
      <xdr:spPr>
        <a:xfrm>
          <a:off x="2705744"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144797</xdr:rowOff>
    </xdr:from>
    <xdr:ext cx="405111" cy="259045"/>
    <xdr:sp macro="" textlink="">
      <xdr:nvSpPr>
        <xdr:cNvPr id="89" name="n_3mainValue【図書館】&#10;有形固定資産減価償却率"/>
        <xdr:cNvSpPr txBox="1"/>
      </xdr:nvSpPr>
      <xdr:spPr>
        <a:xfrm>
          <a:off x="1816744" y="614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72407</xdr:rowOff>
    </xdr:from>
    <xdr:ext cx="405111" cy="259045"/>
    <xdr:sp macro="" textlink="">
      <xdr:nvSpPr>
        <xdr:cNvPr id="90" name="n_4mainValue【図書館】&#10;有形固定資産減価償却率"/>
        <xdr:cNvSpPr txBox="1"/>
      </xdr:nvSpPr>
      <xdr:spPr>
        <a:xfrm>
          <a:off x="9277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125186</xdr:rowOff>
    </xdr:from>
    <xdr:to>
      <xdr:col>54</xdr:col>
      <xdr:colOff>189865</xdr:colOff>
      <xdr:row>41</xdr:row>
      <xdr:rowOff>133350</xdr:rowOff>
    </xdr:to>
    <xdr:cxnSp macro="">
      <xdr:nvCxnSpPr>
        <xdr:cNvPr id="117" name="直線コネクタ 116"/>
        <xdr:cNvCxnSpPr/>
      </xdr:nvCxnSpPr>
      <xdr:spPr>
        <a:xfrm flipV="1">
          <a:off x="10476865" y="5611586"/>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137177</xdr:rowOff>
    </xdr:from>
    <xdr:ext cx="469744" cy="259045"/>
    <xdr:sp macro="" textlink="">
      <xdr:nvSpPr>
        <xdr:cNvPr id="118" name="【図書館】&#10;一人当たり面積最小値テキスト"/>
        <xdr:cNvSpPr txBox="1"/>
      </xdr:nvSpPr>
      <xdr:spPr>
        <a:xfrm>
          <a:off x="10515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133350</xdr:rowOff>
    </xdr:from>
    <xdr:to>
      <xdr:col>55</xdr:col>
      <xdr:colOff>88900</xdr:colOff>
      <xdr:row>41</xdr:row>
      <xdr:rowOff>133350</xdr:rowOff>
    </xdr:to>
    <xdr:cxnSp macro="">
      <xdr:nvCxnSpPr>
        <xdr:cNvPr id="119" name="直線コネクタ 118"/>
        <xdr:cNvCxnSpPr/>
      </xdr:nvCxnSpPr>
      <xdr:spPr>
        <a:xfrm>
          <a:off x="10388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71863</xdr:rowOff>
    </xdr:from>
    <xdr:ext cx="469744" cy="259045"/>
    <xdr:sp macro="" textlink="">
      <xdr:nvSpPr>
        <xdr:cNvPr id="120" name="【図書館】&#10;一人当たり面積最大値テキスト"/>
        <xdr:cNvSpPr txBox="1"/>
      </xdr:nvSpPr>
      <xdr:spPr>
        <a:xfrm>
          <a:off x="10515600" y="538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125186</xdr:rowOff>
    </xdr:from>
    <xdr:to>
      <xdr:col>55</xdr:col>
      <xdr:colOff>88900</xdr:colOff>
      <xdr:row>32</xdr:row>
      <xdr:rowOff>125186</xdr:rowOff>
    </xdr:to>
    <xdr:cxnSp macro="">
      <xdr:nvCxnSpPr>
        <xdr:cNvPr id="121" name="直線コネクタ 120"/>
        <xdr:cNvCxnSpPr/>
      </xdr:nvCxnSpPr>
      <xdr:spPr>
        <a:xfrm>
          <a:off x="10388600" y="561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113591</xdr:rowOff>
    </xdr:from>
    <xdr:ext cx="469744" cy="259045"/>
    <xdr:sp macro="" textlink="">
      <xdr:nvSpPr>
        <xdr:cNvPr id="122" name="【図書館】&#10;一人当たり面積平均値テキスト"/>
        <xdr:cNvSpPr txBox="1"/>
      </xdr:nvSpPr>
      <xdr:spPr>
        <a:xfrm>
          <a:off x="10515600" y="6114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90714</xdr:rowOff>
    </xdr:from>
    <xdr:to>
      <xdr:col>55</xdr:col>
      <xdr:colOff>50800</xdr:colOff>
      <xdr:row>37</xdr:row>
      <xdr:rowOff>20864</xdr:rowOff>
    </xdr:to>
    <xdr:sp macro="" textlink="">
      <xdr:nvSpPr>
        <xdr:cNvPr id="123" name="フローチャート: 判断 122"/>
        <xdr:cNvSpPr/>
      </xdr:nvSpPr>
      <xdr:spPr>
        <a:xfrm>
          <a:off x="10426700" y="626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123372</xdr:rowOff>
    </xdr:from>
    <xdr:to>
      <xdr:col>50</xdr:col>
      <xdr:colOff>165100</xdr:colOff>
      <xdr:row>37</xdr:row>
      <xdr:rowOff>53522</xdr:rowOff>
    </xdr:to>
    <xdr:sp macro="" textlink="">
      <xdr:nvSpPr>
        <xdr:cNvPr id="124" name="フローチャート: 判断 123"/>
        <xdr:cNvSpPr/>
      </xdr:nvSpPr>
      <xdr:spPr>
        <a:xfrm>
          <a:off x="9588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139700</xdr:rowOff>
    </xdr:from>
    <xdr:to>
      <xdr:col>46</xdr:col>
      <xdr:colOff>38100</xdr:colOff>
      <xdr:row>37</xdr:row>
      <xdr:rowOff>69850</xdr:rowOff>
    </xdr:to>
    <xdr:sp macro="" textlink="">
      <xdr:nvSpPr>
        <xdr:cNvPr id="125" name="フローチャート: 判断 124"/>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156028</xdr:rowOff>
    </xdr:from>
    <xdr:to>
      <xdr:col>41</xdr:col>
      <xdr:colOff>101600</xdr:colOff>
      <xdr:row>37</xdr:row>
      <xdr:rowOff>86178</xdr:rowOff>
    </xdr:to>
    <xdr:sp macro="" textlink="">
      <xdr:nvSpPr>
        <xdr:cNvPr id="126" name="フローチャート: 判断 125"/>
        <xdr:cNvSpPr/>
      </xdr:nvSpPr>
      <xdr:spPr>
        <a:xfrm>
          <a:off x="7810500" y="632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17236</xdr:rowOff>
    </xdr:from>
    <xdr:to>
      <xdr:col>36</xdr:col>
      <xdr:colOff>165100</xdr:colOff>
      <xdr:row>37</xdr:row>
      <xdr:rowOff>118836</xdr:rowOff>
    </xdr:to>
    <xdr:sp macro="" textlink="">
      <xdr:nvSpPr>
        <xdr:cNvPr id="127" name="フローチャート: 判断 126"/>
        <xdr:cNvSpPr/>
      </xdr:nvSpPr>
      <xdr:spPr>
        <a:xfrm>
          <a:off x="6921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33564</xdr:rowOff>
    </xdr:from>
    <xdr:to>
      <xdr:col>55</xdr:col>
      <xdr:colOff>50800</xdr:colOff>
      <xdr:row>37</xdr:row>
      <xdr:rowOff>135164</xdr:rowOff>
    </xdr:to>
    <xdr:sp macro="" textlink="">
      <xdr:nvSpPr>
        <xdr:cNvPr id="133" name="楕円 132"/>
        <xdr:cNvSpPr/>
      </xdr:nvSpPr>
      <xdr:spPr>
        <a:xfrm>
          <a:off x="10426700" y="63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11991</xdr:rowOff>
    </xdr:from>
    <xdr:ext cx="469744" cy="259045"/>
    <xdr:sp macro="" textlink="">
      <xdr:nvSpPr>
        <xdr:cNvPr id="134" name="【図書館】&#10;一人当たり面積該当値テキスト"/>
        <xdr:cNvSpPr txBox="1"/>
      </xdr:nvSpPr>
      <xdr:spPr>
        <a:xfrm>
          <a:off x="10515600" y="635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66222</xdr:rowOff>
    </xdr:from>
    <xdr:to>
      <xdr:col>50</xdr:col>
      <xdr:colOff>165100</xdr:colOff>
      <xdr:row>37</xdr:row>
      <xdr:rowOff>167822</xdr:rowOff>
    </xdr:to>
    <xdr:sp macro="" textlink="">
      <xdr:nvSpPr>
        <xdr:cNvPr id="135" name="楕円 134"/>
        <xdr:cNvSpPr/>
      </xdr:nvSpPr>
      <xdr:spPr>
        <a:xfrm>
          <a:off x="95885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84364</xdr:rowOff>
    </xdr:from>
    <xdr:to>
      <xdr:col>55</xdr:col>
      <xdr:colOff>0</xdr:colOff>
      <xdr:row>37</xdr:row>
      <xdr:rowOff>117022</xdr:rowOff>
    </xdr:to>
    <xdr:cxnSp macro="">
      <xdr:nvCxnSpPr>
        <xdr:cNvPr id="136" name="直線コネクタ 135"/>
        <xdr:cNvCxnSpPr/>
      </xdr:nvCxnSpPr>
      <xdr:spPr>
        <a:xfrm flipV="1">
          <a:off x="9639300" y="642801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82550</xdr:rowOff>
    </xdr:from>
    <xdr:to>
      <xdr:col>46</xdr:col>
      <xdr:colOff>38100</xdr:colOff>
      <xdr:row>38</xdr:row>
      <xdr:rowOff>12700</xdr:rowOff>
    </xdr:to>
    <xdr:sp macro="" textlink="">
      <xdr:nvSpPr>
        <xdr:cNvPr id="137" name="楕円 136"/>
        <xdr:cNvSpPr/>
      </xdr:nvSpPr>
      <xdr:spPr>
        <a:xfrm>
          <a:off x="8699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117022</xdr:rowOff>
    </xdr:from>
    <xdr:to>
      <xdr:col>50</xdr:col>
      <xdr:colOff>114300</xdr:colOff>
      <xdr:row>37</xdr:row>
      <xdr:rowOff>133350</xdr:rowOff>
    </xdr:to>
    <xdr:cxnSp macro="">
      <xdr:nvCxnSpPr>
        <xdr:cNvPr id="138" name="直線コネクタ 137"/>
        <xdr:cNvCxnSpPr/>
      </xdr:nvCxnSpPr>
      <xdr:spPr>
        <a:xfrm flipV="1">
          <a:off x="8750300" y="64606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98878</xdr:rowOff>
    </xdr:from>
    <xdr:to>
      <xdr:col>41</xdr:col>
      <xdr:colOff>101600</xdr:colOff>
      <xdr:row>38</xdr:row>
      <xdr:rowOff>29028</xdr:rowOff>
    </xdr:to>
    <xdr:sp macro="" textlink="">
      <xdr:nvSpPr>
        <xdr:cNvPr id="139" name="楕円 138"/>
        <xdr:cNvSpPr/>
      </xdr:nvSpPr>
      <xdr:spPr>
        <a:xfrm>
          <a:off x="7810500" y="64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133350</xdr:rowOff>
    </xdr:from>
    <xdr:to>
      <xdr:col>45</xdr:col>
      <xdr:colOff>177800</xdr:colOff>
      <xdr:row>37</xdr:row>
      <xdr:rowOff>149678</xdr:rowOff>
    </xdr:to>
    <xdr:cxnSp macro="">
      <xdr:nvCxnSpPr>
        <xdr:cNvPr id="140" name="直線コネクタ 139"/>
        <xdr:cNvCxnSpPr/>
      </xdr:nvCxnSpPr>
      <xdr:spPr>
        <a:xfrm flipV="1">
          <a:off x="7861300" y="64770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98878</xdr:rowOff>
    </xdr:from>
    <xdr:to>
      <xdr:col>36</xdr:col>
      <xdr:colOff>165100</xdr:colOff>
      <xdr:row>38</xdr:row>
      <xdr:rowOff>29028</xdr:rowOff>
    </xdr:to>
    <xdr:sp macro="" textlink="">
      <xdr:nvSpPr>
        <xdr:cNvPr id="141" name="楕円 140"/>
        <xdr:cNvSpPr/>
      </xdr:nvSpPr>
      <xdr:spPr>
        <a:xfrm>
          <a:off x="6921500" y="64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149678</xdr:rowOff>
    </xdr:from>
    <xdr:to>
      <xdr:col>41</xdr:col>
      <xdr:colOff>50800</xdr:colOff>
      <xdr:row>37</xdr:row>
      <xdr:rowOff>149678</xdr:rowOff>
    </xdr:to>
    <xdr:cxnSp macro="">
      <xdr:nvCxnSpPr>
        <xdr:cNvPr id="142" name="直線コネクタ 141"/>
        <xdr:cNvCxnSpPr/>
      </xdr:nvCxnSpPr>
      <xdr:spPr>
        <a:xfrm>
          <a:off x="6972300" y="6493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70049</xdr:rowOff>
    </xdr:from>
    <xdr:ext cx="469744" cy="259045"/>
    <xdr:sp macro="" textlink="">
      <xdr:nvSpPr>
        <xdr:cNvPr id="143" name="n_1aveValue【図書館】&#10;一人当たり面積"/>
        <xdr:cNvSpPr txBox="1"/>
      </xdr:nvSpPr>
      <xdr:spPr>
        <a:xfrm>
          <a:off x="9391727" y="607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86377</xdr:rowOff>
    </xdr:from>
    <xdr:ext cx="469744" cy="259045"/>
    <xdr:sp macro="" textlink="">
      <xdr:nvSpPr>
        <xdr:cNvPr id="144" name="n_2aveValue【図書館】&#10;一人当たり面積"/>
        <xdr:cNvSpPr txBox="1"/>
      </xdr:nvSpPr>
      <xdr:spPr>
        <a:xfrm>
          <a:off x="85154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102705</xdr:rowOff>
    </xdr:from>
    <xdr:ext cx="469744" cy="259045"/>
    <xdr:sp macro="" textlink="">
      <xdr:nvSpPr>
        <xdr:cNvPr id="145" name="n_3aveValue【図書館】&#10;一人当たり面積"/>
        <xdr:cNvSpPr txBox="1"/>
      </xdr:nvSpPr>
      <xdr:spPr>
        <a:xfrm>
          <a:off x="7626427" y="610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135363</xdr:rowOff>
    </xdr:from>
    <xdr:ext cx="469744" cy="259045"/>
    <xdr:sp macro="" textlink="">
      <xdr:nvSpPr>
        <xdr:cNvPr id="146" name="n_4aveValue【図書館】&#10;一人当たり面積"/>
        <xdr:cNvSpPr txBox="1"/>
      </xdr:nvSpPr>
      <xdr:spPr>
        <a:xfrm>
          <a:off x="6737427" y="613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158949</xdr:rowOff>
    </xdr:from>
    <xdr:ext cx="469744" cy="259045"/>
    <xdr:sp macro="" textlink="">
      <xdr:nvSpPr>
        <xdr:cNvPr id="147" name="n_1mainValue【図書館】&#10;一人当たり面積"/>
        <xdr:cNvSpPr txBox="1"/>
      </xdr:nvSpPr>
      <xdr:spPr>
        <a:xfrm>
          <a:off x="9391727" y="650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3827</xdr:rowOff>
    </xdr:from>
    <xdr:ext cx="469744" cy="259045"/>
    <xdr:sp macro="" textlink="">
      <xdr:nvSpPr>
        <xdr:cNvPr id="148" name="n_2mainValue【図書館】&#10;一人当たり面積"/>
        <xdr:cNvSpPr txBox="1"/>
      </xdr:nvSpPr>
      <xdr:spPr>
        <a:xfrm>
          <a:off x="8515427"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20155</xdr:rowOff>
    </xdr:from>
    <xdr:ext cx="469744" cy="259045"/>
    <xdr:sp macro="" textlink="">
      <xdr:nvSpPr>
        <xdr:cNvPr id="149" name="n_3mainValue【図書館】&#10;一人当たり面積"/>
        <xdr:cNvSpPr txBox="1"/>
      </xdr:nvSpPr>
      <xdr:spPr>
        <a:xfrm>
          <a:off x="7626427" y="6535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20155</xdr:rowOff>
    </xdr:from>
    <xdr:ext cx="469744" cy="259045"/>
    <xdr:sp macro="" textlink="">
      <xdr:nvSpPr>
        <xdr:cNvPr id="150" name="n_4mainValue【図書館】&#10;一人当たり面積"/>
        <xdr:cNvSpPr txBox="1"/>
      </xdr:nvSpPr>
      <xdr:spPr>
        <a:xfrm>
          <a:off x="6737427" y="6535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43434</xdr:rowOff>
    </xdr:from>
    <xdr:to>
      <xdr:col>24</xdr:col>
      <xdr:colOff>62865</xdr:colOff>
      <xdr:row>63</xdr:row>
      <xdr:rowOff>98298</xdr:rowOff>
    </xdr:to>
    <xdr:cxnSp macro="">
      <xdr:nvCxnSpPr>
        <xdr:cNvPr id="173" name="直線コネクタ 172"/>
        <xdr:cNvCxnSpPr/>
      </xdr:nvCxnSpPr>
      <xdr:spPr>
        <a:xfrm flipV="1">
          <a:off x="4634865" y="981608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102125</xdr:rowOff>
    </xdr:from>
    <xdr:ext cx="405111" cy="259045"/>
    <xdr:sp macro="" textlink="">
      <xdr:nvSpPr>
        <xdr:cNvPr id="174" name="【体育館・プール】&#10;有形固定資産減価償却率最小値テキスト"/>
        <xdr:cNvSpPr txBox="1"/>
      </xdr:nvSpPr>
      <xdr:spPr>
        <a:xfrm>
          <a:off x="4673600" y="1090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98298</xdr:rowOff>
    </xdr:from>
    <xdr:to>
      <xdr:col>24</xdr:col>
      <xdr:colOff>152400</xdr:colOff>
      <xdr:row>63</xdr:row>
      <xdr:rowOff>98298</xdr:rowOff>
    </xdr:to>
    <xdr:cxnSp macro="">
      <xdr:nvCxnSpPr>
        <xdr:cNvPr id="175" name="直線コネクタ 174"/>
        <xdr:cNvCxnSpPr/>
      </xdr:nvCxnSpPr>
      <xdr:spPr>
        <a:xfrm>
          <a:off x="4546600" y="1089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161561</xdr:rowOff>
    </xdr:from>
    <xdr:ext cx="405111" cy="259045"/>
    <xdr:sp macro="" textlink="">
      <xdr:nvSpPr>
        <xdr:cNvPr id="176" name="【体育館・プール】&#10;有形固定資産減価償却率最大値テキスト"/>
        <xdr:cNvSpPr txBox="1"/>
      </xdr:nvSpPr>
      <xdr:spPr>
        <a:xfrm>
          <a:off x="4673600" y="959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43434</xdr:rowOff>
    </xdr:from>
    <xdr:to>
      <xdr:col>24</xdr:col>
      <xdr:colOff>152400</xdr:colOff>
      <xdr:row>57</xdr:row>
      <xdr:rowOff>43434</xdr:rowOff>
    </xdr:to>
    <xdr:cxnSp macro="">
      <xdr:nvCxnSpPr>
        <xdr:cNvPr id="177" name="直線コネクタ 176"/>
        <xdr:cNvCxnSpPr/>
      </xdr:nvCxnSpPr>
      <xdr:spPr>
        <a:xfrm>
          <a:off x="4546600" y="9816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47515</xdr:rowOff>
    </xdr:from>
    <xdr:ext cx="405111" cy="259045"/>
    <xdr:sp macro="" textlink="">
      <xdr:nvSpPr>
        <xdr:cNvPr id="178" name="【体育館・プール】&#10;有形固定資産減価償却率平均値テキスト"/>
        <xdr:cNvSpPr txBox="1"/>
      </xdr:nvSpPr>
      <xdr:spPr>
        <a:xfrm>
          <a:off x="4673600" y="99916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24638</xdr:rowOff>
    </xdr:from>
    <xdr:to>
      <xdr:col>24</xdr:col>
      <xdr:colOff>114300</xdr:colOff>
      <xdr:row>59</xdr:row>
      <xdr:rowOff>126238</xdr:rowOff>
    </xdr:to>
    <xdr:sp macro="" textlink="">
      <xdr:nvSpPr>
        <xdr:cNvPr id="179" name="フローチャート: 判断 178"/>
        <xdr:cNvSpPr/>
      </xdr:nvSpPr>
      <xdr:spPr>
        <a:xfrm>
          <a:off x="45847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80" name="フローチャート: 判断 179"/>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118364</xdr:rowOff>
    </xdr:from>
    <xdr:to>
      <xdr:col>15</xdr:col>
      <xdr:colOff>101600</xdr:colOff>
      <xdr:row>59</xdr:row>
      <xdr:rowOff>48514</xdr:rowOff>
    </xdr:to>
    <xdr:sp macro="" textlink="">
      <xdr:nvSpPr>
        <xdr:cNvPr id="181" name="フローチャート: 判断 180"/>
        <xdr:cNvSpPr/>
      </xdr:nvSpPr>
      <xdr:spPr>
        <a:xfrm>
          <a:off x="2857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63500</xdr:rowOff>
    </xdr:from>
    <xdr:to>
      <xdr:col>10</xdr:col>
      <xdr:colOff>165100</xdr:colOff>
      <xdr:row>58</xdr:row>
      <xdr:rowOff>165100</xdr:rowOff>
    </xdr:to>
    <xdr:sp macro="" textlink="">
      <xdr:nvSpPr>
        <xdr:cNvPr id="182" name="フローチャート: 判断 181"/>
        <xdr:cNvSpPr/>
      </xdr:nvSpPr>
      <xdr:spPr>
        <a:xfrm>
          <a:off x="1968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170942</xdr:rowOff>
    </xdr:from>
    <xdr:to>
      <xdr:col>6</xdr:col>
      <xdr:colOff>38100</xdr:colOff>
      <xdr:row>58</xdr:row>
      <xdr:rowOff>101092</xdr:rowOff>
    </xdr:to>
    <xdr:sp macro="" textlink="">
      <xdr:nvSpPr>
        <xdr:cNvPr id="183" name="フローチャート: 判断 182"/>
        <xdr:cNvSpPr/>
      </xdr:nvSpPr>
      <xdr:spPr>
        <a:xfrm>
          <a:off x="1079500" y="994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68072</xdr:rowOff>
    </xdr:from>
    <xdr:to>
      <xdr:col>24</xdr:col>
      <xdr:colOff>114300</xdr:colOff>
      <xdr:row>60</xdr:row>
      <xdr:rowOff>169672</xdr:rowOff>
    </xdr:to>
    <xdr:sp macro="" textlink="">
      <xdr:nvSpPr>
        <xdr:cNvPr id="189" name="楕円 188"/>
        <xdr:cNvSpPr/>
      </xdr:nvSpPr>
      <xdr:spPr>
        <a:xfrm>
          <a:off x="4584700" y="103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46499</xdr:rowOff>
    </xdr:from>
    <xdr:ext cx="405111" cy="259045"/>
    <xdr:sp macro="" textlink="">
      <xdr:nvSpPr>
        <xdr:cNvPr id="190" name="【体育館・プール】&#10;有形固定資産減価償却率該当値テキスト"/>
        <xdr:cNvSpPr txBox="1"/>
      </xdr:nvSpPr>
      <xdr:spPr>
        <a:xfrm>
          <a:off x="4673600" y="1033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4064</xdr:rowOff>
    </xdr:from>
    <xdr:to>
      <xdr:col>20</xdr:col>
      <xdr:colOff>38100</xdr:colOff>
      <xdr:row>60</xdr:row>
      <xdr:rowOff>105664</xdr:rowOff>
    </xdr:to>
    <xdr:sp macro="" textlink="">
      <xdr:nvSpPr>
        <xdr:cNvPr id="191" name="楕円 190"/>
        <xdr:cNvSpPr/>
      </xdr:nvSpPr>
      <xdr:spPr>
        <a:xfrm>
          <a:off x="3746500" y="1029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54864</xdr:rowOff>
    </xdr:from>
    <xdr:to>
      <xdr:col>24</xdr:col>
      <xdr:colOff>63500</xdr:colOff>
      <xdr:row>60</xdr:row>
      <xdr:rowOff>118872</xdr:rowOff>
    </xdr:to>
    <xdr:cxnSp macro="">
      <xdr:nvCxnSpPr>
        <xdr:cNvPr id="192" name="直線コネクタ 191"/>
        <xdr:cNvCxnSpPr/>
      </xdr:nvCxnSpPr>
      <xdr:spPr>
        <a:xfrm>
          <a:off x="3797300" y="1034186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68072</xdr:rowOff>
    </xdr:from>
    <xdr:to>
      <xdr:col>15</xdr:col>
      <xdr:colOff>101600</xdr:colOff>
      <xdr:row>60</xdr:row>
      <xdr:rowOff>169672</xdr:rowOff>
    </xdr:to>
    <xdr:sp macro="" textlink="">
      <xdr:nvSpPr>
        <xdr:cNvPr id="193" name="楕円 192"/>
        <xdr:cNvSpPr/>
      </xdr:nvSpPr>
      <xdr:spPr>
        <a:xfrm>
          <a:off x="2857500" y="103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54864</xdr:rowOff>
    </xdr:from>
    <xdr:to>
      <xdr:col>19</xdr:col>
      <xdr:colOff>177800</xdr:colOff>
      <xdr:row>60</xdr:row>
      <xdr:rowOff>118872</xdr:rowOff>
    </xdr:to>
    <xdr:cxnSp macro="">
      <xdr:nvCxnSpPr>
        <xdr:cNvPr id="194" name="直線コネクタ 193"/>
        <xdr:cNvCxnSpPr/>
      </xdr:nvCxnSpPr>
      <xdr:spPr>
        <a:xfrm flipV="1">
          <a:off x="2908300" y="103418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100076</xdr:rowOff>
    </xdr:from>
    <xdr:to>
      <xdr:col>10</xdr:col>
      <xdr:colOff>165100</xdr:colOff>
      <xdr:row>61</xdr:row>
      <xdr:rowOff>30226</xdr:rowOff>
    </xdr:to>
    <xdr:sp macro="" textlink="">
      <xdr:nvSpPr>
        <xdr:cNvPr id="195" name="楕円 194"/>
        <xdr:cNvSpPr/>
      </xdr:nvSpPr>
      <xdr:spPr>
        <a:xfrm>
          <a:off x="1968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118872</xdr:rowOff>
    </xdr:from>
    <xdr:to>
      <xdr:col>15</xdr:col>
      <xdr:colOff>50800</xdr:colOff>
      <xdr:row>60</xdr:row>
      <xdr:rowOff>150876</xdr:rowOff>
    </xdr:to>
    <xdr:cxnSp macro="">
      <xdr:nvCxnSpPr>
        <xdr:cNvPr id="196" name="直線コネクタ 195"/>
        <xdr:cNvCxnSpPr/>
      </xdr:nvCxnSpPr>
      <xdr:spPr>
        <a:xfrm flipV="1">
          <a:off x="2019300" y="104058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49784</xdr:rowOff>
    </xdr:from>
    <xdr:to>
      <xdr:col>6</xdr:col>
      <xdr:colOff>38100</xdr:colOff>
      <xdr:row>60</xdr:row>
      <xdr:rowOff>151384</xdr:rowOff>
    </xdr:to>
    <xdr:sp macro="" textlink="">
      <xdr:nvSpPr>
        <xdr:cNvPr id="197" name="楕円 196"/>
        <xdr:cNvSpPr/>
      </xdr:nvSpPr>
      <xdr:spPr>
        <a:xfrm>
          <a:off x="1079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100584</xdr:rowOff>
    </xdr:from>
    <xdr:to>
      <xdr:col>10</xdr:col>
      <xdr:colOff>114300</xdr:colOff>
      <xdr:row>60</xdr:row>
      <xdr:rowOff>150876</xdr:rowOff>
    </xdr:to>
    <xdr:cxnSp macro="">
      <xdr:nvCxnSpPr>
        <xdr:cNvPr id="198" name="直線コネクタ 197"/>
        <xdr:cNvCxnSpPr/>
      </xdr:nvCxnSpPr>
      <xdr:spPr>
        <a:xfrm>
          <a:off x="1130300" y="1038758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9" name="n_1aveValue【体育館・プール】&#10;有形固定資産減価償却率"/>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65041</xdr:rowOff>
    </xdr:from>
    <xdr:ext cx="405111" cy="259045"/>
    <xdr:sp macro="" textlink="">
      <xdr:nvSpPr>
        <xdr:cNvPr id="200" name="n_2aveValue【体育館・プール】&#10;有形固定資産減価償却率"/>
        <xdr:cNvSpPr txBox="1"/>
      </xdr:nvSpPr>
      <xdr:spPr>
        <a:xfrm>
          <a:off x="2705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10177</xdr:rowOff>
    </xdr:from>
    <xdr:ext cx="405111" cy="259045"/>
    <xdr:sp macro="" textlink="">
      <xdr:nvSpPr>
        <xdr:cNvPr id="201" name="n_3aveValue【体育館・プール】&#10;有形固定資産減価償却率"/>
        <xdr:cNvSpPr txBox="1"/>
      </xdr:nvSpPr>
      <xdr:spPr>
        <a:xfrm>
          <a:off x="1816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117619</xdr:rowOff>
    </xdr:from>
    <xdr:ext cx="405111" cy="259045"/>
    <xdr:sp macro="" textlink="">
      <xdr:nvSpPr>
        <xdr:cNvPr id="202" name="n_4aveValue【体育館・プール】&#10;有形固定資産減価償却率"/>
        <xdr:cNvSpPr txBox="1"/>
      </xdr:nvSpPr>
      <xdr:spPr>
        <a:xfrm>
          <a:off x="927744" y="971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96791</xdr:rowOff>
    </xdr:from>
    <xdr:ext cx="405111" cy="259045"/>
    <xdr:sp macro="" textlink="">
      <xdr:nvSpPr>
        <xdr:cNvPr id="203" name="n_1mainValue【体育館・プール】&#10;有形固定資産減価償却率"/>
        <xdr:cNvSpPr txBox="1"/>
      </xdr:nvSpPr>
      <xdr:spPr>
        <a:xfrm>
          <a:off x="3582044" y="1038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160799</xdr:rowOff>
    </xdr:from>
    <xdr:ext cx="405111" cy="259045"/>
    <xdr:sp macro="" textlink="">
      <xdr:nvSpPr>
        <xdr:cNvPr id="204" name="n_2mainValue【体育館・プール】&#10;有形固定資産減価償却率"/>
        <xdr:cNvSpPr txBox="1"/>
      </xdr:nvSpPr>
      <xdr:spPr>
        <a:xfrm>
          <a:off x="2705744" y="1044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21353</xdr:rowOff>
    </xdr:from>
    <xdr:ext cx="405111" cy="259045"/>
    <xdr:sp macro="" textlink="">
      <xdr:nvSpPr>
        <xdr:cNvPr id="205" name="n_3mainValue【体育館・プール】&#10;有形固定資産減価償却率"/>
        <xdr:cNvSpPr txBox="1"/>
      </xdr:nvSpPr>
      <xdr:spPr>
        <a:xfrm>
          <a:off x="18167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142511</xdr:rowOff>
    </xdr:from>
    <xdr:ext cx="405111" cy="259045"/>
    <xdr:sp macro="" textlink="">
      <xdr:nvSpPr>
        <xdr:cNvPr id="206" name="n_4mainValue【体育館・プール】&#10;有形固定資産減価償却率"/>
        <xdr:cNvSpPr txBox="1"/>
      </xdr:nvSpPr>
      <xdr:spPr>
        <a:xfrm>
          <a:off x="927744" y="1042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49530</xdr:rowOff>
    </xdr:from>
    <xdr:to>
      <xdr:col>54</xdr:col>
      <xdr:colOff>189865</xdr:colOff>
      <xdr:row>64</xdr:row>
      <xdr:rowOff>60960</xdr:rowOff>
    </xdr:to>
    <xdr:cxnSp macro="">
      <xdr:nvCxnSpPr>
        <xdr:cNvPr id="231" name="直線コネクタ 230"/>
        <xdr:cNvCxnSpPr/>
      </xdr:nvCxnSpPr>
      <xdr:spPr>
        <a:xfrm flipV="1">
          <a:off x="10476865" y="965073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167657</xdr:rowOff>
    </xdr:from>
    <xdr:ext cx="469744" cy="259045"/>
    <xdr:sp macro="" textlink="">
      <xdr:nvSpPr>
        <xdr:cNvPr id="234" name="【体育館・プール】&#10;一人当たり面積最大値テキスト"/>
        <xdr:cNvSpPr txBox="1"/>
      </xdr:nvSpPr>
      <xdr:spPr>
        <a:xfrm>
          <a:off x="10515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49530</xdr:rowOff>
    </xdr:from>
    <xdr:to>
      <xdr:col>55</xdr:col>
      <xdr:colOff>88900</xdr:colOff>
      <xdr:row>56</xdr:row>
      <xdr:rowOff>49530</xdr:rowOff>
    </xdr:to>
    <xdr:cxnSp macro="">
      <xdr:nvCxnSpPr>
        <xdr:cNvPr id="235" name="直線コネクタ 234"/>
        <xdr:cNvCxnSpPr/>
      </xdr:nvCxnSpPr>
      <xdr:spPr>
        <a:xfrm>
          <a:off x="10388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52087</xdr:rowOff>
    </xdr:from>
    <xdr:ext cx="469744" cy="259045"/>
    <xdr:sp macro="" textlink="">
      <xdr:nvSpPr>
        <xdr:cNvPr id="236" name="【体育館・プール】&#10;一人当たり面積平均値テキスト"/>
        <xdr:cNvSpPr txBox="1"/>
      </xdr:nvSpPr>
      <xdr:spPr>
        <a:xfrm>
          <a:off x="10515600" y="1033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29210</xdr:rowOff>
    </xdr:from>
    <xdr:to>
      <xdr:col>55</xdr:col>
      <xdr:colOff>50800</xdr:colOff>
      <xdr:row>61</xdr:row>
      <xdr:rowOff>130810</xdr:rowOff>
    </xdr:to>
    <xdr:sp macro="" textlink="">
      <xdr:nvSpPr>
        <xdr:cNvPr id="237" name="フローチャート: 判断 236"/>
        <xdr:cNvSpPr/>
      </xdr:nvSpPr>
      <xdr:spPr>
        <a:xfrm>
          <a:off x="104267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40640</xdr:rowOff>
    </xdr:from>
    <xdr:to>
      <xdr:col>50</xdr:col>
      <xdr:colOff>165100</xdr:colOff>
      <xdr:row>61</xdr:row>
      <xdr:rowOff>142240</xdr:rowOff>
    </xdr:to>
    <xdr:sp macro="" textlink="">
      <xdr:nvSpPr>
        <xdr:cNvPr id="238" name="フローチャート: 判断 237"/>
        <xdr:cNvSpPr/>
      </xdr:nvSpPr>
      <xdr:spPr>
        <a:xfrm>
          <a:off x="958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39" name="フローチャート: 判断 238"/>
        <xdr:cNvSpPr/>
      </xdr:nvSpPr>
      <xdr:spPr>
        <a:xfrm>
          <a:off x="8699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63500</xdr:rowOff>
    </xdr:from>
    <xdr:to>
      <xdr:col>41</xdr:col>
      <xdr:colOff>101600</xdr:colOff>
      <xdr:row>61</xdr:row>
      <xdr:rowOff>165100</xdr:rowOff>
    </xdr:to>
    <xdr:sp macro="" textlink="">
      <xdr:nvSpPr>
        <xdr:cNvPr id="240" name="フローチャート: 判断 239"/>
        <xdr:cNvSpPr/>
      </xdr:nvSpPr>
      <xdr:spPr>
        <a:xfrm>
          <a:off x="7810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36830</xdr:rowOff>
    </xdr:from>
    <xdr:to>
      <xdr:col>36</xdr:col>
      <xdr:colOff>165100</xdr:colOff>
      <xdr:row>61</xdr:row>
      <xdr:rowOff>138430</xdr:rowOff>
    </xdr:to>
    <xdr:sp macro="" textlink="">
      <xdr:nvSpPr>
        <xdr:cNvPr id="241" name="フローチャート: 判断 240"/>
        <xdr:cNvSpPr/>
      </xdr:nvSpPr>
      <xdr:spPr>
        <a:xfrm>
          <a:off x="6921500" y="1049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10160</xdr:rowOff>
    </xdr:from>
    <xdr:to>
      <xdr:col>55</xdr:col>
      <xdr:colOff>50800</xdr:colOff>
      <xdr:row>64</xdr:row>
      <xdr:rowOff>111760</xdr:rowOff>
    </xdr:to>
    <xdr:sp macro="" textlink="">
      <xdr:nvSpPr>
        <xdr:cNvPr id="247" name="楕円 246"/>
        <xdr:cNvSpPr/>
      </xdr:nvSpPr>
      <xdr:spPr>
        <a:xfrm>
          <a:off x="104267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96537</xdr:rowOff>
    </xdr:from>
    <xdr:ext cx="469744" cy="259045"/>
    <xdr:sp macro="" textlink="">
      <xdr:nvSpPr>
        <xdr:cNvPr id="248" name="【体育館・プール】&#10;一人当たり面積該当値テキスト"/>
        <xdr:cNvSpPr txBox="1"/>
      </xdr:nvSpPr>
      <xdr:spPr>
        <a:xfrm>
          <a:off x="10515600" y="1089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17780</xdr:rowOff>
    </xdr:from>
    <xdr:to>
      <xdr:col>50</xdr:col>
      <xdr:colOff>165100</xdr:colOff>
      <xdr:row>64</xdr:row>
      <xdr:rowOff>119380</xdr:rowOff>
    </xdr:to>
    <xdr:sp macro="" textlink="">
      <xdr:nvSpPr>
        <xdr:cNvPr id="249" name="楕円 248"/>
        <xdr:cNvSpPr/>
      </xdr:nvSpPr>
      <xdr:spPr>
        <a:xfrm>
          <a:off x="9588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60960</xdr:rowOff>
    </xdr:from>
    <xdr:to>
      <xdr:col>55</xdr:col>
      <xdr:colOff>0</xdr:colOff>
      <xdr:row>64</xdr:row>
      <xdr:rowOff>68580</xdr:rowOff>
    </xdr:to>
    <xdr:cxnSp macro="">
      <xdr:nvCxnSpPr>
        <xdr:cNvPr id="250" name="直線コネクタ 249"/>
        <xdr:cNvCxnSpPr/>
      </xdr:nvCxnSpPr>
      <xdr:spPr>
        <a:xfrm flipV="1">
          <a:off x="9639300" y="110337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21590</xdr:rowOff>
    </xdr:from>
    <xdr:to>
      <xdr:col>46</xdr:col>
      <xdr:colOff>38100</xdr:colOff>
      <xdr:row>64</xdr:row>
      <xdr:rowOff>123190</xdr:rowOff>
    </xdr:to>
    <xdr:sp macro="" textlink="">
      <xdr:nvSpPr>
        <xdr:cNvPr id="251" name="楕円 250"/>
        <xdr:cNvSpPr/>
      </xdr:nvSpPr>
      <xdr:spPr>
        <a:xfrm>
          <a:off x="86995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68580</xdr:rowOff>
    </xdr:from>
    <xdr:to>
      <xdr:col>50</xdr:col>
      <xdr:colOff>114300</xdr:colOff>
      <xdr:row>64</xdr:row>
      <xdr:rowOff>72390</xdr:rowOff>
    </xdr:to>
    <xdr:cxnSp macro="">
      <xdr:nvCxnSpPr>
        <xdr:cNvPr id="252" name="直線コネクタ 251"/>
        <xdr:cNvCxnSpPr/>
      </xdr:nvCxnSpPr>
      <xdr:spPr>
        <a:xfrm flipV="1">
          <a:off x="8750300" y="110413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25400</xdr:rowOff>
    </xdr:from>
    <xdr:to>
      <xdr:col>41</xdr:col>
      <xdr:colOff>101600</xdr:colOff>
      <xdr:row>64</xdr:row>
      <xdr:rowOff>127000</xdr:rowOff>
    </xdr:to>
    <xdr:sp macro="" textlink="">
      <xdr:nvSpPr>
        <xdr:cNvPr id="253" name="楕円 252"/>
        <xdr:cNvSpPr/>
      </xdr:nvSpPr>
      <xdr:spPr>
        <a:xfrm>
          <a:off x="7810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72390</xdr:rowOff>
    </xdr:from>
    <xdr:to>
      <xdr:col>45</xdr:col>
      <xdr:colOff>177800</xdr:colOff>
      <xdr:row>64</xdr:row>
      <xdr:rowOff>76200</xdr:rowOff>
    </xdr:to>
    <xdr:cxnSp macro="">
      <xdr:nvCxnSpPr>
        <xdr:cNvPr id="254" name="直線コネクタ 253"/>
        <xdr:cNvCxnSpPr/>
      </xdr:nvCxnSpPr>
      <xdr:spPr>
        <a:xfrm flipV="1">
          <a:off x="7861300" y="11045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29210</xdr:rowOff>
    </xdr:from>
    <xdr:to>
      <xdr:col>36</xdr:col>
      <xdr:colOff>165100</xdr:colOff>
      <xdr:row>64</xdr:row>
      <xdr:rowOff>130810</xdr:rowOff>
    </xdr:to>
    <xdr:sp macro="" textlink="">
      <xdr:nvSpPr>
        <xdr:cNvPr id="255" name="楕円 254"/>
        <xdr:cNvSpPr/>
      </xdr:nvSpPr>
      <xdr:spPr>
        <a:xfrm>
          <a:off x="6921500" y="1100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76200</xdr:rowOff>
    </xdr:from>
    <xdr:to>
      <xdr:col>41</xdr:col>
      <xdr:colOff>50800</xdr:colOff>
      <xdr:row>64</xdr:row>
      <xdr:rowOff>80010</xdr:rowOff>
    </xdr:to>
    <xdr:cxnSp macro="">
      <xdr:nvCxnSpPr>
        <xdr:cNvPr id="256" name="直線コネクタ 255"/>
        <xdr:cNvCxnSpPr/>
      </xdr:nvCxnSpPr>
      <xdr:spPr>
        <a:xfrm flipV="1">
          <a:off x="6972300" y="110490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158767</xdr:rowOff>
    </xdr:from>
    <xdr:ext cx="469744" cy="259045"/>
    <xdr:sp macro="" textlink="">
      <xdr:nvSpPr>
        <xdr:cNvPr id="257" name="n_1aveValue【体育館・プール】&#10;一人当たり面積"/>
        <xdr:cNvSpPr txBox="1"/>
      </xdr:nvSpPr>
      <xdr:spPr>
        <a:xfrm>
          <a:off x="93917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170197</xdr:rowOff>
    </xdr:from>
    <xdr:ext cx="469744" cy="259045"/>
    <xdr:sp macro="" textlink="">
      <xdr:nvSpPr>
        <xdr:cNvPr id="258" name="n_2aveValue【体育館・プール】&#10;一人当たり面積"/>
        <xdr:cNvSpPr txBox="1"/>
      </xdr:nvSpPr>
      <xdr:spPr>
        <a:xfrm>
          <a:off x="8515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10177</xdr:rowOff>
    </xdr:from>
    <xdr:ext cx="469744" cy="259045"/>
    <xdr:sp macro="" textlink="">
      <xdr:nvSpPr>
        <xdr:cNvPr id="259" name="n_3aveValue【体育館・プール】&#10;一人当たり面積"/>
        <xdr:cNvSpPr txBox="1"/>
      </xdr:nvSpPr>
      <xdr:spPr>
        <a:xfrm>
          <a:off x="7626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154957</xdr:rowOff>
    </xdr:from>
    <xdr:ext cx="469744" cy="259045"/>
    <xdr:sp macro="" textlink="">
      <xdr:nvSpPr>
        <xdr:cNvPr id="260" name="n_4aveValue【体育館・プール】&#10;一人当たり面積"/>
        <xdr:cNvSpPr txBox="1"/>
      </xdr:nvSpPr>
      <xdr:spPr>
        <a:xfrm>
          <a:off x="6737427"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110507</xdr:rowOff>
    </xdr:from>
    <xdr:ext cx="469744" cy="259045"/>
    <xdr:sp macro="" textlink="">
      <xdr:nvSpPr>
        <xdr:cNvPr id="261" name="n_1mainValue【体育館・プール】&#10;一人当たり面積"/>
        <xdr:cNvSpPr txBox="1"/>
      </xdr:nvSpPr>
      <xdr:spPr>
        <a:xfrm>
          <a:off x="93917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114317</xdr:rowOff>
    </xdr:from>
    <xdr:ext cx="469744" cy="259045"/>
    <xdr:sp macro="" textlink="">
      <xdr:nvSpPr>
        <xdr:cNvPr id="262" name="n_2mainValue【体育館・プール】&#10;一人当たり面積"/>
        <xdr:cNvSpPr txBox="1"/>
      </xdr:nvSpPr>
      <xdr:spPr>
        <a:xfrm>
          <a:off x="8515427" y="1108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118127</xdr:rowOff>
    </xdr:from>
    <xdr:ext cx="469744" cy="259045"/>
    <xdr:sp macro="" textlink="">
      <xdr:nvSpPr>
        <xdr:cNvPr id="263" name="n_3mainValue【体育館・プール】&#10;一人当たり面積"/>
        <xdr:cNvSpPr txBox="1"/>
      </xdr:nvSpPr>
      <xdr:spPr>
        <a:xfrm>
          <a:off x="7626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121937</xdr:rowOff>
    </xdr:from>
    <xdr:ext cx="469744" cy="259045"/>
    <xdr:sp macro="" textlink="">
      <xdr:nvSpPr>
        <xdr:cNvPr id="264" name="n_4mainValue【体育館・プール】&#10;一人当たり面積"/>
        <xdr:cNvSpPr txBox="1"/>
      </xdr:nvSpPr>
      <xdr:spPr>
        <a:xfrm>
          <a:off x="6737427" y="1109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131826</xdr:rowOff>
    </xdr:from>
    <xdr:to>
      <xdr:col>24</xdr:col>
      <xdr:colOff>62865</xdr:colOff>
      <xdr:row>86</xdr:row>
      <xdr:rowOff>19813</xdr:rowOff>
    </xdr:to>
    <xdr:cxnSp macro="">
      <xdr:nvCxnSpPr>
        <xdr:cNvPr id="287" name="直線コネクタ 286"/>
        <xdr:cNvCxnSpPr/>
      </xdr:nvCxnSpPr>
      <xdr:spPr>
        <a:xfrm flipV="1">
          <a:off x="4634865" y="13676376"/>
          <a:ext cx="0" cy="1088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23640</xdr:rowOff>
    </xdr:from>
    <xdr:ext cx="405111" cy="259045"/>
    <xdr:sp macro="" textlink="">
      <xdr:nvSpPr>
        <xdr:cNvPr id="288" name="【福祉施設】&#10;有形固定資産減価償却率最小値テキスト"/>
        <xdr:cNvSpPr txBox="1"/>
      </xdr:nvSpPr>
      <xdr:spPr>
        <a:xfrm>
          <a:off x="4673600" y="1476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19813</xdr:rowOff>
    </xdr:from>
    <xdr:to>
      <xdr:col>24</xdr:col>
      <xdr:colOff>152400</xdr:colOff>
      <xdr:row>86</xdr:row>
      <xdr:rowOff>19813</xdr:rowOff>
    </xdr:to>
    <xdr:cxnSp macro="">
      <xdr:nvCxnSpPr>
        <xdr:cNvPr id="289" name="直線コネクタ 288"/>
        <xdr:cNvCxnSpPr/>
      </xdr:nvCxnSpPr>
      <xdr:spPr>
        <a:xfrm>
          <a:off x="4546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78503</xdr:rowOff>
    </xdr:from>
    <xdr:ext cx="405111" cy="259045"/>
    <xdr:sp macro="" textlink="">
      <xdr:nvSpPr>
        <xdr:cNvPr id="290" name="【福祉施設】&#10;有形固定資産減価償却率最大値テキスト"/>
        <xdr:cNvSpPr txBox="1"/>
      </xdr:nvSpPr>
      <xdr:spPr>
        <a:xfrm>
          <a:off x="4673600" y="13451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131826</xdr:rowOff>
    </xdr:from>
    <xdr:to>
      <xdr:col>24</xdr:col>
      <xdr:colOff>152400</xdr:colOff>
      <xdr:row>79</xdr:row>
      <xdr:rowOff>131826</xdr:rowOff>
    </xdr:to>
    <xdr:cxnSp macro="">
      <xdr:nvCxnSpPr>
        <xdr:cNvPr id="291" name="直線コネクタ 290"/>
        <xdr:cNvCxnSpPr/>
      </xdr:nvCxnSpPr>
      <xdr:spPr>
        <a:xfrm>
          <a:off x="4546600" y="1367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2" name="【福祉施設】&#10;有形固定資産減価償却率平均値テキスト"/>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3" name="フローチャート: 判断 292"/>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21589</xdr:rowOff>
    </xdr:from>
    <xdr:to>
      <xdr:col>20</xdr:col>
      <xdr:colOff>38100</xdr:colOff>
      <xdr:row>79</xdr:row>
      <xdr:rowOff>123189</xdr:rowOff>
    </xdr:to>
    <xdr:sp macro="" textlink="">
      <xdr:nvSpPr>
        <xdr:cNvPr id="294" name="フローチャート: 判断 293"/>
        <xdr:cNvSpPr/>
      </xdr:nvSpPr>
      <xdr:spPr>
        <a:xfrm>
          <a:off x="3746500" y="1356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103887</xdr:rowOff>
    </xdr:from>
    <xdr:to>
      <xdr:col>15</xdr:col>
      <xdr:colOff>101600</xdr:colOff>
      <xdr:row>80</xdr:row>
      <xdr:rowOff>34037</xdr:rowOff>
    </xdr:to>
    <xdr:sp macro="" textlink="">
      <xdr:nvSpPr>
        <xdr:cNvPr id="295" name="フローチャート: 判断 294"/>
        <xdr:cNvSpPr/>
      </xdr:nvSpPr>
      <xdr:spPr>
        <a:xfrm>
          <a:off x="2857500" y="1364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81026</xdr:rowOff>
    </xdr:from>
    <xdr:to>
      <xdr:col>10</xdr:col>
      <xdr:colOff>165100</xdr:colOff>
      <xdr:row>80</xdr:row>
      <xdr:rowOff>11176</xdr:rowOff>
    </xdr:to>
    <xdr:sp macro="" textlink="">
      <xdr:nvSpPr>
        <xdr:cNvPr id="296" name="フローチャート: 判断 295"/>
        <xdr:cNvSpPr/>
      </xdr:nvSpPr>
      <xdr:spPr>
        <a:xfrm>
          <a:off x="1968500" y="1362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21589</xdr:rowOff>
    </xdr:from>
    <xdr:to>
      <xdr:col>6</xdr:col>
      <xdr:colOff>38100</xdr:colOff>
      <xdr:row>79</xdr:row>
      <xdr:rowOff>123189</xdr:rowOff>
    </xdr:to>
    <xdr:sp macro="" textlink="">
      <xdr:nvSpPr>
        <xdr:cNvPr id="297" name="フローチャート: 判断 296"/>
        <xdr:cNvSpPr/>
      </xdr:nvSpPr>
      <xdr:spPr>
        <a:xfrm>
          <a:off x="1079500" y="1356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5587</xdr:rowOff>
    </xdr:from>
    <xdr:to>
      <xdr:col>24</xdr:col>
      <xdr:colOff>114300</xdr:colOff>
      <xdr:row>82</xdr:row>
      <xdr:rowOff>107187</xdr:rowOff>
    </xdr:to>
    <xdr:sp macro="" textlink="">
      <xdr:nvSpPr>
        <xdr:cNvPr id="303" name="楕円 302"/>
        <xdr:cNvSpPr/>
      </xdr:nvSpPr>
      <xdr:spPr>
        <a:xfrm>
          <a:off x="45847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155464</xdr:rowOff>
    </xdr:from>
    <xdr:ext cx="405111" cy="259045"/>
    <xdr:sp macro="" textlink="">
      <xdr:nvSpPr>
        <xdr:cNvPr id="304" name="【福祉施設】&#10;有形固定資産減価償却率該当値テキスト"/>
        <xdr:cNvSpPr txBox="1"/>
      </xdr:nvSpPr>
      <xdr:spPr>
        <a:xfrm>
          <a:off x="4673600" y="14042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39878</xdr:rowOff>
    </xdr:from>
    <xdr:to>
      <xdr:col>20</xdr:col>
      <xdr:colOff>38100</xdr:colOff>
      <xdr:row>81</xdr:row>
      <xdr:rowOff>141478</xdr:rowOff>
    </xdr:to>
    <xdr:sp macro="" textlink="">
      <xdr:nvSpPr>
        <xdr:cNvPr id="305" name="楕円 304"/>
        <xdr:cNvSpPr/>
      </xdr:nvSpPr>
      <xdr:spPr>
        <a:xfrm>
          <a:off x="3746500" y="1392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90678</xdr:rowOff>
    </xdr:from>
    <xdr:to>
      <xdr:col>24</xdr:col>
      <xdr:colOff>63500</xdr:colOff>
      <xdr:row>82</xdr:row>
      <xdr:rowOff>56387</xdr:rowOff>
    </xdr:to>
    <xdr:cxnSp macro="">
      <xdr:nvCxnSpPr>
        <xdr:cNvPr id="306" name="直線コネクタ 305"/>
        <xdr:cNvCxnSpPr/>
      </xdr:nvCxnSpPr>
      <xdr:spPr>
        <a:xfrm>
          <a:off x="3797300" y="13978128"/>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74168</xdr:rowOff>
    </xdr:from>
    <xdr:to>
      <xdr:col>15</xdr:col>
      <xdr:colOff>101600</xdr:colOff>
      <xdr:row>81</xdr:row>
      <xdr:rowOff>4318</xdr:rowOff>
    </xdr:to>
    <xdr:sp macro="" textlink="">
      <xdr:nvSpPr>
        <xdr:cNvPr id="307" name="楕円 306"/>
        <xdr:cNvSpPr/>
      </xdr:nvSpPr>
      <xdr:spPr>
        <a:xfrm>
          <a:off x="2857500" y="1379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124968</xdr:rowOff>
    </xdr:from>
    <xdr:to>
      <xdr:col>19</xdr:col>
      <xdr:colOff>177800</xdr:colOff>
      <xdr:row>81</xdr:row>
      <xdr:rowOff>90678</xdr:rowOff>
    </xdr:to>
    <xdr:cxnSp macro="">
      <xdr:nvCxnSpPr>
        <xdr:cNvPr id="308" name="直線コネクタ 307"/>
        <xdr:cNvCxnSpPr/>
      </xdr:nvCxnSpPr>
      <xdr:spPr>
        <a:xfrm>
          <a:off x="2908300" y="1384096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103887</xdr:rowOff>
    </xdr:from>
    <xdr:to>
      <xdr:col>10</xdr:col>
      <xdr:colOff>165100</xdr:colOff>
      <xdr:row>80</xdr:row>
      <xdr:rowOff>34037</xdr:rowOff>
    </xdr:to>
    <xdr:sp macro="" textlink="">
      <xdr:nvSpPr>
        <xdr:cNvPr id="309" name="楕円 308"/>
        <xdr:cNvSpPr/>
      </xdr:nvSpPr>
      <xdr:spPr>
        <a:xfrm>
          <a:off x="1968500" y="1364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154687</xdr:rowOff>
    </xdr:from>
    <xdr:to>
      <xdr:col>15</xdr:col>
      <xdr:colOff>50800</xdr:colOff>
      <xdr:row>80</xdr:row>
      <xdr:rowOff>124968</xdr:rowOff>
    </xdr:to>
    <xdr:cxnSp macro="">
      <xdr:nvCxnSpPr>
        <xdr:cNvPr id="310" name="直線コネクタ 309"/>
        <xdr:cNvCxnSpPr/>
      </xdr:nvCxnSpPr>
      <xdr:spPr>
        <a:xfrm>
          <a:off x="2019300" y="13699237"/>
          <a:ext cx="8890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138176</xdr:rowOff>
    </xdr:from>
    <xdr:to>
      <xdr:col>6</xdr:col>
      <xdr:colOff>38100</xdr:colOff>
      <xdr:row>79</xdr:row>
      <xdr:rowOff>68326</xdr:rowOff>
    </xdr:to>
    <xdr:sp macro="" textlink="">
      <xdr:nvSpPr>
        <xdr:cNvPr id="311" name="楕円 310"/>
        <xdr:cNvSpPr/>
      </xdr:nvSpPr>
      <xdr:spPr>
        <a:xfrm>
          <a:off x="1079500" y="1351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17526</xdr:rowOff>
    </xdr:from>
    <xdr:to>
      <xdr:col>10</xdr:col>
      <xdr:colOff>114300</xdr:colOff>
      <xdr:row>79</xdr:row>
      <xdr:rowOff>154687</xdr:rowOff>
    </xdr:to>
    <xdr:cxnSp macro="">
      <xdr:nvCxnSpPr>
        <xdr:cNvPr id="312" name="直線コネクタ 311"/>
        <xdr:cNvCxnSpPr/>
      </xdr:nvCxnSpPr>
      <xdr:spPr>
        <a:xfrm>
          <a:off x="1130300" y="13562076"/>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139716</xdr:rowOff>
    </xdr:from>
    <xdr:ext cx="405111" cy="259045"/>
    <xdr:sp macro="" textlink="">
      <xdr:nvSpPr>
        <xdr:cNvPr id="313" name="n_1aveValue【福祉施設】&#10;有形固定資産減価償却率"/>
        <xdr:cNvSpPr txBox="1"/>
      </xdr:nvSpPr>
      <xdr:spPr>
        <a:xfrm>
          <a:off x="3582044" y="1334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50564</xdr:rowOff>
    </xdr:from>
    <xdr:ext cx="405111" cy="259045"/>
    <xdr:sp macro="" textlink="">
      <xdr:nvSpPr>
        <xdr:cNvPr id="314" name="n_2aveValue【福祉施設】&#10;有形固定資産減価償却率"/>
        <xdr:cNvSpPr txBox="1"/>
      </xdr:nvSpPr>
      <xdr:spPr>
        <a:xfrm>
          <a:off x="2705744" y="1342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27703</xdr:rowOff>
    </xdr:from>
    <xdr:ext cx="405111" cy="259045"/>
    <xdr:sp macro="" textlink="">
      <xdr:nvSpPr>
        <xdr:cNvPr id="315" name="n_3aveValue【福祉施設】&#10;有形固定資産減価償却率"/>
        <xdr:cNvSpPr txBox="1"/>
      </xdr:nvSpPr>
      <xdr:spPr>
        <a:xfrm>
          <a:off x="1816744" y="1340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114316</xdr:rowOff>
    </xdr:from>
    <xdr:ext cx="405111" cy="259045"/>
    <xdr:sp macro="" textlink="">
      <xdr:nvSpPr>
        <xdr:cNvPr id="316" name="n_4aveValue【福祉施設】&#10;有形固定資産減価償却率"/>
        <xdr:cNvSpPr txBox="1"/>
      </xdr:nvSpPr>
      <xdr:spPr>
        <a:xfrm>
          <a:off x="927744" y="13658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132605</xdr:rowOff>
    </xdr:from>
    <xdr:ext cx="405111" cy="259045"/>
    <xdr:sp macro="" textlink="">
      <xdr:nvSpPr>
        <xdr:cNvPr id="317" name="n_1mainValue【福祉施設】&#10;有形固定資産減価償却率"/>
        <xdr:cNvSpPr txBox="1"/>
      </xdr:nvSpPr>
      <xdr:spPr>
        <a:xfrm>
          <a:off x="3582044" y="1402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166895</xdr:rowOff>
    </xdr:from>
    <xdr:ext cx="405111" cy="259045"/>
    <xdr:sp macro="" textlink="">
      <xdr:nvSpPr>
        <xdr:cNvPr id="318" name="n_2mainValue【福祉施設】&#10;有形固定資産減価償却率"/>
        <xdr:cNvSpPr txBox="1"/>
      </xdr:nvSpPr>
      <xdr:spPr>
        <a:xfrm>
          <a:off x="27057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25164</xdr:rowOff>
    </xdr:from>
    <xdr:ext cx="405111" cy="259045"/>
    <xdr:sp macro="" textlink="">
      <xdr:nvSpPr>
        <xdr:cNvPr id="319" name="n_3mainValue【福祉施設】&#10;有形固定資産減価償却率"/>
        <xdr:cNvSpPr txBox="1"/>
      </xdr:nvSpPr>
      <xdr:spPr>
        <a:xfrm>
          <a:off x="1816744" y="1374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84853</xdr:rowOff>
    </xdr:from>
    <xdr:ext cx="405111" cy="259045"/>
    <xdr:sp macro="" textlink="">
      <xdr:nvSpPr>
        <xdr:cNvPr id="320" name="n_4mainValue【福祉施設】&#10;有形固定資産減価償却率"/>
        <xdr:cNvSpPr txBox="1"/>
      </xdr:nvSpPr>
      <xdr:spPr>
        <a:xfrm>
          <a:off x="927744" y="1328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129539</xdr:rowOff>
    </xdr:from>
    <xdr:to>
      <xdr:col>54</xdr:col>
      <xdr:colOff>189865</xdr:colOff>
      <xdr:row>86</xdr:row>
      <xdr:rowOff>11430</xdr:rowOff>
    </xdr:to>
    <xdr:cxnSp macro="">
      <xdr:nvCxnSpPr>
        <xdr:cNvPr id="344" name="直線コネクタ 343"/>
        <xdr:cNvCxnSpPr/>
      </xdr:nvCxnSpPr>
      <xdr:spPr>
        <a:xfrm flipV="1">
          <a:off x="10476865" y="13502639"/>
          <a:ext cx="0" cy="1253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15257</xdr:rowOff>
    </xdr:from>
    <xdr:ext cx="469744" cy="259045"/>
    <xdr:sp macro="" textlink="">
      <xdr:nvSpPr>
        <xdr:cNvPr id="345" name="【福祉施設】&#10;一人当たり面積最小値テキスト"/>
        <xdr:cNvSpPr txBox="1"/>
      </xdr:nvSpPr>
      <xdr:spPr>
        <a:xfrm>
          <a:off x="10515600"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xdr:rowOff>
    </xdr:from>
    <xdr:to>
      <xdr:col>55</xdr:col>
      <xdr:colOff>88900</xdr:colOff>
      <xdr:row>86</xdr:row>
      <xdr:rowOff>11430</xdr:rowOff>
    </xdr:to>
    <xdr:cxnSp macro="">
      <xdr:nvCxnSpPr>
        <xdr:cNvPr id="346" name="直線コネクタ 345"/>
        <xdr:cNvCxnSpPr/>
      </xdr:nvCxnSpPr>
      <xdr:spPr>
        <a:xfrm>
          <a:off x="10388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76216</xdr:rowOff>
    </xdr:from>
    <xdr:ext cx="469744" cy="259045"/>
    <xdr:sp macro="" textlink="">
      <xdr:nvSpPr>
        <xdr:cNvPr id="347" name="【福祉施設】&#10;一人当たり面積最大値テキスト"/>
        <xdr:cNvSpPr txBox="1"/>
      </xdr:nvSpPr>
      <xdr:spPr>
        <a:xfrm>
          <a:off x="10515600" y="1327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129539</xdr:rowOff>
    </xdr:from>
    <xdr:to>
      <xdr:col>55</xdr:col>
      <xdr:colOff>88900</xdr:colOff>
      <xdr:row>78</xdr:row>
      <xdr:rowOff>129539</xdr:rowOff>
    </xdr:to>
    <xdr:cxnSp macro="">
      <xdr:nvCxnSpPr>
        <xdr:cNvPr id="348" name="直線コネクタ 347"/>
        <xdr:cNvCxnSpPr/>
      </xdr:nvCxnSpPr>
      <xdr:spPr>
        <a:xfrm>
          <a:off x="10388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49" name="【福祉施設】&#10;一人当たり面積平均値テキスト"/>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0" name="フローチャート: 判断 349"/>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52070</xdr:rowOff>
    </xdr:from>
    <xdr:to>
      <xdr:col>50</xdr:col>
      <xdr:colOff>165100</xdr:colOff>
      <xdr:row>83</xdr:row>
      <xdr:rowOff>153670</xdr:rowOff>
    </xdr:to>
    <xdr:sp macro="" textlink="">
      <xdr:nvSpPr>
        <xdr:cNvPr id="351" name="フローチャート: 判断 350"/>
        <xdr:cNvSpPr/>
      </xdr:nvSpPr>
      <xdr:spPr>
        <a:xfrm>
          <a:off x="9588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63500</xdr:rowOff>
    </xdr:from>
    <xdr:to>
      <xdr:col>46</xdr:col>
      <xdr:colOff>38100</xdr:colOff>
      <xdr:row>83</xdr:row>
      <xdr:rowOff>165100</xdr:rowOff>
    </xdr:to>
    <xdr:sp macro="" textlink="">
      <xdr:nvSpPr>
        <xdr:cNvPr id="352" name="フローチャート: 判断 351"/>
        <xdr:cNvSpPr/>
      </xdr:nvSpPr>
      <xdr:spPr>
        <a:xfrm>
          <a:off x="8699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67311</xdr:rowOff>
    </xdr:from>
    <xdr:to>
      <xdr:col>41</xdr:col>
      <xdr:colOff>101600</xdr:colOff>
      <xdr:row>83</xdr:row>
      <xdr:rowOff>168911</xdr:rowOff>
    </xdr:to>
    <xdr:sp macro="" textlink="">
      <xdr:nvSpPr>
        <xdr:cNvPr id="353" name="フローチャート: 判断 352"/>
        <xdr:cNvSpPr/>
      </xdr:nvSpPr>
      <xdr:spPr>
        <a:xfrm>
          <a:off x="7810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17780</xdr:rowOff>
    </xdr:from>
    <xdr:to>
      <xdr:col>36</xdr:col>
      <xdr:colOff>165100</xdr:colOff>
      <xdr:row>84</xdr:row>
      <xdr:rowOff>119380</xdr:rowOff>
    </xdr:to>
    <xdr:sp macro="" textlink="">
      <xdr:nvSpPr>
        <xdr:cNvPr id="354" name="フローチャート: 判断 353"/>
        <xdr:cNvSpPr/>
      </xdr:nvSpPr>
      <xdr:spPr>
        <a:xfrm>
          <a:off x="6921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2539</xdr:rowOff>
    </xdr:from>
    <xdr:to>
      <xdr:col>55</xdr:col>
      <xdr:colOff>50800</xdr:colOff>
      <xdr:row>85</xdr:row>
      <xdr:rowOff>104139</xdr:rowOff>
    </xdr:to>
    <xdr:sp macro="" textlink="">
      <xdr:nvSpPr>
        <xdr:cNvPr id="360" name="楕円 359"/>
        <xdr:cNvSpPr/>
      </xdr:nvSpPr>
      <xdr:spPr>
        <a:xfrm>
          <a:off x="104267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152416</xdr:rowOff>
    </xdr:from>
    <xdr:ext cx="469744" cy="259045"/>
    <xdr:sp macro="" textlink="">
      <xdr:nvSpPr>
        <xdr:cNvPr id="361" name="【福祉施設】&#10;一人当たり面積該当値テキスト"/>
        <xdr:cNvSpPr txBox="1"/>
      </xdr:nvSpPr>
      <xdr:spPr>
        <a:xfrm>
          <a:off x="10515600" y="1455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xdr:rowOff>
    </xdr:from>
    <xdr:to>
      <xdr:col>50</xdr:col>
      <xdr:colOff>165100</xdr:colOff>
      <xdr:row>85</xdr:row>
      <xdr:rowOff>107950</xdr:rowOff>
    </xdr:to>
    <xdr:sp macro="" textlink="">
      <xdr:nvSpPr>
        <xdr:cNvPr id="362" name="楕円 361"/>
        <xdr:cNvSpPr/>
      </xdr:nvSpPr>
      <xdr:spPr>
        <a:xfrm>
          <a:off x="9588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53339</xdr:rowOff>
    </xdr:from>
    <xdr:to>
      <xdr:col>55</xdr:col>
      <xdr:colOff>0</xdr:colOff>
      <xdr:row>85</xdr:row>
      <xdr:rowOff>57150</xdr:rowOff>
    </xdr:to>
    <xdr:cxnSp macro="">
      <xdr:nvCxnSpPr>
        <xdr:cNvPr id="363" name="直線コネクタ 362"/>
        <xdr:cNvCxnSpPr/>
      </xdr:nvCxnSpPr>
      <xdr:spPr>
        <a:xfrm flipV="1">
          <a:off x="9639300" y="146265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10161</xdr:rowOff>
    </xdr:from>
    <xdr:to>
      <xdr:col>46</xdr:col>
      <xdr:colOff>38100</xdr:colOff>
      <xdr:row>85</xdr:row>
      <xdr:rowOff>111761</xdr:rowOff>
    </xdr:to>
    <xdr:sp macro="" textlink="">
      <xdr:nvSpPr>
        <xdr:cNvPr id="364" name="楕円 363"/>
        <xdr:cNvSpPr/>
      </xdr:nvSpPr>
      <xdr:spPr>
        <a:xfrm>
          <a:off x="8699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57150</xdr:rowOff>
    </xdr:from>
    <xdr:to>
      <xdr:col>50</xdr:col>
      <xdr:colOff>114300</xdr:colOff>
      <xdr:row>85</xdr:row>
      <xdr:rowOff>60961</xdr:rowOff>
    </xdr:to>
    <xdr:cxnSp macro="">
      <xdr:nvCxnSpPr>
        <xdr:cNvPr id="365" name="直線コネクタ 364"/>
        <xdr:cNvCxnSpPr/>
      </xdr:nvCxnSpPr>
      <xdr:spPr>
        <a:xfrm flipV="1">
          <a:off x="8750300" y="146304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13970</xdr:rowOff>
    </xdr:from>
    <xdr:to>
      <xdr:col>41</xdr:col>
      <xdr:colOff>101600</xdr:colOff>
      <xdr:row>85</xdr:row>
      <xdr:rowOff>115570</xdr:rowOff>
    </xdr:to>
    <xdr:sp macro="" textlink="">
      <xdr:nvSpPr>
        <xdr:cNvPr id="366" name="楕円 365"/>
        <xdr:cNvSpPr/>
      </xdr:nvSpPr>
      <xdr:spPr>
        <a:xfrm>
          <a:off x="7810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60961</xdr:rowOff>
    </xdr:from>
    <xdr:to>
      <xdr:col>45</xdr:col>
      <xdr:colOff>177800</xdr:colOff>
      <xdr:row>85</xdr:row>
      <xdr:rowOff>64770</xdr:rowOff>
    </xdr:to>
    <xdr:cxnSp macro="">
      <xdr:nvCxnSpPr>
        <xdr:cNvPr id="367" name="直線コネクタ 366"/>
        <xdr:cNvCxnSpPr/>
      </xdr:nvCxnSpPr>
      <xdr:spPr>
        <a:xfrm flipV="1">
          <a:off x="7861300" y="14634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13970</xdr:rowOff>
    </xdr:from>
    <xdr:to>
      <xdr:col>36</xdr:col>
      <xdr:colOff>165100</xdr:colOff>
      <xdr:row>85</xdr:row>
      <xdr:rowOff>115570</xdr:rowOff>
    </xdr:to>
    <xdr:sp macro="" textlink="">
      <xdr:nvSpPr>
        <xdr:cNvPr id="368" name="楕円 367"/>
        <xdr:cNvSpPr/>
      </xdr:nvSpPr>
      <xdr:spPr>
        <a:xfrm>
          <a:off x="6921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64770</xdr:rowOff>
    </xdr:from>
    <xdr:to>
      <xdr:col>41</xdr:col>
      <xdr:colOff>50800</xdr:colOff>
      <xdr:row>85</xdr:row>
      <xdr:rowOff>64770</xdr:rowOff>
    </xdr:to>
    <xdr:cxnSp macro="">
      <xdr:nvCxnSpPr>
        <xdr:cNvPr id="369" name="直線コネクタ 368"/>
        <xdr:cNvCxnSpPr/>
      </xdr:nvCxnSpPr>
      <xdr:spPr>
        <a:xfrm>
          <a:off x="6972300" y="1463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170197</xdr:rowOff>
    </xdr:from>
    <xdr:ext cx="469744" cy="259045"/>
    <xdr:sp macro="" textlink="">
      <xdr:nvSpPr>
        <xdr:cNvPr id="370" name="n_1aveValue【福祉施設】&#10;一人当たり面積"/>
        <xdr:cNvSpPr txBox="1"/>
      </xdr:nvSpPr>
      <xdr:spPr>
        <a:xfrm>
          <a:off x="9391727"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10177</xdr:rowOff>
    </xdr:from>
    <xdr:ext cx="469744" cy="259045"/>
    <xdr:sp macro="" textlink="">
      <xdr:nvSpPr>
        <xdr:cNvPr id="371" name="n_2aveValue【福祉施設】&#10;一人当たり面積"/>
        <xdr:cNvSpPr txBox="1"/>
      </xdr:nvSpPr>
      <xdr:spPr>
        <a:xfrm>
          <a:off x="8515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13988</xdr:rowOff>
    </xdr:from>
    <xdr:ext cx="469744" cy="259045"/>
    <xdr:sp macro="" textlink="">
      <xdr:nvSpPr>
        <xdr:cNvPr id="372" name="n_3aveValue【福祉施設】&#10;一人当たり面積"/>
        <xdr:cNvSpPr txBox="1"/>
      </xdr:nvSpPr>
      <xdr:spPr>
        <a:xfrm>
          <a:off x="7626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135907</xdr:rowOff>
    </xdr:from>
    <xdr:ext cx="469744" cy="259045"/>
    <xdr:sp macro="" textlink="">
      <xdr:nvSpPr>
        <xdr:cNvPr id="373" name="n_4aveValue【福祉施設】&#10;一人当たり面積"/>
        <xdr:cNvSpPr txBox="1"/>
      </xdr:nvSpPr>
      <xdr:spPr>
        <a:xfrm>
          <a:off x="6737427"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99077</xdr:rowOff>
    </xdr:from>
    <xdr:ext cx="469744" cy="259045"/>
    <xdr:sp macro="" textlink="">
      <xdr:nvSpPr>
        <xdr:cNvPr id="374" name="n_1mainValue【福祉施設】&#10;一人当たり面積"/>
        <xdr:cNvSpPr txBox="1"/>
      </xdr:nvSpPr>
      <xdr:spPr>
        <a:xfrm>
          <a:off x="9391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102888</xdr:rowOff>
    </xdr:from>
    <xdr:ext cx="469744" cy="259045"/>
    <xdr:sp macro="" textlink="">
      <xdr:nvSpPr>
        <xdr:cNvPr id="375" name="n_2mainValue【福祉施設】&#10;一人当たり面積"/>
        <xdr:cNvSpPr txBox="1"/>
      </xdr:nvSpPr>
      <xdr:spPr>
        <a:xfrm>
          <a:off x="8515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106697</xdr:rowOff>
    </xdr:from>
    <xdr:ext cx="469744" cy="259045"/>
    <xdr:sp macro="" textlink="">
      <xdr:nvSpPr>
        <xdr:cNvPr id="376" name="n_3mainValue【福祉施設】&#10;一人当たり面積"/>
        <xdr:cNvSpPr txBox="1"/>
      </xdr:nvSpPr>
      <xdr:spPr>
        <a:xfrm>
          <a:off x="7626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106697</xdr:rowOff>
    </xdr:from>
    <xdr:ext cx="469744" cy="259045"/>
    <xdr:sp macro="" textlink="">
      <xdr:nvSpPr>
        <xdr:cNvPr id="377" name="n_4mainValue【福祉施設】&#10;一人当たり面積"/>
        <xdr:cNvSpPr txBox="1"/>
      </xdr:nvSpPr>
      <xdr:spPr>
        <a:xfrm>
          <a:off x="6737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8" name="テキスト ボックス 387"/>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0" name="テキスト ボックス 389"/>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0" name="テキスト ボックス 399"/>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60961</xdr:rowOff>
    </xdr:from>
    <xdr:to>
      <xdr:col>24</xdr:col>
      <xdr:colOff>62865</xdr:colOff>
      <xdr:row>107</xdr:row>
      <xdr:rowOff>87630</xdr:rowOff>
    </xdr:to>
    <xdr:cxnSp macro="">
      <xdr:nvCxnSpPr>
        <xdr:cNvPr id="402" name="直線コネクタ 401"/>
        <xdr:cNvCxnSpPr/>
      </xdr:nvCxnSpPr>
      <xdr:spPr>
        <a:xfrm flipV="1">
          <a:off x="4634865" y="170345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91457</xdr:rowOff>
    </xdr:from>
    <xdr:ext cx="405111" cy="259045"/>
    <xdr:sp macro="" textlink="">
      <xdr:nvSpPr>
        <xdr:cNvPr id="403" name="【市民会館】&#10;有形固定資産減価償却率最小値テキスト"/>
        <xdr:cNvSpPr txBox="1"/>
      </xdr:nvSpPr>
      <xdr:spPr>
        <a:xfrm>
          <a:off x="4673600" y="184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87630</xdr:rowOff>
    </xdr:from>
    <xdr:to>
      <xdr:col>24</xdr:col>
      <xdr:colOff>152400</xdr:colOff>
      <xdr:row>107</xdr:row>
      <xdr:rowOff>87630</xdr:rowOff>
    </xdr:to>
    <xdr:cxnSp macro="">
      <xdr:nvCxnSpPr>
        <xdr:cNvPr id="404" name="直線コネクタ 403"/>
        <xdr:cNvCxnSpPr/>
      </xdr:nvCxnSpPr>
      <xdr:spPr>
        <a:xfrm>
          <a:off x="4546600" y="1843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7638</xdr:rowOff>
    </xdr:from>
    <xdr:ext cx="405111" cy="259045"/>
    <xdr:sp macro="" textlink="">
      <xdr:nvSpPr>
        <xdr:cNvPr id="405" name="【市民会館】&#10;有形固定資産減価償却率最大値テキスト"/>
        <xdr:cNvSpPr txBox="1"/>
      </xdr:nvSpPr>
      <xdr:spPr>
        <a:xfrm>
          <a:off x="4673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60961</xdr:rowOff>
    </xdr:from>
    <xdr:to>
      <xdr:col>24</xdr:col>
      <xdr:colOff>152400</xdr:colOff>
      <xdr:row>99</xdr:row>
      <xdr:rowOff>60961</xdr:rowOff>
    </xdr:to>
    <xdr:cxnSp macro="">
      <xdr:nvCxnSpPr>
        <xdr:cNvPr id="406" name="直線コネクタ 405"/>
        <xdr:cNvCxnSpPr/>
      </xdr:nvCxnSpPr>
      <xdr:spPr>
        <a:xfrm>
          <a:off x="4546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97807</xdr:rowOff>
    </xdr:from>
    <xdr:ext cx="405111" cy="259045"/>
    <xdr:sp macro="" textlink="">
      <xdr:nvSpPr>
        <xdr:cNvPr id="407" name="【市民会館】&#10;有形固定資産減価償却率平均値テキスト"/>
        <xdr:cNvSpPr txBox="1"/>
      </xdr:nvSpPr>
      <xdr:spPr>
        <a:xfrm>
          <a:off x="4673600" y="18100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74930</xdr:rowOff>
    </xdr:from>
    <xdr:to>
      <xdr:col>24</xdr:col>
      <xdr:colOff>114300</xdr:colOff>
      <xdr:row>107</xdr:row>
      <xdr:rowOff>5080</xdr:rowOff>
    </xdr:to>
    <xdr:sp macro="" textlink="">
      <xdr:nvSpPr>
        <xdr:cNvPr id="408" name="フローチャート: 判断 407"/>
        <xdr:cNvSpPr/>
      </xdr:nvSpPr>
      <xdr:spPr>
        <a:xfrm>
          <a:off x="4584700" y="1824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170180</xdr:rowOff>
    </xdr:from>
    <xdr:to>
      <xdr:col>20</xdr:col>
      <xdr:colOff>38100</xdr:colOff>
      <xdr:row>106</xdr:row>
      <xdr:rowOff>100330</xdr:rowOff>
    </xdr:to>
    <xdr:sp macro="" textlink="">
      <xdr:nvSpPr>
        <xdr:cNvPr id="409" name="フローチャート: 判断 408"/>
        <xdr:cNvSpPr/>
      </xdr:nvSpPr>
      <xdr:spPr>
        <a:xfrm>
          <a:off x="3746500" y="1817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78739</xdr:rowOff>
    </xdr:from>
    <xdr:to>
      <xdr:col>15</xdr:col>
      <xdr:colOff>101600</xdr:colOff>
      <xdr:row>106</xdr:row>
      <xdr:rowOff>8889</xdr:rowOff>
    </xdr:to>
    <xdr:sp macro="" textlink="">
      <xdr:nvSpPr>
        <xdr:cNvPr id="410" name="フローチャート: 判断 409"/>
        <xdr:cNvSpPr/>
      </xdr:nvSpPr>
      <xdr:spPr>
        <a:xfrm>
          <a:off x="2857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78739</xdr:rowOff>
    </xdr:from>
    <xdr:to>
      <xdr:col>10</xdr:col>
      <xdr:colOff>165100</xdr:colOff>
      <xdr:row>106</xdr:row>
      <xdr:rowOff>8889</xdr:rowOff>
    </xdr:to>
    <xdr:sp macro="" textlink="">
      <xdr:nvSpPr>
        <xdr:cNvPr id="411" name="フローチャート: 判断 410"/>
        <xdr:cNvSpPr/>
      </xdr:nvSpPr>
      <xdr:spPr>
        <a:xfrm>
          <a:off x="1968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90170</xdr:rowOff>
    </xdr:from>
    <xdr:to>
      <xdr:col>6</xdr:col>
      <xdr:colOff>38100</xdr:colOff>
      <xdr:row>104</xdr:row>
      <xdr:rowOff>20320</xdr:rowOff>
    </xdr:to>
    <xdr:sp macro="" textlink="">
      <xdr:nvSpPr>
        <xdr:cNvPr id="412" name="フローチャート: 判断 411"/>
        <xdr:cNvSpPr/>
      </xdr:nvSpPr>
      <xdr:spPr>
        <a:xfrm>
          <a:off x="1079500" y="1774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36830</xdr:rowOff>
    </xdr:from>
    <xdr:to>
      <xdr:col>24</xdr:col>
      <xdr:colOff>114300</xdr:colOff>
      <xdr:row>107</xdr:row>
      <xdr:rowOff>138430</xdr:rowOff>
    </xdr:to>
    <xdr:sp macro="" textlink="">
      <xdr:nvSpPr>
        <xdr:cNvPr id="418" name="楕円 417"/>
        <xdr:cNvSpPr/>
      </xdr:nvSpPr>
      <xdr:spPr>
        <a:xfrm>
          <a:off x="4584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123207</xdr:rowOff>
    </xdr:from>
    <xdr:ext cx="405111" cy="259045"/>
    <xdr:sp macro="" textlink="">
      <xdr:nvSpPr>
        <xdr:cNvPr id="419" name="【市民会館】&#10;有形固定資産減価償却率該当値テキスト"/>
        <xdr:cNvSpPr txBox="1"/>
      </xdr:nvSpPr>
      <xdr:spPr>
        <a:xfrm>
          <a:off x="4673600" y="1829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105411</xdr:rowOff>
    </xdr:from>
    <xdr:to>
      <xdr:col>20</xdr:col>
      <xdr:colOff>38100</xdr:colOff>
      <xdr:row>107</xdr:row>
      <xdr:rowOff>35561</xdr:rowOff>
    </xdr:to>
    <xdr:sp macro="" textlink="">
      <xdr:nvSpPr>
        <xdr:cNvPr id="420" name="楕円 419"/>
        <xdr:cNvSpPr/>
      </xdr:nvSpPr>
      <xdr:spPr>
        <a:xfrm>
          <a:off x="3746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156211</xdr:rowOff>
    </xdr:from>
    <xdr:to>
      <xdr:col>24</xdr:col>
      <xdr:colOff>63500</xdr:colOff>
      <xdr:row>107</xdr:row>
      <xdr:rowOff>87630</xdr:rowOff>
    </xdr:to>
    <xdr:cxnSp macro="">
      <xdr:nvCxnSpPr>
        <xdr:cNvPr id="421" name="直線コネクタ 420"/>
        <xdr:cNvCxnSpPr/>
      </xdr:nvCxnSpPr>
      <xdr:spPr>
        <a:xfrm>
          <a:off x="3797300" y="18329911"/>
          <a:ext cx="8382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6350</xdr:rowOff>
    </xdr:from>
    <xdr:to>
      <xdr:col>15</xdr:col>
      <xdr:colOff>101600</xdr:colOff>
      <xdr:row>106</xdr:row>
      <xdr:rowOff>107950</xdr:rowOff>
    </xdr:to>
    <xdr:sp macro="" textlink="">
      <xdr:nvSpPr>
        <xdr:cNvPr id="422" name="楕円 421"/>
        <xdr:cNvSpPr/>
      </xdr:nvSpPr>
      <xdr:spPr>
        <a:xfrm>
          <a:off x="2857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57150</xdr:rowOff>
    </xdr:from>
    <xdr:to>
      <xdr:col>19</xdr:col>
      <xdr:colOff>177800</xdr:colOff>
      <xdr:row>106</xdr:row>
      <xdr:rowOff>156211</xdr:rowOff>
    </xdr:to>
    <xdr:cxnSp macro="">
      <xdr:nvCxnSpPr>
        <xdr:cNvPr id="423" name="直線コネクタ 422"/>
        <xdr:cNvCxnSpPr/>
      </xdr:nvCxnSpPr>
      <xdr:spPr>
        <a:xfrm>
          <a:off x="2908300" y="1823085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113030</xdr:rowOff>
    </xdr:from>
    <xdr:to>
      <xdr:col>10</xdr:col>
      <xdr:colOff>165100</xdr:colOff>
      <xdr:row>107</xdr:row>
      <xdr:rowOff>43180</xdr:rowOff>
    </xdr:to>
    <xdr:sp macro="" textlink="">
      <xdr:nvSpPr>
        <xdr:cNvPr id="424" name="楕円 423"/>
        <xdr:cNvSpPr/>
      </xdr:nvSpPr>
      <xdr:spPr>
        <a:xfrm>
          <a:off x="1968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57150</xdr:rowOff>
    </xdr:from>
    <xdr:to>
      <xdr:col>15</xdr:col>
      <xdr:colOff>50800</xdr:colOff>
      <xdr:row>106</xdr:row>
      <xdr:rowOff>163830</xdr:rowOff>
    </xdr:to>
    <xdr:cxnSp macro="">
      <xdr:nvCxnSpPr>
        <xdr:cNvPr id="425" name="直線コネクタ 424"/>
        <xdr:cNvCxnSpPr/>
      </xdr:nvCxnSpPr>
      <xdr:spPr>
        <a:xfrm flipV="1">
          <a:off x="2019300" y="1823085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21589</xdr:rowOff>
    </xdr:from>
    <xdr:to>
      <xdr:col>6</xdr:col>
      <xdr:colOff>38100</xdr:colOff>
      <xdr:row>106</xdr:row>
      <xdr:rowOff>123189</xdr:rowOff>
    </xdr:to>
    <xdr:sp macro="" textlink="">
      <xdr:nvSpPr>
        <xdr:cNvPr id="426" name="楕円 425"/>
        <xdr:cNvSpPr/>
      </xdr:nvSpPr>
      <xdr:spPr>
        <a:xfrm>
          <a:off x="1079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72389</xdr:rowOff>
    </xdr:from>
    <xdr:to>
      <xdr:col>10</xdr:col>
      <xdr:colOff>114300</xdr:colOff>
      <xdr:row>106</xdr:row>
      <xdr:rowOff>163830</xdr:rowOff>
    </xdr:to>
    <xdr:cxnSp macro="">
      <xdr:nvCxnSpPr>
        <xdr:cNvPr id="427" name="直線コネクタ 426"/>
        <xdr:cNvCxnSpPr/>
      </xdr:nvCxnSpPr>
      <xdr:spPr>
        <a:xfrm>
          <a:off x="1130300" y="1824608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116857</xdr:rowOff>
    </xdr:from>
    <xdr:ext cx="405111" cy="259045"/>
    <xdr:sp macro="" textlink="">
      <xdr:nvSpPr>
        <xdr:cNvPr id="428" name="n_1aveValue【市民会館】&#10;有形固定資産減価償却率"/>
        <xdr:cNvSpPr txBox="1"/>
      </xdr:nvSpPr>
      <xdr:spPr>
        <a:xfrm>
          <a:off x="3582044" y="1794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25416</xdr:rowOff>
    </xdr:from>
    <xdr:ext cx="405111" cy="259045"/>
    <xdr:sp macro="" textlink="">
      <xdr:nvSpPr>
        <xdr:cNvPr id="429" name="n_2aveValue【市民会館】&#10;有形固定資産減価償却率"/>
        <xdr:cNvSpPr txBox="1"/>
      </xdr:nvSpPr>
      <xdr:spPr>
        <a:xfrm>
          <a:off x="2705744" y="1785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25416</xdr:rowOff>
    </xdr:from>
    <xdr:ext cx="405111" cy="259045"/>
    <xdr:sp macro="" textlink="">
      <xdr:nvSpPr>
        <xdr:cNvPr id="430" name="n_3aveValue【市民会館】&#10;有形固定資産減価償却率"/>
        <xdr:cNvSpPr txBox="1"/>
      </xdr:nvSpPr>
      <xdr:spPr>
        <a:xfrm>
          <a:off x="1816744" y="1785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36847</xdr:rowOff>
    </xdr:from>
    <xdr:ext cx="405111" cy="259045"/>
    <xdr:sp macro="" textlink="">
      <xdr:nvSpPr>
        <xdr:cNvPr id="431" name="n_4aveValue【市民会館】&#10;有形固定資産減価償却率"/>
        <xdr:cNvSpPr txBox="1"/>
      </xdr:nvSpPr>
      <xdr:spPr>
        <a:xfrm>
          <a:off x="927744"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26688</xdr:rowOff>
    </xdr:from>
    <xdr:ext cx="405111" cy="259045"/>
    <xdr:sp macro="" textlink="">
      <xdr:nvSpPr>
        <xdr:cNvPr id="432" name="n_1mainValue【市民会館】&#10;有形固定資産減価償却率"/>
        <xdr:cNvSpPr txBox="1"/>
      </xdr:nvSpPr>
      <xdr:spPr>
        <a:xfrm>
          <a:off x="35820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99077</xdr:rowOff>
    </xdr:from>
    <xdr:ext cx="405111" cy="259045"/>
    <xdr:sp macro="" textlink="">
      <xdr:nvSpPr>
        <xdr:cNvPr id="433" name="n_2mainValue【市民会館】&#10;有形固定資産減価償却率"/>
        <xdr:cNvSpPr txBox="1"/>
      </xdr:nvSpPr>
      <xdr:spPr>
        <a:xfrm>
          <a:off x="2705744"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34307</xdr:rowOff>
    </xdr:from>
    <xdr:ext cx="405111" cy="259045"/>
    <xdr:sp macro="" textlink="">
      <xdr:nvSpPr>
        <xdr:cNvPr id="434" name="n_3mainValue【市民会館】&#10;有形固定資産減価償却率"/>
        <xdr:cNvSpPr txBox="1"/>
      </xdr:nvSpPr>
      <xdr:spPr>
        <a:xfrm>
          <a:off x="1816744" y="183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114316</xdr:rowOff>
    </xdr:from>
    <xdr:ext cx="405111" cy="259045"/>
    <xdr:sp macro="" textlink="">
      <xdr:nvSpPr>
        <xdr:cNvPr id="435" name="n_4mainValue【市民会館】&#10;有形固定資産減価償却率"/>
        <xdr:cNvSpPr txBox="1"/>
      </xdr:nvSpPr>
      <xdr:spPr>
        <a:xfrm>
          <a:off x="927744" y="1828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160020</xdr:rowOff>
    </xdr:from>
    <xdr:to>
      <xdr:col>54</xdr:col>
      <xdr:colOff>189865</xdr:colOff>
      <xdr:row>107</xdr:row>
      <xdr:rowOff>99061</xdr:rowOff>
    </xdr:to>
    <xdr:cxnSp macro="">
      <xdr:nvCxnSpPr>
        <xdr:cNvPr id="459" name="直線コネクタ 458"/>
        <xdr:cNvCxnSpPr/>
      </xdr:nvCxnSpPr>
      <xdr:spPr>
        <a:xfrm flipV="1">
          <a:off x="10476865" y="17305020"/>
          <a:ext cx="0" cy="1139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102888</xdr:rowOff>
    </xdr:from>
    <xdr:ext cx="469744" cy="259045"/>
    <xdr:sp macro="" textlink="">
      <xdr:nvSpPr>
        <xdr:cNvPr id="460" name="【市民会館】&#10;一人当たり面積最小値テキスト"/>
        <xdr:cNvSpPr txBox="1"/>
      </xdr:nvSpPr>
      <xdr:spPr>
        <a:xfrm>
          <a:off x="10515600"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99061</xdr:rowOff>
    </xdr:from>
    <xdr:to>
      <xdr:col>55</xdr:col>
      <xdr:colOff>88900</xdr:colOff>
      <xdr:row>107</xdr:row>
      <xdr:rowOff>99061</xdr:rowOff>
    </xdr:to>
    <xdr:cxnSp macro="">
      <xdr:nvCxnSpPr>
        <xdr:cNvPr id="461" name="直線コネクタ 460"/>
        <xdr:cNvCxnSpPr/>
      </xdr:nvCxnSpPr>
      <xdr:spPr>
        <a:xfrm>
          <a:off x="10388600" y="1844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106697</xdr:rowOff>
    </xdr:from>
    <xdr:ext cx="469744" cy="259045"/>
    <xdr:sp macro="" textlink="">
      <xdr:nvSpPr>
        <xdr:cNvPr id="462" name="【市民会館】&#10;一人当たり面積最大値テキスト"/>
        <xdr:cNvSpPr txBox="1"/>
      </xdr:nvSpPr>
      <xdr:spPr>
        <a:xfrm>
          <a:off x="10515600" y="1708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160020</xdr:rowOff>
    </xdr:from>
    <xdr:to>
      <xdr:col>55</xdr:col>
      <xdr:colOff>88900</xdr:colOff>
      <xdr:row>100</xdr:row>
      <xdr:rowOff>160020</xdr:rowOff>
    </xdr:to>
    <xdr:cxnSp macro="">
      <xdr:nvCxnSpPr>
        <xdr:cNvPr id="463" name="直線コネクタ 462"/>
        <xdr:cNvCxnSpPr/>
      </xdr:nvCxnSpPr>
      <xdr:spPr>
        <a:xfrm>
          <a:off x="10388600" y="1730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72407</xdr:rowOff>
    </xdr:from>
    <xdr:ext cx="469744" cy="259045"/>
    <xdr:sp macro="" textlink="">
      <xdr:nvSpPr>
        <xdr:cNvPr id="464" name="【市民会館】&#10;一人当たり面積平均値テキスト"/>
        <xdr:cNvSpPr txBox="1"/>
      </xdr:nvSpPr>
      <xdr:spPr>
        <a:xfrm>
          <a:off x="10515600" y="17731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93980</xdr:rowOff>
    </xdr:from>
    <xdr:to>
      <xdr:col>55</xdr:col>
      <xdr:colOff>50800</xdr:colOff>
      <xdr:row>104</xdr:row>
      <xdr:rowOff>24130</xdr:rowOff>
    </xdr:to>
    <xdr:sp macro="" textlink="">
      <xdr:nvSpPr>
        <xdr:cNvPr id="465" name="フローチャート: 判断 464"/>
        <xdr:cNvSpPr/>
      </xdr:nvSpPr>
      <xdr:spPr>
        <a:xfrm>
          <a:off x="104267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109220</xdr:rowOff>
    </xdr:from>
    <xdr:to>
      <xdr:col>50</xdr:col>
      <xdr:colOff>165100</xdr:colOff>
      <xdr:row>104</xdr:row>
      <xdr:rowOff>39370</xdr:rowOff>
    </xdr:to>
    <xdr:sp macro="" textlink="">
      <xdr:nvSpPr>
        <xdr:cNvPr id="466" name="フローチャート: 判断 465"/>
        <xdr:cNvSpPr/>
      </xdr:nvSpPr>
      <xdr:spPr>
        <a:xfrm>
          <a:off x="9588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120650</xdr:rowOff>
    </xdr:from>
    <xdr:to>
      <xdr:col>46</xdr:col>
      <xdr:colOff>38100</xdr:colOff>
      <xdr:row>104</xdr:row>
      <xdr:rowOff>50800</xdr:rowOff>
    </xdr:to>
    <xdr:sp macro="" textlink="">
      <xdr:nvSpPr>
        <xdr:cNvPr id="467" name="フローチャート: 判断 466"/>
        <xdr:cNvSpPr/>
      </xdr:nvSpPr>
      <xdr:spPr>
        <a:xfrm>
          <a:off x="8699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135889</xdr:rowOff>
    </xdr:from>
    <xdr:to>
      <xdr:col>41</xdr:col>
      <xdr:colOff>101600</xdr:colOff>
      <xdr:row>104</xdr:row>
      <xdr:rowOff>66039</xdr:rowOff>
    </xdr:to>
    <xdr:sp macro="" textlink="">
      <xdr:nvSpPr>
        <xdr:cNvPr id="468" name="フローチャート: 判断 467"/>
        <xdr:cNvSpPr/>
      </xdr:nvSpPr>
      <xdr:spPr>
        <a:xfrm>
          <a:off x="7810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102</xdr:row>
      <xdr:rowOff>151130</xdr:rowOff>
    </xdr:from>
    <xdr:to>
      <xdr:col>36</xdr:col>
      <xdr:colOff>165100</xdr:colOff>
      <xdr:row>103</xdr:row>
      <xdr:rowOff>81280</xdr:rowOff>
    </xdr:to>
    <xdr:sp macro="" textlink="">
      <xdr:nvSpPr>
        <xdr:cNvPr id="469" name="フローチャート: 判断 468"/>
        <xdr:cNvSpPr/>
      </xdr:nvSpPr>
      <xdr:spPr>
        <a:xfrm>
          <a:off x="6921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166370</xdr:rowOff>
    </xdr:from>
    <xdr:to>
      <xdr:col>55</xdr:col>
      <xdr:colOff>50800</xdr:colOff>
      <xdr:row>103</xdr:row>
      <xdr:rowOff>96520</xdr:rowOff>
    </xdr:to>
    <xdr:sp macro="" textlink="">
      <xdr:nvSpPr>
        <xdr:cNvPr id="475" name="楕円 474"/>
        <xdr:cNvSpPr/>
      </xdr:nvSpPr>
      <xdr:spPr>
        <a:xfrm>
          <a:off x="104267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17797</xdr:rowOff>
    </xdr:from>
    <xdr:ext cx="469744" cy="259045"/>
    <xdr:sp macro="" textlink="">
      <xdr:nvSpPr>
        <xdr:cNvPr id="476" name="【市民会館】&#10;一人当たり面積該当値テキスト"/>
        <xdr:cNvSpPr txBox="1"/>
      </xdr:nvSpPr>
      <xdr:spPr>
        <a:xfrm>
          <a:off x="10515600"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13970</xdr:rowOff>
    </xdr:from>
    <xdr:to>
      <xdr:col>50</xdr:col>
      <xdr:colOff>165100</xdr:colOff>
      <xdr:row>103</xdr:row>
      <xdr:rowOff>115570</xdr:rowOff>
    </xdr:to>
    <xdr:sp macro="" textlink="">
      <xdr:nvSpPr>
        <xdr:cNvPr id="477" name="楕円 476"/>
        <xdr:cNvSpPr/>
      </xdr:nvSpPr>
      <xdr:spPr>
        <a:xfrm>
          <a:off x="9588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45720</xdr:rowOff>
    </xdr:from>
    <xdr:to>
      <xdr:col>55</xdr:col>
      <xdr:colOff>0</xdr:colOff>
      <xdr:row>103</xdr:row>
      <xdr:rowOff>64770</xdr:rowOff>
    </xdr:to>
    <xdr:cxnSp macro="">
      <xdr:nvCxnSpPr>
        <xdr:cNvPr id="478" name="直線コネクタ 477"/>
        <xdr:cNvCxnSpPr/>
      </xdr:nvCxnSpPr>
      <xdr:spPr>
        <a:xfrm flipV="1">
          <a:off x="9639300" y="177050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21589</xdr:rowOff>
    </xdr:from>
    <xdr:to>
      <xdr:col>46</xdr:col>
      <xdr:colOff>38100</xdr:colOff>
      <xdr:row>103</xdr:row>
      <xdr:rowOff>123189</xdr:rowOff>
    </xdr:to>
    <xdr:sp macro="" textlink="">
      <xdr:nvSpPr>
        <xdr:cNvPr id="479" name="楕円 478"/>
        <xdr:cNvSpPr/>
      </xdr:nvSpPr>
      <xdr:spPr>
        <a:xfrm>
          <a:off x="8699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64770</xdr:rowOff>
    </xdr:from>
    <xdr:to>
      <xdr:col>50</xdr:col>
      <xdr:colOff>114300</xdr:colOff>
      <xdr:row>103</xdr:row>
      <xdr:rowOff>72389</xdr:rowOff>
    </xdr:to>
    <xdr:cxnSp macro="">
      <xdr:nvCxnSpPr>
        <xdr:cNvPr id="480" name="直線コネクタ 479"/>
        <xdr:cNvCxnSpPr/>
      </xdr:nvCxnSpPr>
      <xdr:spPr>
        <a:xfrm flipV="1">
          <a:off x="8750300" y="177241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29211</xdr:rowOff>
    </xdr:from>
    <xdr:to>
      <xdr:col>41</xdr:col>
      <xdr:colOff>101600</xdr:colOff>
      <xdr:row>103</xdr:row>
      <xdr:rowOff>130811</xdr:rowOff>
    </xdr:to>
    <xdr:sp macro="" textlink="">
      <xdr:nvSpPr>
        <xdr:cNvPr id="481" name="楕円 480"/>
        <xdr:cNvSpPr/>
      </xdr:nvSpPr>
      <xdr:spPr>
        <a:xfrm>
          <a:off x="78105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72389</xdr:rowOff>
    </xdr:from>
    <xdr:to>
      <xdr:col>45</xdr:col>
      <xdr:colOff>177800</xdr:colOff>
      <xdr:row>103</xdr:row>
      <xdr:rowOff>80011</xdr:rowOff>
    </xdr:to>
    <xdr:cxnSp macro="">
      <xdr:nvCxnSpPr>
        <xdr:cNvPr id="482" name="直線コネクタ 481"/>
        <xdr:cNvCxnSpPr/>
      </xdr:nvCxnSpPr>
      <xdr:spPr>
        <a:xfrm flipV="1">
          <a:off x="7861300" y="177317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36830</xdr:rowOff>
    </xdr:from>
    <xdr:to>
      <xdr:col>36</xdr:col>
      <xdr:colOff>165100</xdr:colOff>
      <xdr:row>103</xdr:row>
      <xdr:rowOff>138430</xdr:rowOff>
    </xdr:to>
    <xdr:sp macro="" textlink="">
      <xdr:nvSpPr>
        <xdr:cNvPr id="483" name="楕円 482"/>
        <xdr:cNvSpPr/>
      </xdr:nvSpPr>
      <xdr:spPr>
        <a:xfrm>
          <a:off x="6921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80011</xdr:rowOff>
    </xdr:from>
    <xdr:to>
      <xdr:col>41</xdr:col>
      <xdr:colOff>50800</xdr:colOff>
      <xdr:row>103</xdr:row>
      <xdr:rowOff>87630</xdr:rowOff>
    </xdr:to>
    <xdr:cxnSp macro="">
      <xdr:nvCxnSpPr>
        <xdr:cNvPr id="484" name="直線コネクタ 483"/>
        <xdr:cNvCxnSpPr/>
      </xdr:nvCxnSpPr>
      <xdr:spPr>
        <a:xfrm flipV="1">
          <a:off x="6972300" y="177393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30497</xdr:rowOff>
    </xdr:from>
    <xdr:ext cx="469744" cy="259045"/>
    <xdr:sp macro="" textlink="">
      <xdr:nvSpPr>
        <xdr:cNvPr id="485" name="n_1aveValue【市民会館】&#10;一人当たり面積"/>
        <xdr:cNvSpPr txBox="1"/>
      </xdr:nvSpPr>
      <xdr:spPr>
        <a:xfrm>
          <a:off x="9391727" y="178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41927</xdr:rowOff>
    </xdr:from>
    <xdr:ext cx="469744" cy="259045"/>
    <xdr:sp macro="" textlink="">
      <xdr:nvSpPr>
        <xdr:cNvPr id="486" name="n_2aveValue【市民会館】&#10;一人当たり面積"/>
        <xdr:cNvSpPr txBox="1"/>
      </xdr:nvSpPr>
      <xdr:spPr>
        <a:xfrm>
          <a:off x="85154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57166</xdr:rowOff>
    </xdr:from>
    <xdr:ext cx="469744" cy="259045"/>
    <xdr:sp macro="" textlink="">
      <xdr:nvSpPr>
        <xdr:cNvPr id="487" name="n_3aveValue【市民会館】&#10;一人当たり面積"/>
        <xdr:cNvSpPr txBox="1"/>
      </xdr:nvSpPr>
      <xdr:spPr>
        <a:xfrm>
          <a:off x="7626427" y="1788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97807</xdr:rowOff>
    </xdr:from>
    <xdr:ext cx="469744" cy="259045"/>
    <xdr:sp macro="" textlink="">
      <xdr:nvSpPr>
        <xdr:cNvPr id="488" name="n_4aveValue【市民会館】&#10;一人当たり面積"/>
        <xdr:cNvSpPr txBox="1"/>
      </xdr:nvSpPr>
      <xdr:spPr>
        <a:xfrm>
          <a:off x="6737427" y="1741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132097</xdr:rowOff>
    </xdr:from>
    <xdr:ext cx="469744" cy="259045"/>
    <xdr:sp macro="" textlink="">
      <xdr:nvSpPr>
        <xdr:cNvPr id="489" name="n_1mainValue【市民会館】&#10;一人当たり面積"/>
        <xdr:cNvSpPr txBox="1"/>
      </xdr:nvSpPr>
      <xdr:spPr>
        <a:xfrm>
          <a:off x="93917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139716</xdr:rowOff>
    </xdr:from>
    <xdr:ext cx="469744" cy="259045"/>
    <xdr:sp macro="" textlink="">
      <xdr:nvSpPr>
        <xdr:cNvPr id="490" name="n_2mainValue【市民会館】&#10;一人当たり面積"/>
        <xdr:cNvSpPr txBox="1"/>
      </xdr:nvSpPr>
      <xdr:spPr>
        <a:xfrm>
          <a:off x="8515427" y="1745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147338</xdr:rowOff>
    </xdr:from>
    <xdr:ext cx="469744" cy="259045"/>
    <xdr:sp macro="" textlink="">
      <xdr:nvSpPr>
        <xdr:cNvPr id="491" name="n_3mainValue【市民会館】&#10;一人当たり面積"/>
        <xdr:cNvSpPr txBox="1"/>
      </xdr:nvSpPr>
      <xdr:spPr>
        <a:xfrm>
          <a:off x="7626427" y="1746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129557</xdr:rowOff>
    </xdr:from>
    <xdr:ext cx="469744" cy="259045"/>
    <xdr:sp macro="" textlink="">
      <xdr:nvSpPr>
        <xdr:cNvPr id="492" name="n_4mainValue【市民会館】&#10;一人当たり面積"/>
        <xdr:cNvSpPr txBox="1"/>
      </xdr:nvSpPr>
      <xdr:spPr>
        <a:xfrm>
          <a:off x="6737427"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3" name="テキスト ボックス 502"/>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5" name="テキスト ボックス 504"/>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5" name="テキスト ボックス 514"/>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7" name="テキスト ボックス 516"/>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99060</xdr:rowOff>
    </xdr:from>
    <xdr:to>
      <xdr:col>85</xdr:col>
      <xdr:colOff>126364</xdr:colOff>
      <xdr:row>41</xdr:row>
      <xdr:rowOff>123553</xdr:rowOff>
    </xdr:to>
    <xdr:cxnSp macro="">
      <xdr:nvCxnSpPr>
        <xdr:cNvPr id="519" name="直線コネクタ 518"/>
        <xdr:cNvCxnSpPr/>
      </xdr:nvCxnSpPr>
      <xdr:spPr>
        <a:xfrm flipV="1">
          <a:off x="16318864" y="5928360"/>
          <a:ext cx="0" cy="1224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127380</xdr:rowOff>
    </xdr:from>
    <xdr:ext cx="405111" cy="259045"/>
    <xdr:sp macro="" textlink="">
      <xdr:nvSpPr>
        <xdr:cNvPr id="520" name="【一般廃棄物処理施設】&#10;有形固定資産減価償却率最小値テキスト"/>
        <xdr:cNvSpPr txBox="1"/>
      </xdr:nvSpPr>
      <xdr:spPr>
        <a:xfrm>
          <a:off x="16357600" y="7156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123553</xdr:rowOff>
    </xdr:from>
    <xdr:to>
      <xdr:col>86</xdr:col>
      <xdr:colOff>25400</xdr:colOff>
      <xdr:row>41</xdr:row>
      <xdr:rowOff>123553</xdr:rowOff>
    </xdr:to>
    <xdr:cxnSp macro="">
      <xdr:nvCxnSpPr>
        <xdr:cNvPr id="521" name="直線コネクタ 520"/>
        <xdr:cNvCxnSpPr/>
      </xdr:nvCxnSpPr>
      <xdr:spPr>
        <a:xfrm>
          <a:off x="16230600" y="7153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45737</xdr:rowOff>
    </xdr:from>
    <xdr:ext cx="405111" cy="259045"/>
    <xdr:sp macro="" textlink="">
      <xdr:nvSpPr>
        <xdr:cNvPr id="522" name="【一般廃棄物処理施設】&#10;有形固定資産減価償却率最大値テキスト"/>
        <xdr:cNvSpPr txBox="1"/>
      </xdr:nvSpPr>
      <xdr:spPr>
        <a:xfrm>
          <a:off x="16357600"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99060</xdr:rowOff>
    </xdr:from>
    <xdr:to>
      <xdr:col>86</xdr:col>
      <xdr:colOff>25400</xdr:colOff>
      <xdr:row>34</xdr:row>
      <xdr:rowOff>99060</xdr:rowOff>
    </xdr:to>
    <xdr:cxnSp macro="">
      <xdr:nvCxnSpPr>
        <xdr:cNvPr id="523" name="直線コネクタ 522"/>
        <xdr:cNvCxnSpPr/>
      </xdr:nvCxnSpPr>
      <xdr:spPr>
        <a:xfrm>
          <a:off x="16230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69504</xdr:rowOff>
    </xdr:from>
    <xdr:ext cx="405111" cy="259045"/>
    <xdr:sp macro="" textlink="">
      <xdr:nvSpPr>
        <xdr:cNvPr id="524" name="【一般廃棄物処理施設】&#10;有形固定資産減価償却率平均値テキスト"/>
        <xdr:cNvSpPr txBox="1"/>
      </xdr:nvSpPr>
      <xdr:spPr>
        <a:xfrm>
          <a:off x="16357600" y="58988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46627</xdr:rowOff>
    </xdr:from>
    <xdr:to>
      <xdr:col>85</xdr:col>
      <xdr:colOff>177800</xdr:colOff>
      <xdr:row>35</xdr:row>
      <xdr:rowOff>148227</xdr:rowOff>
    </xdr:to>
    <xdr:sp macro="" textlink="">
      <xdr:nvSpPr>
        <xdr:cNvPr id="525" name="フローチャート: 判断 524"/>
        <xdr:cNvSpPr/>
      </xdr:nvSpPr>
      <xdr:spPr>
        <a:xfrm>
          <a:off x="16268700" y="6047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34</xdr:row>
      <xdr:rowOff>64589</xdr:rowOff>
    </xdr:from>
    <xdr:to>
      <xdr:col>81</xdr:col>
      <xdr:colOff>101600</xdr:colOff>
      <xdr:row>34</xdr:row>
      <xdr:rowOff>166189</xdr:rowOff>
    </xdr:to>
    <xdr:sp macro="" textlink="">
      <xdr:nvSpPr>
        <xdr:cNvPr id="526" name="フローチャート: 判断 525"/>
        <xdr:cNvSpPr/>
      </xdr:nvSpPr>
      <xdr:spPr>
        <a:xfrm>
          <a:off x="15430500" y="589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33</xdr:row>
      <xdr:rowOff>85816</xdr:rowOff>
    </xdr:from>
    <xdr:to>
      <xdr:col>76</xdr:col>
      <xdr:colOff>165100</xdr:colOff>
      <xdr:row>34</xdr:row>
      <xdr:rowOff>15966</xdr:rowOff>
    </xdr:to>
    <xdr:sp macro="" textlink="">
      <xdr:nvSpPr>
        <xdr:cNvPr id="527" name="フローチャート: 判断 526"/>
        <xdr:cNvSpPr/>
      </xdr:nvSpPr>
      <xdr:spPr>
        <a:xfrm>
          <a:off x="14541500" y="574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33</xdr:row>
      <xdr:rowOff>128270</xdr:rowOff>
    </xdr:from>
    <xdr:to>
      <xdr:col>72</xdr:col>
      <xdr:colOff>38100</xdr:colOff>
      <xdr:row>34</xdr:row>
      <xdr:rowOff>58420</xdr:rowOff>
    </xdr:to>
    <xdr:sp macro="" textlink="">
      <xdr:nvSpPr>
        <xdr:cNvPr id="528" name="フローチャート: 判断 527"/>
        <xdr:cNvSpPr/>
      </xdr:nvSpPr>
      <xdr:spPr>
        <a:xfrm>
          <a:off x="13652500" y="578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79284</xdr:rowOff>
    </xdr:from>
    <xdr:to>
      <xdr:col>67</xdr:col>
      <xdr:colOff>101600</xdr:colOff>
      <xdr:row>36</xdr:row>
      <xdr:rowOff>9434</xdr:rowOff>
    </xdr:to>
    <xdr:sp macro="" textlink="">
      <xdr:nvSpPr>
        <xdr:cNvPr id="529" name="フローチャート: 判断 528"/>
        <xdr:cNvSpPr/>
      </xdr:nvSpPr>
      <xdr:spPr>
        <a:xfrm>
          <a:off x="12763500" y="6080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152763</xdr:rowOff>
    </xdr:from>
    <xdr:to>
      <xdr:col>85</xdr:col>
      <xdr:colOff>177800</xdr:colOff>
      <xdr:row>39</xdr:row>
      <xdr:rowOff>82913</xdr:rowOff>
    </xdr:to>
    <xdr:sp macro="" textlink="">
      <xdr:nvSpPr>
        <xdr:cNvPr id="535" name="楕円 534"/>
        <xdr:cNvSpPr/>
      </xdr:nvSpPr>
      <xdr:spPr>
        <a:xfrm>
          <a:off x="162687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131190</xdr:rowOff>
    </xdr:from>
    <xdr:ext cx="405111" cy="259045"/>
    <xdr:sp macro="" textlink="">
      <xdr:nvSpPr>
        <xdr:cNvPr id="536" name="【一般廃棄物処理施設】&#10;有形固定資産減価償却率該当値テキスト"/>
        <xdr:cNvSpPr txBox="1"/>
      </xdr:nvSpPr>
      <xdr:spPr>
        <a:xfrm>
          <a:off x="16357600"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28666</xdr:rowOff>
    </xdr:from>
    <xdr:to>
      <xdr:col>81</xdr:col>
      <xdr:colOff>101600</xdr:colOff>
      <xdr:row>38</xdr:row>
      <xdr:rowOff>130266</xdr:rowOff>
    </xdr:to>
    <xdr:sp macro="" textlink="">
      <xdr:nvSpPr>
        <xdr:cNvPr id="537" name="楕円 536"/>
        <xdr:cNvSpPr/>
      </xdr:nvSpPr>
      <xdr:spPr>
        <a:xfrm>
          <a:off x="154305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79466</xdr:rowOff>
    </xdr:from>
    <xdr:to>
      <xdr:col>85</xdr:col>
      <xdr:colOff>127000</xdr:colOff>
      <xdr:row>39</xdr:row>
      <xdr:rowOff>32113</xdr:rowOff>
    </xdr:to>
    <xdr:cxnSp macro="">
      <xdr:nvCxnSpPr>
        <xdr:cNvPr id="538" name="直線コネクタ 537"/>
        <xdr:cNvCxnSpPr/>
      </xdr:nvCxnSpPr>
      <xdr:spPr>
        <a:xfrm>
          <a:off x="15481300" y="6594566"/>
          <a:ext cx="8382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72753</xdr:rowOff>
    </xdr:from>
    <xdr:to>
      <xdr:col>76</xdr:col>
      <xdr:colOff>165100</xdr:colOff>
      <xdr:row>38</xdr:row>
      <xdr:rowOff>2903</xdr:rowOff>
    </xdr:to>
    <xdr:sp macro="" textlink="">
      <xdr:nvSpPr>
        <xdr:cNvPr id="539" name="楕円 538"/>
        <xdr:cNvSpPr/>
      </xdr:nvSpPr>
      <xdr:spPr>
        <a:xfrm>
          <a:off x="145415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123553</xdr:rowOff>
    </xdr:from>
    <xdr:to>
      <xdr:col>81</xdr:col>
      <xdr:colOff>50800</xdr:colOff>
      <xdr:row>38</xdr:row>
      <xdr:rowOff>79466</xdr:rowOff>
    </xdr:to>
    <xdr:cxnSp macro="">
      <xdr:nvCxnSpPr>
        <xdr:cNvPr id="540" name="直線コネクタ 539"/>
        <xdr:cNvCxnSpPr/>
      </xdr:nvCxnSpPr>
      <xdr:spPr>
        <a:xfrm>
          <a:off x="14592300" y="6467203"/>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152763</xdr:rowOff>
    </xdr:from>
    <xdr:to>
      <xdr:col>72</xdr:col>
      <xdr:colOff>38100</xdr:colOff>
      <xdr:row>37</xdr:row>
      <xdr:rowOff>82913</xdr:rowOff>
    </xdr:to>
    <xdr:sp macro="" textlink="">
      <xdr:nvSpPr>
        <xdr:cNvPr id="541" name="楕円 540"/>
        <xdr:cNvSpPr/>
      </xdr:nvSpPr>
      <xdr:spPr>
        <a:xfrm>
          <a:off x="136525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32113</xdr:rowOff>
    </xdr:from>
    <xdr:to>
      <xdr:col>76</xdr:col>
      <xdr:colOff>114300</xdr:colOff>
      <xdr:row>37</xdr:row>
      <xdr:rowOff>123553</xdr:rowOff>
    </xdr:to>
    <xdr:cxnSp macro="">
      <xdr:nvCxnSpPr>
        <xdr:cNvPr id="542" name="直線コネクタ 541"/>
        <xdr:cNvCxnSpPr/>
      </xdr:nvCxnSpPr>
      <xdr:spPr>
        <a:xfrm>
          <a:off x="13703300" y="6375763"/>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28666</xdr:rowOff>
    </xdr:from>
    <xdr:to>
      <xdr:col>67</xdr:col>
      <xdr:colOff>101600</xdr:colOff>
      <xdr:row>36</xdr:row>
      <xdr:rowOff>130266</xdr:rowOff>
    </xdr:to>
    <xdr:sp macro="" textlink="">
      <xdr:nvSpPr>
        <xdr:cNvPr id="543" name="楕円 542"/>
        <xdr:cNvSpPr/>
      </xdr:nvSpPr>
      <xdr:spPr>
        <a:xfrm>
          <a:off x="12763500" y="62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79466</xdr:rowOff>
    </xdr:from>
    <xdr:to>
      <xdr:col>71</xdr:col>
      <xdr:colOff>177800</xdr:colOff>
      <xdr:row>37</xdr:row>
      <xdr:rowOff>32113</xdr:rowOff>
    </xdr:to>
    <xdr:cxnSp macro="">
      <xdr:nvCxnSpPr>
        <xdr:cNvPr id="544" name="直線コネクタ 543"/>
        <xdr:cNvCxnSpPr/>
      </xdr:nvCxnSpPr>
      <xdr:spPr>
        <a:xfrm>
          <a:off x="12814300" y="6251666"/>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33</xdr:row>
      <xdr:rowOff>11266</xdr:rowOff>
    </xdr:from>
    <xdr:ext cx="405111" cy="259045"/>
    <xdr:sp macro="" textlink="">
      <xdr:nvSpPr>
        <xdr:cNvPr id="545" name="n_1aveValue【一般廃棄物処理施設】&#10;有形固定資産減価償却率"/>
        <xdr:cNvSpPr txBox="1"/>
      </xdr:nvSpPr>
      <xdr:spPr>
        <a:xfrm>
          <a:off x="15266044" y="5669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32493</xdr:rowOff>
    </xdr:from>
    <xdr:ext cx="405111" cy="259045"/>
    <xdr:sp macro="" textlink="">
      <xdr:nvSpPr>
        <xdr:cNvPr id="546" name="n_2aveValue【一般廃棄物処理施設】&#10;有形固定資産減価償却率"/>
        <xdr:cNvSpPr txBox="1"/>
      </xdr:nvSpPr>
      <xdr:spPr>
        <a:xfrm>
          <a:off x="14389744" y="551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74947</xdr:rowOff>
    </xdr:from>
    <xdr:ext cx="405111" cy="259045"/>
    <xdr:sp macro="" textlink="">
      <xdr:nvSpPr>
        <xdr:cNvPr id="547" name="n_3aveValue【一般廃棄物処理施設】&#10;有形固定資産減価償却率"/>
        <xdr:cNvSpPr txBox="1"/>
      </xdr:nvSpPr>
      <xdr:spPr>
        <a:xfrm>
          <a:off x="13500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25961</xdr:rowOff>
    </xdr:from>
    <xdr:ext cx="405111" cy="259045"/>
    <xdr:sp macro="" textlink="">
      <xdr:nvSpPr>
        <xdr:cNvPr id="548" name="n_4aveValue【一般廃棄物処理施設】&#10;有形固定資産減価償却率"/>
        <xdr:cNvSpPr txBox="1"/>
      </xdr:nvSpPr>
      <xdr:spPr>
        <a:xfrm>
          <a:off x="12611744" y="58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121393</xdr:rowOff>
    </xdr:from>
    <xdr:ext cx="405111" cy="259045"/>
    <xdr:sp macro="" textlink="">
      <xdr:nvSpPr>
        <xdr:cNvPr id="549" name="n_1mainValue【一般廃棄物処理施設】&#10;有形固定資産減価償却率"/>
        <xdr:cNvSpPr txBox="1"/>
      </xdr:nvSpPr>
      <xdr:spPr>
        <a:xfrm>
          <a:off x="15266044" y="663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165480</xdr:rowOff>
    </xdr:from>
    <xdr:ext cx="405111" cy="259045"/>
    <xdr:sp macro="" textlink="">
      <xdr:nvSpPr>
        <xdr:cNvPr id="550" name="n_2mainValue【一般廃棄物処理施設】&#10;有形固定資産減価償却率"/>
        <xdr:cNvSpPr txBox="1"/>
      </xdr:nvSpPr>
      <xdr:spPr>
        <a:xfrm>
          <a:off x="14389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74040</xdr:rowOff>
    </xdr:from>
    <xdr:ext cx="405111" cy="259045"/>
    <xdr:sp macro="" textlink="">
      <xdr:nvSpPr>
        <xdr:cNvPr id="551" name="n_3mainValue【一般廃棄物処理施設】&#10;有形固定資産減価償却率"/>
        <xdr:cNvSpPr txBox="1"/>
      </xdr:nvSpPr>
      <xdr:spPr>
        <a:xfrm>
          <a:off x="13500744" y="641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121393</xdr:rowOff>
    </xdr:from>
    <xdr:ext cx="405111" cy="259045"/>
    <xdr:sp macro="" textlink="">
      <xdr:nvSpPr>
        <xdr:cNvPr id="552" name="n_4mainValue【一般廃棄物処理施設】&#10;有形固定資産減価償却率"/>
        <xdr:cNvSpPr txBox="1"/>
      </xdr:nvSpPr>
      <xdr:spPr>
        <a:xfrm>
          <a:off x="12611744" y="629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3" name="直線コネクタ 56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4" name="テキスト ボックス 563"/>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5" name="直線コネクタ 56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6" name="テキスト ボックス 565"/>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7" name="直線コネクタ 56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8" name="テキスト ボックス 567"/>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9" name="直線コネクタ 56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0" name="テキスト ボックス 569"/>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1" name="直線コネクタ 57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2" name="テキスト ボックス 571"/>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3" name="直線コネクタ 57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4" name="テキスト ボックス 573"/>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124794</xdr:rowOff>
    </xdr:from>
    <xdr:to>
      <xdr:col>116</xdr:col>
      <xdr:colOff>62864</xdr:colOff>
      <xdr:row>42</xdr:row>
      <xdr:rowOff>65967</xdr:rowOff>
    </xdr:to>
    <xdr:cxnSp macro="">
      <xdr:nvCxnSpPr>
        <xdr:cNvPr id="578" name="直線コネクタ 577"/>
        <xdr:cNvCxnSpPr/>
      </xdr:nvCxnSpPr>
      <xdr:spPr>
        <a:xfrm flipV="1">
          <a:off x="22160864" y="5782644"/>
          <a:ext cx="0" cy="1484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69794</xdr:rowOff>
    </xdr:from>
    <xdr:ext cx="469744" cy="259045"/>
    <xdr:sp macro="" textlink="">
      <xdr:nvSpPr>
        <xdr:cNvPr id="579" name="【一般廃棄物処理施設】&#10;一人当たり有形固定資産（償却資産）額最小値テキスト"/>
        <xdr:cNvSpPr txBox="1"/>
      </xdr:nvSpPr>
      <xdr:spPr>
        <a:xfrm>
          <a:off x="22199600" y="727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65967</xdr:rowOff>
    </xdr:from>
    <xdr:to>
      <xdr:col>116</xdr:col>
      <xdr:colOff>152400</xdr:colOff>
      <xdr:row>42</xdr:row>
      <xdr:rowOff>65967</xdr:rowOff>
    </xdr:to>
    <xdr:cxnSp macro="">
      <xdr:nvCxnSpPr>
        <xdr:cNvPr id="580" name="直線コネクタ 579"/>
        <xdr:cNvCxnSpPr/>
      </xdr:nvCxnSpPr>
      <xdr:spPr>
        <a:xfrm>
          <a:off x="22072600" y="726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71471</xdr:rowOff>
    </xdr:from>
    <xdr:ext cx="599010" cy="259045"/>
    <xdr:sp macro="" textlink="">
      <xdr:nvSpPr>
        <xdr:cNvPr id="581" name="【一般廃棄物処理施設】&#10;一人当たり有形固定資産（償却資産）額最大値テキスト"/>
        <xdr:cNvSpPr txBox="1"/>
      </xdr:nvSpPr>
      <xdr:spPr>
        <a:xfrm>
          <a:off x="22199600" y="5557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124794</xdr:rowOff>
    </xdr:from>
    <xdr:to>
      <xdr:col>116</xdr:col>
      <xdr:colOff>152400</xdr:colOff>
      <xdr:row>33</xdr:row>
      <xdr:rowOff>124794</xdr:rowOff>
    </xdr:to>
    <xdr:cxnSp macro="">
      <xdr:nvCxnSpPr>
        <xdr:cNvPr id="582" name="直線コネクタ 581"/>
        <xdr:cNvCxnSpPr/>
      </xdr:nvCxnSpPr>
      <xdr:spPr>
        <a:xfrm>
          <a:off x="22072600" y="5782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25243</xdr:rowOff>
    </xdr:from>
    <xdr:ext cx="534377" cy="259045"/>
    <xdr:sp macro="" textlink="">
      <xdr:nvSpPr>
        <xdr:cNvPr id="583" name="【一般廃棄物処理施設】&#10;一人当たり有形固定資産（償却資産）額平均値テキスト"/>
        <xdr:cNvSpPr txBox="1"/>
      </xdr:nvSpPr>
      <xdr:spPr>
        <a:xfrm>
          <a:off x="22199600" y="654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2366</xdr:rowOff>
    </xdr:from>
    <xdr:to>
      <xdr:col>116</xdr:col>
      <xdr:colOff>114300</xdr:colOff>
      <xdr:row>39</xdr:row>
      <xdr:rowOff>103966</xdr:rowOff>
    </xdr:to>
    <xdr:sp macro="" textlink="">
      <xdr:nvSpPr>
        <xdr:cNvPr id="584" name="フローチャート: 判断 583"/>
        <xdr:cNvSpPr/>
      </xdr:nvSpPr>
      <xdr:spPr>
        <a:xfrm>
          <a:off x="22110700" y="668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12435</xdr:rowOff>
    </xdr:from>
    <xdr:to>
      <xdr:col>112</xdr:col>
      <xdr:colOff>38100</xdr:colOff>
      <xdr:row>39</xdr:row>
      <xdr:rowOff>114035</xdr:rowOff>
    </xdr:to>
    <xdr:sp macro="" textlink="">
      <xdr:nvSpPr>
        <xdr:cNvPr id="585" name="フローチャート: 判断 584"/>
        <xdr:cNvSpPr/>
      </xdr:nvSpPr>
      <xdr:spPr>
        <a:xfrm>
          <a:off x="21272500" y="669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19827</xdr:rowOff>
    </xdr:from>
    <xdr:to>
      <xdr:col>107</xdr:col>
      <xdr:colOff>101600</xdr:colOff>
      <xdr:row>39</xdr:row>
      <xdr:rowOff>121427</xdr:rowOff>
    </xdr:to>
    <xdr:sp macro="" textlink="">
      <xdr:nvSpPr>
        <xdr:cNvPr id="586" name="フローチャート: 判断 585"/>
        <xdr:cNvSpPr/>
      </xdr:nvSpPr>
      <xdr:spPr>
        <a:xfrm>
          <a:off x="20383500" y="670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19195</xdr:rowOff>
    </xdr:from>
    <xdr:to>
      <xdr:col>102</xdr:col>
      <xdr:colOff>165100</xdr:colOff>
      <xdr:row>39</xdr:row>
      <xdr:rowOff>120795</xdr:rowOff>
    </xdr:to>
    <xdr:sp macro="" textlink="">
      <xdr:nvSpPr>
        <xdr:cNvPr id="587" name="フローチャート: 判断 586"/>
        <xdr:cNvSpPr/>
      </xdr:nvSpPr>
      <xdr:spPr>
        <a:xfrm>
          <a:off x="19494500" y="67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12087</xdr:rowOff>
    </xdr:from>
    <xdr:to>
      <xdr:col>98</xdr:col>
      <xdr:colOff>38100</xdr:colOff>
      <xdr:row>40</xdr:row>
      <xdr:rowOff>113687</xdr:rowOff>
    </xdr:to>
    <xdr:sp macro="" textlink="">
      <xdr:nvSpPr>
        <xdr:cNvPr id="588" name="フローチャート: 判断 587"/>
        <xdr:cNvSpPr/>
      </xdr:nvSpPr>
      <xdr:spPr>
        <a:xfrm>
          <a:off x="18605500" y="6870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15167</xdr:rowOff>
    </xdr:from>
    <xdr:to>
      <xdr:col>116</xdr:col>
      <xdr:colOff>114300</xdr:colOff>
      <xdr:row>42</xdr:row>
      <xdr:rowOff>116767</xdr:rowOff>
    </xdr:to>
    <xdr:sp macro="" textlink="">
      <xdr:nvSpPr>
        <xdr:cNvPr id="594" name="楕円 593"/>
        <xdr:cNvSpPr/>
      </xdr:nvSpPr>
      <xdr:spPr>
        <a:xfrm>
          <a:off x="22110700" y="721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101544</xdr:rowOff>
    </xdr:from>
    <xdr:ext cx="469744" cy="259045"/>
    <xdr:sp macro="" textlink="">
      <xdr:nvSpPr>
        <xdr:cNvPr id="595" name="【一般廃棄物処理施設】&#10;一人当たり有形固定資産（償却資産）額該当値テキスト"/>
        <xdr:cNvSpPr txBox="1"/>
      </xdr:nvSpPr>
      <xdr:spPr>
        <a:xfrm>
          <a:off x="22199600" y="713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42</xdr:row>
      <xdr:rowOff>15646</xdr:rowOff>
    </xdr:from>
    <xdr:to>
      <xdr:col>112</xdr:col>
      <xdr:colOff>38100</xdr:colOff>
      <xdr:row>42</xdr:row>
      <xdr:rowOff>117246</xdr:rowOff>
    </xdr:to>
    <xdr:sp macro="" textlink="">
      <xdr:nvSpPr>
        <xdr:cNvPr id="596" name="楕円 595"/>
        <xdr:cNvSpPr/>
      </xdr:nvSpPr>
      <xdr:spPr>
        <a:xfrm>
          <a:off x="21272500" y="721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65967</xdr:rowOff>
    </xdr:from>
    <xdr:to>
      <xdr:col>116</xdr:col>
      <xdr:colOff>63500</xdr:colOff>
      <xdr:row>42</xdr:row>
      <xdr:rowOff>66446</xdr:rowOff>
    </xdr:to>
    <xdr:cxnSp macro="">
      <xdr:nvCxnSpPr>
        <xdr:cNvPr id="597" name="直線コネクタ 596"/>
        <xdr:cNvCxnSpPr/>
      </xdr:nvCxnSpPr>
      <xdr:spPr>
        <a:xfrm flipV="1">
          <a:off x="21323300" y="7266867"/>
          <a:ext cx="838200" cy="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42</xdr:row>
      <xdr:rowOff>15886</xdr:rowOff>
    </xdr:from>
    <xdr:to>
      <xdr:col>107</xdr:col>
      <xdr:colOff>101600</xdr:colOff>
      <xdr:row>42</xdr:row>
      <xdr:rowOff>117486</xdr:rowOff>
    </xdr:to>
    <xdr:sp macro="" textlink="">
      <xdr:nvSpPr>
        <xdr:cNvPr id="598" name="楕円 597"/>
        <xdr:cNvSpPr/>
      </xdr:nvSpPr>
      <xdr:spPr>
        <a:xfrm>
          <a:off x="20383500" y="721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66446</xdr:rowOff>
    </xdr:from>
    <xdr:to>
      <xdr:col>111</xdr:col>
      <xdr:colOff>177800</xdr:colOff>
      <xdr:row>42</xdr:row>
      <xdr:rowOff>66686</xdr:rowOff>
    </xdr:to>
    <xdr:cxnSp macro="">
      <xdr:nvCxnSpPr>
        <xdr:cNvPr id="599" name="直線コネクタ 598"/>
        <xdr:cNvCxnSpPr/>
      </xdr:nvCxnSpPr>
      <xdr:spPr>
        <a:xfrm flipV="1">
          <a:off x="20434300" y="7267346"/>
          <a:ext cx="889000" cy="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42</xdr:row>
      <xdr:rowOff>16648</xdr:rowOff>
    </xdr:from>
    <xdr:to>
      <xdr:col>102</xdr:col>
      <xdr:colOff>165100</xdr:colOff>
      <xdr:row>42</xdr:row>
      <xdr:rowOff>118248</xdr:rowOff>
    </xdr:to>
    <xdr:sp macro="" textlink="">
      <xdr:nvSpPr>
        <xdr:cNvPr id="600" name="楕円 599"/>
        <xdr:cNvSpPr/>
      </xdr:nvSpPr>
      <xdr:spPr>
        <a:xfrm>
          <a:off x="19494500" y="721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66686</xdr:rowOff>
    </xdr:from>
    <xdr:to>
      <xdr:col>107</xdr:col>
      <xdr:colOff>50800</xdr:colOff>
      <xdr:row>42</xdr:row>
      <xdr:rowOff>67448</xdr:rowOff>
    </xdr:to>
    <xdr:cxnSp macro="">
      <xdr:nvCxnSpPr>
        <xdr:cNvPr id="601" name="直線コネクタ 600"/>
        <xdr:cNvCxnSpPr/>
      </xdr:nvCxnSpPr>
      <xdr:spPr>
        <a:xfrm flipV="1">
          <a:off x="19545300" y="726758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42</xdr:row>
      <xdr:rowOff>16833</xdr:rowOff>
    </xdr:from>
    <xdr:to>
      <xdr:col>98</xdr:col>
      <xdr:colOff>38100</xdr:colOff>
      <xdr:row>42</xdr:row>
      <xdr:rowOff>118433</xdr:rowOff>
    </xdr:to>
    <xdr:sp macro="" textlink="">
      <xdr:nvSpPr>
        <xdr:cNvPr id="602" name="楕円 601"/>
        <xdr:cNvSpPr/>
      </xdr:nvSpPr>
      <xdr:spPr>
        <a:xfrm>
          <a:off x="18605500" y="721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67448</xdr:rowOff>
    </xdr:from>
    <xdr:to>
      <xdr:col>102</xdr:col>
      <xdr:colOff>114300</xdr:colOff>
      <xdr:row>42</xdr:row>
      <xdr:rowOff>67633</xdr:rowOff>
    </xdr:to>
    <xdr:cxnSp macro="">
      <xdr:nvCxnSpPr>
        <xdr:cNvPr id="603" name="直線コネクタ 602"/>
        <xdr:cNvCxnSpPr/>
      </xdr:nvCxnSpPr>
      <xdr:spPr>
        <a:xfrm flipV="1">
          <a:off x="18656300" y="7268348"/>
          <a:ext cx="88900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130562</xdr:rowOff>
    </xdr:from>
    <xdr:ext cx="534377" cy="259045"/>
    <xdr:sp macro="" textlink="">
      <xdr:nvSpPr>
        <xdr:cNvPr id="604" name="n_1aveValue【一般廃棄物処理施設】&#10;一人当たり有形固定資産（償却資産）額"/>
        <xdr:cNvSpPr txBox="1"/>
      </xdr:nvSpPr>
      <xdr:spPr>
        <a:xfrm>
          <a:off x="21043411" y="647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137954</xdr:rowOff>
    </xdr:from>
    <xdr:ext cx="534377" cy="259045"/>
    <xdr:sp macro="" textlink="">
      <xdr:nvSpPr>
        <xdr:cNvPr id="605" name="n_2aveValue【一般廃棄物処理施設】&#10;一人当たり有形固定資産（償却資産）額"/>
        <xdr:cNvSpPr txBox="1"/>
      </xdr:nvSpPr>
      <xdr:spPr>
        <a:xfrm>
          <a:off x="20167111" y="648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137322</xdr:rowOff>
    </xdr:from>
    <xdr:ext cx="534377" cy="259045"/>
    <xdr:sp macro="" textlink="">
      <xdr:nvSpPr>
        <xdr:cNvPr id="606" name="n_3aveValue【一般廃棄物処理施設】&#10;一人当たり有形固定資産（償却資産）額"/>
        <xdr:cNvSpPr txBox="1"/>
      </xdr:nvSpPr>
      <xdr:spPr>
        <a:xfrm>
          <a:off x="19278111" y="648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130214</xdr:rowOff>
    </xdr:from>
    <xdr:ext cx="534377" cy="259045"/>
    <xdr:sp macro="" textlink="">
      <xdr:nvSpPr>
        <xdr:cNvPr id="607" name="n_4aveValue【一般廃棄物処理施設】&#10;一人当たり有形固定資産（償却資産）額"/>
        <xdr:cNvSpPr txBox="1"/>
      </xdr:nvSpPr>
      <xdr:spPr>
        <a:xfrm>
          <a:off x="18389111" y="664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108373</xdr:rowOff>
    </xdr:from>
    <xdr:ext cx="469744" cy="259045"/>
    <xdr:sp macro="" textlink="">
      <xdr:nvSpPr>
        <xdr:cNvPr id="608" name="n_1mainValue【一般廃棄物処理施設】&#10;一人当たり有形固定資産（償却資産）額"/>
        <xdr:cNvSpPr txBox="1"/>
      </xdr:nvSpPr>
      <xdr:spPr>
        <a:xfrm>
          <a:off x="21075728" y="730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108613</xdr:rowOff>
    </xdr:from>
    <xdr:ext cx="469744" cy="259045"/>
    <xdr:sp macro="" textlink="">
      <xdr:nvSpPr>
        <xdr:cNvPr id="609" name="n_2mainValue【一般廃棄物処理施設】&#10;一人当たり有形固定資産（償却資産）額"/>
        <xdr:cNvSpPr txBox="1"/>
      </xdr:nvSpPr>
      <xdr:spPr>
        <a:xfrm>
          <a:off x="20199428" y="7309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109375</xdr:rowOff>
    </xdr:from>
    <xdr:ext cx="469744" cy="259045"/>
    <xdr:sp macro="" textlink="">
      <xdr:nvSpPr>
        <xdr:cNvPr id="610" name="n_3mainValue【一般廃棄物処理施設】&#10;一人当たり有形固定資産（償却資産）額"/>
        <xdr:cNvSpPr txBox="1"/>
      </xdr:nvSpPr>
      <xdr:spPr>
        <a:xfrm>
          <a:off x="19310428" y="731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109560</xdr:rowOff>
    </xdr:from>
    <xdr:ext cx="469744" cy="259045"/>
    <xdr:sp macro="" textlink="">
      <xdr:nvSpPr>
        <xdr:cNvPr id="611" name="n_4mainValue【一般廃棄物処理施設】&#10;一人当たり有形固定資産（償却資産）額"/>
        <xdr:cNvSpPr txBox="1"/>
      </xdr:nvSpPr>
      <xdr:spPr>
        <a:xfrm>
          <a:off x="18421428" y="7310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4" name="テキスト ボックス 623"/>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4" name="テキスト ボックス 633"/>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6" name="テキスト ボックス 635"/>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8165</xdr:rowOff>
    </xdr:from>
    <xdr:to>
      <xdr:col>85</xdr:col>
      <xdr:colOff>126364</xdr:colOff>
      <xdr:row>63</xdr:row>
      <xdr:rowOff>125730</xdr:rowOff>
    </xdr:to>
    <xdr:cxnSp macro="">
      <xdr:nvCxnSpPr>
        <xdr:cNvPr id="638" name="直線コネクタ 637"/>
        <xdr:cNvCxnSpPr/>
      </xdr:nvCxnSpPr>
      <xdr:spPr>
        <a:xfrm flipV="1">
          <a:off x="16318864" y="9437915"/>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129557</xdr:rowOff>
    </xdr:from>
    <xdr:ext cx="405111" cy="259045"/>
    <xdr:sp macro="" textlink="">
      <xdr:nvSpPr>
        <xdr:cNvPr id="639" name="【保健センター・保健所】&#10;有形固定資産減価償却率最小値テキスト"/>
        <xdr:cNvSpPr txBox="1"/>
      </xdr:nvSpPr>
      <xdr:spPr>
        <a:xfrm>
          <a:off x="16357600"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125730</xdr:rowOff>
    </xdr:from>
    <xdr:to>
      <xdr:col>86</xdr:col>
      <xdr:colOff>25400</xdr:colOff>
      <xdr:row>63</xdr:row>
      <xdr:rowOff>125730</xdr:rowOff>
    </xdr:to>
    <xdr:cxnSp macro="">
      <xdr:nvCxnSpPr>
        <xdr:cNvPr id="640" name="直線コネクタ 639"/>
        <xdr:cNvCxnSpPr/>
      </xdr:nvCxnSpPr>
      <xdr:spPr>
        <a:xfrm>
          <a:off x="16230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126292</xdr:rowOff>
    </xdr:from>
    <xdr:ext cx="405111" cy="259045"/>
    <xdr:sp macro="" textlink="">
      <xdr:nvSpPr>
        <xdr:cNvPr id="641" name="【保健センター・保健所】&#10;有形固定資産減価償却率最大値テキスト"/>
        <xdr:cNvSpPr txBox="1"/>
      </xdr:nvSpPr>
      <xdr:spPr>
        <a:xfrm>
          <a:off x="16357600" y="921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8165</xdr:rowOff>
    </xdr:from>
    <xdr:to>
      <xdr:col>86</xdr:col>
      <xdr:colOff>25400</xdr:colOff>
      <xdr:row>55</xdr:row>
      <xdr:rowOff>8165</xdr:rowOff>
    </xdr:to>
    <xdr:cxnSp macro="">
      <xdr:nvCxnSpPr>
        <xdr:cNvPr id="642" name="直線コネクタ 641"/>
        <xdr:cNvCxnSpPr/>
      </xdr:nvCxnSpPr>
      <xdr:spPr>
        <a:xfrm>
          <a:off x="16230600" y="943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94178</xdr:rowOff>
    </xdr:from>
    <xdr:ext cx="405111" cy="259045"/>
    <xdr:sp macro="" textlink="">
      <xdr:nvSpPr>
        <xdr:cNvPr id="643" name="【保健センター・保健所】&#10;有形固定資産減価償却率平均値テキスト"/>
        <xdr:cNvSpPr txBox="1"/>
      </xdr:nvSpPr>
      <xdr:spPr>
        <a:xfrm>
          <a:off x="16357600" y="9695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115751</xdr:rowOff>
    </xdr:from>
    <xdr:to>
      <xdr:col>85</xdr:col>
      <xdr:colOff>177800</xdr:colOff>
      <xdr:row>57</xdr:row>
      <xdr:rowOff>45901</xdr:rowOff>
    </xdr:to>
    <xdr:sp macro="" textlink="">
      <xdr:nvSpPr>
        <xdr:cNvPr id="644" name="フローチャート: 判断 643"/>
        <xdr:cNvSpPr/>
      </xdr:nvSpPr>
      <xdr:spPr>
        <a:xfrm>
          <a:off x="16268700" y="971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81462</xdr:rowOff>
    </xdr:from>
    <xdr:to>
      <xdr:col>81</xdr:col>
      <xdr:colOff>101600</xdr:colOff>
      <xdr:row>58</xdr:row>
      <xdr:rowOff>11612</xdr:rowOff>
    </xdr:to>
    <xdr:sp macro="" textlink="">
      <xdr:nvSpPr>
        <xdr:cNvPr id="645" name="フローチャート: 判断 644"/>
        <xdr:cNvSpPr/>
      </xdr:nvSpPr>
      <xdr:spPr>
        <a:xfrm>
          <a:off x="15430500" y="9854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12881</xdr:rowOff>
    </xdr:from>
    <xdr:to>
      <xdr:col>76</xdr:col>
      <xdr:colOff>165100</xdr:colOff>
      <xdr:row>57</xdr:row>
      <xdr:rowOff>114481</xdr:rowOff>
    </xdr:to>
    <xdr:sp macro="" textlink="">
      <xdr:nvSpPr>
        <xdr:cNvPr id="646" name="フローチャート: 判断 645"/>
        <xdr:cNvSpPr/>
      </xdr:nvSpPr>
      <xdr:spPr>
        <a:xfrm>
          <a:off x="14541500" y="9785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102688</xdr:rowOff>
    </xdr:from>
    <xdr:to>
      <xdr:col>72</xdr:col>
      <xdr:colOff>38100</xdr:colOff>
      <xdr:row>57</xdr:row>
      <xdr:rowOff>32838</xdr:rowOff>
    </xdr:to>
    <xdr:sp macro="" textlink="">
      <xdr:nvSpPr>
        <xdr:cNvPr id="647" name="フローチャート: 判断 646"/>
        <xdr:cNvSpPr/>
      </xdr:nvSpPr>
      <xdr:spPr>
        <a:xfrm>
          <a:off x="13652500" y="970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27577</xdr:rowOff>
    </xdr:from>
    <xdr:to>
      <xdr:col>67</xdr:col>
      <xdr:colOff>101600</xdr:colOff>
      <xdr:row>56</xdr:row>
      <xdr:rowOff>129177</xdr:rowOff>
    </xdr:to>
    <xdr:sp macro="" textlink="">
      <xdr:nvSpPr>
        <xdr:cNvPr id="648" name="フローチャート: 判断 647"/>
        <xdr:cNvSpPr/>
      </xdr:nvSpPr>
      <xdr:spPr>
        <a:xfrm>
          <a:off x="12763500" y="962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79828</xdr:rowOff>
    </xdr:from>
    <xdr:to>
      <xdr:col>85</xdr:col>
      <xdr:colOff>177800</xdr:colOff>
      <xdr:row>57</xdr:row>
      <xdr:rowOff>9978</xdr:rowOff>
    </xdr:to>
    <xdr:sp macro="" textlink="">
      <xdr:nvSpPr>
        <xdr:cNvPr id="654" name="楕円 653"/>
        <xdr:cNvSpPr/>
      </xdr:nvSpPr>
      <xdr:spPr>
        <a:xfrm>
          <a:off x="16268700" y="96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102705</xdr:rowOff>
    </xdr:from>
    <xdr:ext cx="405111" cy="259045"/>
    <xdr:sp macro="" textlink="">
      <xdr:nvSpPr>
        <xdr:cNvPr id="655" name="【保健センター・保健所】&#10;有形固定資産減価償却率該当値テキスト"/>
        <xdr:cNvSpPr txBox="1"/>
      </xdr:nvSpPr>
      <xdr:spPr>
        <a:xfrm>
          <a:off x="16357600" y="953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7983</xdr:rowOff>
    </xdr:from>
    <xdr:to>
      <xdr:col>81</xdr:col>
      <xdr:colOff>101600</xdr:colOff>
      <xdr:row>56</xdr:row>
      <xdr:rowOff>109583</xdr:rowOff>
    </xdr:to>
    <xdr:sp macro="" textlink="">
      <xdr:nvSpPr>
        <xdr:cNvPr id="656" name="楕円 655"/>
        <xdr:cNvSpPr/>
      </xdr:nvSpPr>
      <xdr:spPr>
        <a:xfrm>
          <a:off x="15430500" y="960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58783</xdr:rowOff>
    </xdr:from>
    <xdr:to>
      <xdr:col>85</xdr:col>
      <xdr:colOff>127000</xdr:colOff>
      <xdr:row>56</xdr:row>
      <xdr:rowOff>130628</xdr:rowOff>
    </xdr:to>
    <xdr:cxnSp macro="">
      <xdr:nvCxnSpPr>
        <xdr:cNvPr id="657" name="直線コネクタ 656"/>
        <xdr:cNvCxnSpPr/>
      </xdr:nvCxnSpPr>
      <xdr:spPr>
        <a:xfrm>
          <a:off x="15481300" y="9659983"/>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104322</xdr:rowOff>
    </xdr:from>
    <xdr:to>
      <xdr:col>76</xdr:col>
      <xdr:colOff>165100</xdr:colOff>
      <xdr:row>56</xdr:row>
      <xdr:rowOff>34472</xdr:rowOff>
    </xdr:to>
    <xdr:sp macro="" textlink="">
      <xdr:nvSpPr>
        <xdr:cNvPr id="658" name="楕円 657"/>
        <xdr:cNvSpPr/>
      </xdr:nvSpPr>
      <xdr:spPr>
        <a:xfrm>
          <a:off x="14541500" y="953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155122</xdr:rowOff>
    </xdr:from>
    <xdr:to>
      <xdr:col>81</xdr:col>
      <xdr:colOff>50800</xdr:colOff>
      <xdr:row>56</xdr:row>
      <xdr:rowOff>58783</xdr:rowOff>
    </xdr:to>
    <xdr:cxnSp macro="">
      <xdr:nvCxnSpPr>
        <xdr:cNvPr id="659" name="直線コネクタ 658"/>
        <xdr:cNvCxnSpPr/>
      </xdr:nvCxnSpPr>
      <xdr:spPr>
        <a:xfrm>
          <a:off x="14592300" y="9584872"/>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32476</xdr:rowOff>
    </xdr:from>
    <xdr:to>
      <xdr:col>72</xdr:col>
      <xdr:colOff>38100</xdr:colOff>
      <xdr:row>55</xdr:row>
      <xdr:rowOff>134076</xdr:rowOff>
    </xdr:to>
    <xdr:sp macro="" textlink="">
      <xdr:nvSpPr>
        <xdr:cNvPr id="660" name="楕円 659"/>
        <xdr:cNvSpPr/>
      </xdr:nvSpPr>
      <xdr:spPr>
        <a:xfrm>
          <a:off x="13652500" y="946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83276</xdr:rowOff>
    </xdr:from>
    <xdr:to>
      <xdr:col>76</xdr:col>
      <xdr:colOff>114300</xdr:colOff>
      <xdr:row>55</xdr:row>
      <xdr:rowOff>155122</xdr:rowOff>
    </xdr:to>
    <xdr:cxnSp macro="">
      <xdr:nvCxnSpPr>
        <xdr:cNvPr id="661" name="直線コネクタ 660"/>
        <xdr:cNvCxnSpPr/>
      </xdr:nvCxnSpPr>
      <xdr:spPr>
        <a:xfrm>
          <a:off x="13703300" y="9513026"/>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128815</xdr:rowOff>
    </xdr:from>
    <xdr:to>
      <xdr:col>67</xdr:col>
      <xdr:colOff>101600</xdr:colOff>
      <xdr:row>55</xdr:row>
      <xdr:rowOff>58965</xdr:rowOff>
    </xdr:to>
    <xdr:sp macro="" textlink="">
      <xdr:nvSpPr>
        <xdr:cNvPr id="662" name="楕円 661"/>
        <xdr:cNvSpPr/>
      </xdr:nvSpPr>
      <xdr:spPr>
        <a:xfrm>
          <a:off x="12763500" y="93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8165</xdr:rowOff>
    </xdr:from>
    <xdr:to>
      <xdr:col>71</xdr:col>
      <xdr:colOff>177800</xdr:colOff>
      <xdr:row>55</xdr:row>
      <xdr:rowOff>83276</xdr:rowOff>
    </xdr:to>
    <xdr:cxnSp macro="">
      <xdr:nvCxnSpPr>
        <xdr:cNvPr id="663" name="直線コネクタ 662"/>
        <xdr:cNvCxnSpPr/>
      </xdr:nvCxnSpPr>
      <xdr:spPr>
        <a:xfrm>
          <a:off x="12814300" y="9437915"/>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2739</xdr:rowOff>
    </xdr:from>
    <xdr:ext cx="405111" cy="259045"/>
    <xdr:sp macro="" textlink="">
      <xdr:nvSpPr>
        <xdr:cNvPr id="664" name="n_1aveValue【保健センター・保健所】&#10;有形固定資産減価償却率"/>
        <xdr:cNvSpPr txBox="1"/>
      </xdr:nvSpPr>
      <xdr:spPr>
        <a:xfrm>
          <a:off x="15266044" y="994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105608</xdr:rowOff>
    </xdr:from>
    <xdr:ext cx="405111" cy="259045"/>
    <xdr:sp macro="" textlink="">
      <xdr:nvSpPr>
        <xdr:cNvPr id="665" name="n_2aveValue【保健センター・保健所】&#10;有形固定資産減価償却率"/>
        <xdr:cNvSpPr txBox="1"/>
      </xdr:nvSpPr>
      <xdr:spPr>
        <a:xfrm>
          <a:off x="14389744" y="9878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23965</xdr:rowOff>
    </xdr:from>
    <xdr:ext cx="405111" cy="259045"/>
    <xdr:sp macro="" textlink="">
      <xdr:nvSpPr>
        <xdr:cNvPr id="666" name="n_3aveValue【保健センター・保健所】&#10;有形固定資産減価償却率"/>
        <xdr:cNvSpPr txBox="1"/>
      </xdr:nvSpPr>
      <xdr:spPr>
        <a:xfrm>
          <a:off x="13500744" y="979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120304</xdr:rowOff>
    </xdr:from>
    <xdr:ext cx="405111" cy="259045"/>
    <xdr:sp macro="" textlink="">
      <xdr:nvSpPr>
        <xdr:cNvPr id="667" name="n_4aveValue【保健センター・保健所】&#10;有形固定資産減価償却率"/>
        <xdr:cNvSpPr txBox="1"/>
      </xdr:nvSpPr>
      <xdr:spPr>
        <a:xfrm>
          <a:off x="12611744" y="9721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126110</xdr:rowOff>
    </xdr:from>
    <xdr:ext cx="405111" cy="259045"/>
    <xdr:sp macro="" textlink="">
      <xdr:nvSpPr>
        <xdr:cNvPr id="668" name="n_1mainValue【保健センター・保健所】&#10;有形固定資産減価償却率"/>
        <xdr:cNvSpPr txBox="1"/>
      </xdr:nvSpPr>
      <xdr:spPr>
        <a:xfrm>
          <a:off x="15266044" y="938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50999</xdr:rowOff>
    </xdr:from>
    <xdr:ext cx="405111" cy="259045"/>
    <xdr:sp macro="" textlink="">
      <xdr:nvSpPr>
        <xdr:cNvPr id="669" name="n_2mainValue【保健センター・保健所】&#10;有形固定資産減価償却率"/>
        <xdr:cNvSpPr txBox="1"/>
      </xdr:nvSpPr>
      <xdr:spPr>
        <a:xfrm>
          <a:off x="14389744" y="9309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150603</xdr:rowOff>
    </xdr:from>
    <xdr:ext cx="405111" cy="259045"/>
    <xdr:sp macro="" textlink="">
      <xdr:nvSpPr>
        <xdr:cNvPr id="670" name="n_3mainValue【保健センター・保健所】&#10;有形固定資産減価償却率"/>
        <xdr:cNvSpPr txBox="1"/>
      </xdr:nvSpPr>
      <xdr:spPr>
        <a:xfrm>
          <a:off x="13500744" y="923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75492</xdr:rowOff>
    </xdr:from>
    <xdr:ext cx="405111" cy="259045"/>
    <xdr:sp macro="" textlink="">
      <xdr:nvSpPr>
        <xdr:cNvPr id="671" name="n_4mainValue【保健センター・保健所】&#10;有形固定資産減価償却率"/>
        <xdr:cNvSpPr txBox="1"/>
      </xdr:nvSpPr>
      <xdr:spPr>
        <a:xfrm>
          <a:off x="12611744" y="916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2" name="テキスト ボックス 681"/>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83" name="直線コネクタ 68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49530</xdr:rowOff>
    </xdr:from>
    <xdr:to>
      <xdr:col>116</xdr:col>
      <xdr:colOff>62864</xdr:colOff>
      <xdr:row>64</xdr:row>
      <xdr:rowOff>30480</xdr:rowOff>
    </xdr:to>
    <xdr:cxnSp macro="">
      <xdr:nvCxnSpPr>
        <xdr:cNvPr id="694" name="直線コネクタ 693"/>
        <xdr:cNvCxnSpPr/>
      </xdr:nvCxnSpPr>
      <xdr:spPr>
        <a:xfrm flipV="1">
          <a:off x="22160864" y="947928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34307</xdr:rowOff>
    </xdr:from>
    <xdr:ext cx="469744" cy="259045"/>
    <xdr:sp macro="" textlink="">
      <xdr:nvSpPr>
        <xdr:cNvPr id="695" name="【保健センター・保健所】&#10;一人当たり面積最小値テキスト"/>
        <xdr:cNvSpPr txBox="1"/>
      </xdr:nvSpPr>
      <xdr:spPr>
        <a:xfrm>
          <a:off x="22199600"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30480</xdr:rowOff>
    </xdr:from>
    <xdr:to>
      <xdr:col>116</xdr:col>
      <xdr:colOff>152400</xdr:colOff>
      <xdr:row>64</xdr:row>
      <xdr:rowOff>30480</xdr:rowOff>
    </xdr:to>
    <xdr:cxnSp macro="">
      <xdr:nvCxnSpPr>
        <xdr:cNvPr id="696" name="直線コネクタ 695"/>
        <xdr:cNvCxnSpPr/>
      </xdr:nvCxnSpPr>
      <xdr:spPr>
        <a:xfrm>
          <a:off x="22072600" y="1100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167657</xdr:rowOff>
    </xdr:from>
    <xdr:ext cx="469744" cy="259045"/>
    <xdr:sp macro="" textlink="">
      <xdr:nvSpPr>
        <xdr:cNvPr id="697" name="【保健センター・保健所】&#10;一人当たり面積最大値テキスト"/>
        <xdr:cNvSpPr txBox="1"/>
      </xdr:nvSpPr>
      <xdr:spPr>
        <a:xfrm>
          <a:off x="22199600" y="925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49530</xdr:rowOff>
    </xdr:from>
    <xdr:to>
      <xdr:col>116</xdr:col>
      <xdr:colOff>152400</xdr:colOff>
      <xdr:row>55</xdr:row>
      <xdr:rowOff>49530</xdr:rowOff>
    </xdr:to>
    <xdr:cxnSp macro="">
      <xdr:nvCxnSpPr>
        <xdr:cNvPr id="698" name="直線コネクタ 697"/>
        <xdr:cNvCxnSpPr/>
      </xdr:nvCxnSpPr>
      <xdr:spPr>
        <a:xfrm>
          <a:off x="22072600" y="947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19067</xdr:rowOff>
    </xdr:from>
    <xdr:ext cx="469744" cy="259045"/>
    <xdr:sp macro="" textlink="">
      <xdr:nvSpPr>
        <xdr:cNvPr id="699" name="【保健センター・保健所】&#10;一人当たり面積平均値テキスト"/>
        <xdr:cNvSpPr txBox="1"/>
      </xdr:nvSpPr>
      <xdr:spPr>
        <a:xfrm>
          <a:off x="22199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40640</xdr:rowOff>
    </xdr:from>
    <xdr:to>
      <xdr:col>116</xdr:col>
      <xdr:colOff>114300</xdr:colOff>
      <xdr:row>60</xdr:row>
      <xdr:rowOff>142240</xdr:rowOff>
    </xdr:to>
    <xdr:sp macro="" textlink="">
      <xdr:nvSpPr>
        <xdr:cNvPr id="700" name="フローチャート: 判断 699"/>
        <xdr:cNvSpPr/>
      </xdr:nvSpPr>
      <xdr:spPr>
        <a:xfrm>
          <a:off x="22110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55880</xdr:rowOff>
    </xdr:from>
    <xdr:to>
      <xdr:col>112</xdr:col>
      <xdr:colOff>38100</xdr:colOff>
      <xdr:row>60</xdr:row>
      <xdr:rowOff>157480</xdr:rowOff>
    </xdr:to>
    <xdr:sp macro="" textlink="">
      <xdr:nvSpPr>
        <xdr:cNvPr id="701" name="フローチャート: 判断 700"/>
        <xdr:cNvSpPr/>
      </xdr:nvSpPr>
      <xdr:spPr>
        <a:xfrm>
          <a:off x="21272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71120</xdr:rowOff>
    </xdr:from>
    <xdr:to>
      <xdr:col>107</xdr:col>
      <xdr:colOff>101600</xdr:colOff>
      <xdr:row>61</xdr:row>
      <xdr:rowOff>1270</xdr:rowOff>
    </xdr:to>
    <xdr:sp macro="" textlink="">
      <xdr:nvSpPr>
        <xdr:cNvPr id="702" name="フローチャート: 判断 701"/>
        <xdr:cNvSpPr/>
      </xdr:nvSpPr>
      <xdr:spPr>
        <a:xfrm>
          <a:off x="20383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703" name="フローチャート: 判断 702"/>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101600</xdr:rowOff>
    </xdr:from>
    <xdr:to>
      <xdr:col>98</xdr:col>
      <xdr:colOff>38100</xdr:colOff>
      <xdr:row>61</xdr:row>
      <xdr:rowOff>31750</xdr:rowOff>
    </xdr:to>
    <xdr:sp macro="" textlink="">
      <xdr:nvSpPr>
        <xdr:cNvPr id="704" name="フローチャート: 判断 703"/>
        <xdr:cNvSpPr/>
      </xdr:nvSpPr>
      <xdr:spPr>
        <a:xfrm>
          <a:off x="18605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170180</xdr:rowOff>
    </xdr:from>
    <xdr:to>
      <xdr:col>116</xdr:col>
      <xdr:colOff>114300</xdr:colOff>
      <xdr:row>55</xdr:row>
      <xdr:rowOff>100330</xdr:rowOff>
    </xdr:to>
    <xdr:sp macro="" textlink="">
      <xdr:nvSpPr>
        <xdr:cNvPr id="710" name="楕円 709"/>
        <xdr:cNvSpPr/>
      </xdr:nvSpPr>
      <xdr:spPr>
        <a:xfrm>
          <a:off x="22110700" y="942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123207</xdr:rowOff>
    </xdr:from>
    <xdr:ext cx="469744" cy="259045"/>
    <xdr:sp macro="" textlink="">
      <xdr:nvSpPr>
        <xdr:cNvPr id="711" name="【保健センター・保健所】&#10;一人当たり面積該当値テキスト"/>
        <xdr:cNvSpPr txBox="1"/>
      </xdr:nvSpPr>
      <xdr:spPr>
        <a:xfrm>
          <a:off x="22199600" y="938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29210</xdr:rowOff>
    </xdr:from>
    <xdr:to>
      <xdr:col>112</xdr:col>
      <xdr:colOff>38100</xdr:colOff>
      <xdr:row>55</xdr:row>
      <xdr:rowOff>130810</xdr:rowOff>
    </xdr:to>
    <xdr:sp macro="" textlink="">
      <xdr:nvSpPr>
        <xdr:cNvPr id="712" name="楕円 711"/>
        <xdr:cNvSpPr/>
      </xdr:nvSpPr>
      <xdr:spPr>
        <a:xfrm>
          <a:off x="21272500" y="945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49530</xdr:rowOff>
    </xdr:from>
    <xdr:to>
      <xdr:col>116</xdr:col>
      <xdr:colOff>63500</xdr:colOff>
      <xdr:row>55</xdr:row>
      <xdr:rowOff>80010</xdr:rowOff>
    </xdr:to>
    <xdr:cxnSp macro="">
      <xdr:nvCxnSpPr>
        <xdr:cNvPr id="713" name="直線コネクタ 712"/>
        <xdr:cNvCxnSpPr/>
      </xdr:nvCxnSpPr>
      <xdr:spPr>
        <a:xfrm flipV="1">
          <a:off x="21323300" y="94792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44450</xdr:rowOff>
    </xdr:from>
    <xdr:to>
      <xdr:col>107</xdr:col>
      <xdr:colOff>101600</xdr:colOff>
      <xdr:row>55</xdr:row>
      <xdr:rowOff>146050</xdr:rowOff>
    </xdr:to>
    <xdr:sp macro="" textlink="">
      <xdr:nvSpPr>
        <xdr:cNvPr id="714" name="楕円 713"/>
        <xdr:cNvSpPr/>
      </xdr:nvSpPr>
      <xdr:spPr>
        <a:xfrm>
          <a:off x="20383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80010</xdr:rowOff>
    </xdr:from>
    <xdr:to>
      <xdr:col>111</xdr:col>
      <xdr:colOff>177800</xdr:colOff>
      <xdr:row>55</xdr:row>
      <xdr:rowOff>95250</xdr:rowOff>
    </xdr:to>
    <xdr:cxnSp macro="">
      <xdr:nvCxnSpPr>
        <xdr:cNvPr id="715" name="直線コネクタ 714"/>
        <xdr:cNvCxnSpPr/>
      </xdr:nvCxnSpPr>
      <xdr:spPr>
        <a:xfrm flipV="1">
          <a:off x="20434300" y="9509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74930</xdr:rowOff>
    </xdr:from>
    <xdr:to>
      <xdr:col>102</xdr:col>
      <xdr:colOff>165100</xdr:colOff>
      <xdr:row>56</xdr:row>
      <xdr:rowOff>5080</xdr:rowOff>
    </xdr:to>
    <xdr:sp macro="" textlink="">
      <xdr:nvSpPr>
        <xdr:cNvPr id="716" name="楕円 715"/>
        <xdr:cNvSpPr/>
      </xdr:nvSpPr>
      <xdr:spPr>
        <a:xfrm>
          <a:off x="19494500" y="95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95250</xdr:rowOff>
    </xdr:from>
    <xdr:to>
      <xdr:col>107</xdr:col>
      <xdr:colOff>50800</xdr:colOff>
      <xdr:row>55</xdr:row>
      <xdr:rowOff>125730</xdr:rowOff>
    </xdr:to>
    <xdr:cxnSp macro="">
      <xdr:nvCxnSpPr>
        <xdr:cNvPr id="717" name="直線コネクタ 716"/>
        <xdr:cNvCxnSpPr/>
      </xdr:nvCxnSpPr>
      <xdr:spPr>
        <a:xfrm flipV="1">
          <a:off x="19545300" y="9525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90170</xdr:rowOff>
    </xdr:from>
    <xdr:to>
      <xdr:col>98</xdr:col>
      <xdr:colOff>38100</xdr:colOff>
      <xdr:row>56</xdr:row>
      <xdr:rowOff>20320</xdr:rowOff>
    </xdr:to>
    <xdr:sp macro="" textlink="">
      <xdr:nvSpPr>
        <xdr:cNvPr id="718" name="楕円 717"/>
        <xdr:cNvSpPr/>
      </xdr:nvSpPr>
      <xdr:spPr>
        <a:xfrm>
          <a:off x="18605500" y="95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125730</xdr:rowOff>
    </xdr:from>
    <xdr:to>
      <xdr:col>102</xdr:col>
      <xdr:colOff>114300</xdr:colOff>
      <xdr:row>55</xdr:row>
      <xdr:rowOff>140970</xdr:rowOff>
    </xdr:to>
    <xdr:cxnSp macro="">
      <xdr:nvCxnSpPr>
        <xdr:cNvPr id="719" name="直線コネクタ 718"/>
        <xdr:cNvCxnSpPr/>
      </xdr:nvCxnSpPr>
      <xdr:spPr>
        <a:xfrm flipV="1">
          <a:off x="18656300" y="9555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148607</xdr:rowOff>
    </xdr:from>
    <xdr:ext cx="469744" cy="259045"/>
    <xdr:sp macro="" textlink="">
      <xdr:nvSpPr>
        <xdr:cNvPr id="720" name="n_1aveValue【保健センター・保健所】&#10;一人当たり面積"/>
        <xdr:cNvSpPr txBox="1"/>
      </xdr:nvSpPr>
      <xdr:spPr>
        <a:xfrm>
          <a:off x="21075727" y="1043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163847</xdr:rowOff>
    </xdr:from>
    <xdr:ext cx="469744" cy="259045"/>
    <xdr:sp macro="" textlink="">
      <xdr:nvSpPr>
        <xdr:cNvPr id="721" name="n_2aveValue【保健センター・保健所】&#10;一人当たり面積"/>
        <xdr:cNvSpPr txBox="1"/>
      </xdr:nvSpPr>
      <xdr:spPr>
        <a:xfrm>
          <a:off x="20199427" y="1045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7637</xdr:rowOff>
    </xdr:from>
    <xdr:ext cx="469744" cy="259045"/>
    <xdr:sp macro="" textlink="">
      <xdr:nvSpPr>
        <xdr:cNvPr id="722" name="n_3aveValue【保健センター・保健所】&#10;一人当たり面積"/>
        <xdr:cNvSpPr txBox="1"/>
      </xdr:nvSpPr>
      <xdr:spPr>
        <a:xfrm>
          <a:off x="1931042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22877</xdr:rowOff>
    </xdr:from>
    <xdr:ext cx="469744" cy="259045"/>
    <xdr:sp macro="" textlink="">
      <xdr:nvSpPr>
        <xdr:cNvPr id="723" name="n_4aveValue【保健センター・保健所】&#10;一人当たり面積"/>
        <xdr:cNvSpPr txBox="1"/>
      </xdr:nvSpPr>
      <xdr:spPr>
        <a:xfrm>
          <a:off x="18421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147337</xdr:rowOff>
    </xdr:from>
    <xdr:ext cx="469744" cy="259045"/>
    <xdr:sp macro="" textlink="">
      <xdr:nvSpPr>
        <xdr:cNvPr id="724" name="n_1mainValue【保健センター・保健所】&#10;一人当たり面積"/>
        <xdr:cNvSpPr txBox="1"/>
      </xdr:nvSpPr>
      <xdr:spPr>
        <a:xfrm>
          <a:off x="21075727" y="923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162577</xdr:rowOff>
    </xdr:from>
    <xdr:ext cx="469744" cy="259045"/>
    <xdr:sp macro="" textlink="">
      <xdr:nvSpPr>
        <xdr:cNvPr id="725" name="n_2mainValue【保健センター・保健所】&#10;一人当たり面積"/>
        <xdr:cNvSpPr txBox="1"/>
      </xdr:nvSpPr>
      <xdr:spPr>
        <a:xfrm>
          <a:off x="20199427" y="924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21607</xdr:rowOff>
    </xdr:from>
    <xdr:ext cx="469744" cy="259045"/>
    <xdr:sp macro="" textlink="">
      <xdr:nvSpPr>
        <xdr:cNvPr id="726" name="n_3mainValue【保健センター・保健所】&#10;一人当たり面積"/>
        <xdr:cNvSpPr txBox="1"/>
      </xdr:nvSpPr>
      <xdr:spPr>
        <a:xfrm>
          <a:off x="19310427" y="927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36847</xdr:rowOff>
    </xdr:from>
    <xdr:ext cx="469744" cy="259045"/>
    <xdr:sp macro="" textlink="">
      <xdr:nvSpPr>
        <xdr:cNvPr id="727" name="n_4mainValue【保健センター・保健所】&#10;一人当たり面積"/>
        <xdr:cNvSpPr txBox="1"/>
      </xdr:nvSpPr>
      <xdr:spPr>
        <a:xfrm>
          <a:off x="18421427" y="929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8" name="テキスト ボックス 737"/>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9" name="直線コネクタ 738"/>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0" name="テキスト ボックス 739"/>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1" name="直線コネクタ 740"/>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2" name="テキスト ボックス 741"/>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3" name="直線コネクタ 742"/>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4" name="テキスト ボックス 743"/>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5" name="直線コネクタ 744"/>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6" name="テキスト ボックス 745"/>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8" name="テキスト ボックス 747"/>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80</xdr:row>
      <xdr:rowOff>147828</xdr:rowOff>
    </xdr:from>
    <xdr:to>
      <xdr:col>85</xdr:col>
      <xdr:colOff>126364</xdr:colOff>
      <xdr:row>85</xdr:row>
      <xdr:rowOff>22098</xdr:rowOff>
    </xdr:to>
    <xdr:cxnSp macro="">
      <xdr:nvCxnSpPr>
        <xdr:cNvPr id="750" name="直線コネクタ 749"/>
        <xdr:cNvCxnSpPr/>
      </xdr:nvCxnSpPr>
      <xdr:spPr>
        <a:xfrm flipV="1">
          <a:off x="16318864" y="13863828"/>
          <a:ext cx="0" cy="73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25925</xdr:rowOff>
    </xdr:from>
    <xdr:ext cx="405111" cy="259045"/>
    <xdr:sp macro="" textlink="">
      <xdr:nvSpPr>
        <xdr:cNvPr id="751" name="【消防施設】&#10;有形固定資産減価償却率最小値テキスト"/>
        <xdr:cNvSpPr txBox="1"/>
      </xdr:nvSpPr>
      <xdr:spPr>
        <a:xfrm>
          <a:off x="16357600" y="1459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22098</xdr:rowOff>
    </xdr:from>
    <xdr:to>
      <xdr:col>86</xdr:col>
      <xdr:colOff>25400</xdr:colOff>
      <xdr:row>85</xdr:row>
      <xdr:rowOff>22098</xdr:rowOff>
    </xdr:to>
    <xdr:cxnSp macro="">
      <xdr:nvCxnSpPr>
        <xdr:cNvPr id="752" name="直線コネクタ 751"/>
        <xdr:cNvCxnSpPr/>
      </xdr:nvCxnSpPr>
      <xdr:spPr>
        <a:xfrm>
          <a:off x="16230600" y="1459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94505</xdr:rowOff>
    </xdr:from>
    <xdr:ext cx="405111" cy="259045"/>
    <xdr:sp macro="" textlink="">
      <xdr:nvSpPr>
        <xdr:cNvPr id="753" name="【消防施設】&#10;有形固定資産減価償却率最大値テキスト"/>
        <xdr:cNvSpPr txBox="1"/>
      </xdr:nvSpPr>
      <xdr:spPr>
        <a:xfrm>
          <a:off x="16357600" y="13639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80</xdr:row>
      <xdr:rowOff>147828</xdr:rowOff>
    </xdr:from>
    <xdr:to>
      <xdr:col>86</xdr:col>
      <xdr:colOff>25400</xdr:colOff>
      <xdr:row>80</xdr:row>
      <xdr:rowOff>147828</xdr:rowOff>
    </xdr:to>
    <xdr:cxnSp macro="">
      <xdr:nvCxnSpPr>
        <xdr:cNvPr id="754" name="直線コネクタ 753"/>
        <xdr:cNvCxnSpPr/>
      </xdr:nvCxnSpPr>
      <xdr:spPr>
        <a:xfrm>
          <a:off x="16230600" y="13863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155464</xdr:rowOff>
    </xdr:from>
    <xdr:ext cx="405111" cy="259045"/>
    <xdr:sp macro="" textlink="">
      <xdr:nvSpPr>
        <xdr:cNvPr id="755" name="【消防施設】&#10;有形固定資産減価償却率平均値テキスト"/>
        <xdr:cNvSpPr txBox="1"/>
      </xdr:nvSpPr>
      <xdr:spPr>
        <a:xfrm>
          <a:off x="16357600" y="140429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5587</xdr:rowOff>
    </xdr:from>
    <xdr:to>
      <xdr:col>85</xdr:col>
      <xdr:colOff>177800</xdr:colOff>
      <xdr:row>82</xdr:row>
      <xdr:rowOff>107187</xdr:rowOff>
    </xdr:to>
    <xdr:sp macro="" textlink="">
      <xdr:nvSpPr>
        <xdr:cNvPr id="756" name="フローチャート: 判断 755"/>
        <xdr:cNvSpPr/>
      </xdr:nvSpPr>
      <xdr:spPr>
        <a:xfrm>
          <a:off x="16268700" y="1406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131318</xdr:rowOff>
    </xdr:from>
    <xdr:to>
      <xdr:col>81</xdr:col>
      <xdr:colOff>101600</xdr:colOff>
      <xdr:row>82</xdr:row>
      <xdr:rowOff>61468</xdr:rowOff>
    </xdr:to>
    <xdr:sp macro="" textlink="">
      <xdr:nvSpPr>
        <xdr:cNvPr id="757" name="フローチャート: 判断 756"/>
        <xdr:cNvSpPr/>
      </xdr:nvSpPr>
      <xdr:spPr>
        <a:xfrm>
          <a:off x="15430500" y="1401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3302</xdr:rowOff>
    </xdr:from>
    <xdr:to>
      <xdr:col>76</xdr:col>
      <xdr:colOff>165100</xdr:colOff>
      <xdr:row>81</xdr:row>
      <xdr:rowOff>104902</xdr:rowOff>
    </xdr:to>
    <xdr:sp macro="" textlink="">
      <xdr:nvSpPr>
        <xdr:cNvPr id="758" name="フローチャート: 判断 757"/>
        <xdr:cNvSpPr/>
      </xdr:nvSpPr>
      <xdr:spPr>
        <a:xfrm>
          <a:off x="14541500" y="1389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115315</xdr:rowOff>
    </xdr:from>
    <xdr:to>
      <xdr:col>72</xdr:col>
      <xdr:colOff>38100</xdr:colOff>
      <xdr:row>81</xdr:row>
      <xdr:rowOff>45465</xdr:rowOff>
    </xdr:to>
    <xdr:sp macro="" textlink="">
      <xdr:nvSpPr>
        <xdr:cNvPr id="759" name="フローチャート: 判断 758"/>
        <xdr:cNvSpPr/>
      </xdr:nvSpPr>
      <xdr:spPr>
        <a:xfrm>
          <a:off x="13652500" y="1383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60452</xdr:rowOff>
    </xdr:from>
    <xdr:to>
      <xdr:col>67</xdr:col>
      <xdr:colOff>101600</xdr:colOff>
      <xdr:row>80</xdr:row>
      <xdr:rowOff>162052</xdr:rowOff>
    </xdr:to>
    <xdr:sp macro="" textlink="">
      <xdr:nvSpPr>
        <xdr:cNvPr id="760" name="フローチャート: 判断 759"/>
        <xdr:cNvSpPr/>
      </xdr:nvSpPr>
      <xdr:spPr>
        <a:xfrm>
          <a:off x="12763500" y="1377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97028</xdr:rowOff>
    </xdr:from>
    <xdr:to>
      <xdr:col>85</xdr:col>
      <xdr:colOff>177800</xdr:colOff>
      <xdr:row>81</xdr:row>
      <xdr:rowOff>27178</xdr:rowOff>
    </xdr:to>
    <xdr:sp macro="" textlink="">
      <xdr:nvSpPr>
        <xdr:cNvPr id="766" name="楕円 765"/>
        <xdr:cNvSpPr/>
      </xdr:nvSpPr>
      <xdr:spPr>
        <a:xfrm>
          <a:off x="16268700" y="1381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50055</xdr:rowOff>
    </xdr:from>
    <xdr:ext cx="405111" cy="259045"/>
    <xdr:sp macro="" textlink="">
      <xdr:nvSpPr>
        <xdr:cNvPr id="767" name="【消防施設】&#10;有形固定資産減価償却率該当値テキスト"/>
        <xdr:cNvSpPr txBox="1"/>
      </xdr:nvSpPr>
      <xdr:spPr>
        <a:xfrm>
          <a:off x="16357600" y="13766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163322</xdr:rowOff>
    </xdr:from>
    <xdr:to>
      <xdr:col>81</xdr:col>
      <xdr:colOff>101600</xdr:colOff>
      <xdr:row>80</xdr:row>
      <xdr:rowOff>93472</xdr:rowOff>
    </xdr:to>
    <xdr:sp macro="" textlink="">
      <xdr:nvSpPr>
        <xdr:cNvPr id="768" name="楕円 767"/>
        <xdr:cNvSpPr/>
      </xdr:nvSpPr>
      <xdr:spPr>
        <a:xfrm>
          <a:off x="15430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42672</xdr:rowOff>
    </xdr:from>
    <xdr:to>
      <xdr:col>85</xdr:col>
      <xdr:colOff>127000</xdr:colOff>
      <xdr:row>80</xdr:row>
      <xdr:rowOff>147828</xdr:rowOff>
    </xdr:to>
    <xdr:cxnSp macro="">
      <xdr:nvCxnSpPr>
        <xdr:cNvPr id="769" name="直線コネクタ 768"/>
        <xdr:cNvCxnSpPr/>
      </xdr:nvCxnSpPr>
      <xdr:spPr>
        <a:xfrm>
          <a:off x="15481300" y="13758672"/>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26163</xdr:rowOff>
    </xdr:from>
    <xdr:to>
      <xdr:col>76</xdr:col>
      <xdr:colOff>165100</xdr:colOff>
      <xdr:row>79</xdr:row>
      <xdr:rowOff>127763</xdr:rowOff>
    </xdr:to>
    <xdr:sp macro="" textlink="">
      <xdr:nvSpPr>
        <xdr:cNvPr id="770" name="楕円 769"/>
        <xdr:cNvSpPr/>
      </xdr:nvSpPr>
      <xdr:spPr>
        <a:xfrm>
          <a:off x="14541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76963</xdr:rowOff>
    </xdr:from>
    <xdr:to>
      <xdr:col>81</xdr:col>
      <xdr:colOff>50800</xdr:colOff>
      <xdr:row>80</xdr:row>
      <xdr:rowOff>42672</xdr:rowOff>
    </xdr:to>
    <xdr:cxnSp macro="">
      <xdr:nvCxnSpPr>
        <xdr:cNvPr id="771" name="直線コネクタ 770"/>
        <xdr:cNvCxnSpPr/>
      </xdr:nvCxnSpPr>
      <xdr:spPr>
        <a:xfrm>
          <a:off x="14592300" y="13621513"/>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147320</xdr:rowOff>
    </xdr:from>
    <xdr:to>
      <xdr:col>72</xdr:col>
      <xdr:colOff>38100</xdr:colOff>
      <xdr:row>79</xdr:row>
      <xdr:rowOff>77470</xdr:rowOff>
    </xdr:to>
    <xdr:sp macro="" textlink="">
      <xdr:nvSpPr>
        <xdr:cNvPr id="772" name="楕円 771"/>
        <xdr:cNvSpPr/>
      </xdr:nvSpPr>
      <xdr:spPr>
        <a:xfrm>
          <a:off x="136525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26670</xdr:rowOff>
    </xdr:from>
    <xdr:to>
      <xdr:col>76</xdr:col>
      <xdr:colOff>114300</xdr:colOff>
      <xdr:row>79</xdr:row>
      <xdr:rowOff>76963</xdr:rowOff>
    </xdr:to>
    <xdr:cxnSp macro="">
      <xdr:nvCxnSpPr>
        <xdr:cNvPr id="773" name="直線コネクタ 772"/>
        <xdr:cNvCxnSpPr/>
      </xdr:nvCxnSpPr>
      <xdr:spPr>
        <a:xfrm>
          <a:off x="13703300" y="1357122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37592</xdr:rowOff>
    </xdr:from>
    <xdr:to>
      <xdr:col>67</xdr:col>
      <xdr:colOff>101600</xdr:colOff>
      <xdr:row>78</xdr:row>
      <xdr:rowOff>139192</xdr:rowOff>
    </xdr:to>
    <xdr:sp macro="" textlink="">
      <xdr:nvSpPr>
        <xdr:cNvPr id="774" name="楕円 773"/>
        <xdr:cNvSpPr/>
      </xdr:nvSpPr>
      <xdr:spPr>
        <a:xfrm>
          <a:off x="12763500" y="1341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88392</xdr:rowOff>
    </xdr:from>
    <xdr:to>
      <xdr:col>71</xdr:col>
      <xdr:colOff>177800</xdr:colOff>
      <xdr:row>79</xdr:row>
      <xdr:rowOff>26670</xdr:rowOff>
    </xdr:to>
    <xdr:cxnSp macro="">
      <xdr:nvCxnSpPr>
        <xdr:cNvPr id="775" name="直線コネクタ 774"/>
        <xdr:cNvCxnSpPr/>
      </xdr:nvCxnSpPr>
      <xdr:spPr>
        <a:xfrm>
          <a:off x="12814300" y="134614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52595</xdr:rowOff>
    </xdr:from>
    <xdr:ext cx="405111" cy="259045"/>
    <xdr:sp macro="" textlink="">
      <xdr:nvSpPr>
        <xdr:cNvPr id="776" name="n_1aveValue【消防施設】&#10;有形固定資産減価償却率"/>
        <xdr:cNvSpPr txBox="1"/>
      </xdr:nvSpPr>
      <xdr:spPr>
        <a:xfrm>
          <a:off x="15266044" y="1411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96029</xdr:rowOff>
    </xdr:from>
    <xdr:ext cx="405111" cy="259045"/>
    <xdr:sp macro="" textlink="">
      <xdr:nvSpPr>
        <xdr:cNvPr id="777" name="n_2aveValue【消防施設】&#10;有形固定資産減価償却率"/>
        <xdr:cNvSpPr txBox="1"/>
      </xdr:nvSpPr>
      <xdr:spPr>
        <a:xfrm>
          <a:off x="14389744" y="1398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36592</xdr:rowOff>
    </xdr:from>
    <xdr:ext cx="405111" cy="259045"/>
    <xdr:sp macro="" textlink="">
      <xdr:nvSpPr>
        <xdr:cNvPr id="778" name="n_3aveValue【消防施設】&#10;有形固定資産減価償却率"/>
        <xdr:cNvSpPr txBox="1"/>
      </xdr:nvSpPr>
      <xdr:spPr>
        <a:xfrm>
          <a:off x="13500744" y="1392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153179</xdr:rowOff>
    </xdr:from>
    <xdr:ext cx="405111" cy="259045"/>
    <xdr:sp macro="" textlink="">
      <xdr:nvSpPr>
        <xdr:cNvPr id="779" name="n_4aveValue【消防施設】&#10;有形固定資産減価償却率"/>
        <xdr:cNvSpPr txBox="1"/>
      </xdr:nvSpPr>
      <xdr:spPr>
        <a:xfrm>
          <a:off x="12611744" y="1386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109999</xdr:rowOff>
    </xdr:from>
    <xdr:ext cx="405111" cy="259045"/>
    <xdr:sp macro="" textlink="">
      <xdr:nvSpPr>
        <xdr:cNvPr id="780" name="n_1mainValue【消防施設】&#10;有形固定資産減価償却率"/>
        <xdr:cNvSpPr txBox="1"/>
      </xdr:nvSpPr>
      <xdr:spPr>
        <a:xfrm>
          <a:off x="152660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144290</xdr:rowOff>
    </xdr:from>
    <xdr:ext cx="405111" cy="259045"/>
    <xdr:sp macro="" textlink="">
      <xdr:nvSpPr>
        <xdr:cNvPr id="781" name="n_2mainValue【消防施設】&#10;有形固定資産減価償却率"/>
        <xdr:cNvSpPr txBox="1"/>
      </xdr:nvSpPr>
      <xdr:spPr>
        <a:xfrm>
          <a:off x="14389744" y="1334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93997</xdr:rowOff>
    </xdr:from>
    <xdr:ext cx="405111" cy="259045"/>
    <xdr:sp macro="" textlink="">
      <xdr:nvSpPr>
        <xdr:cNvPr id="782" name="n_3mainValue【消防施設】&#10;有形固定資産減価償却率"/>
        <xdr:cNvSpPr txBox="1"/>
      </xdr:nvSpPr>
      <xdr:spPr>
        <a:xfrm>
          <a:off x="13500744"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155719</xdr:rowOff>
    </xdr:from>
    <xdr:ext cx="405111" cy="259045"/>
    <xdr:sp macro="" textlink="">
      <xdr:nvSpPr>
        <xdr:cNvPr id="783" name="n_4mainValue【消防施設】&#10;有形固定資産減価償却率"/>
        <xdr:cNvSpPr txBox="1"/>
      </xdr:nvSpPr>
      <xdr:spPr>
        <a:xfrm>
          <a:off x="12611744" y="13185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4" name="テキスト ボックス 793"/>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5" name="直線コネクタ 794"/>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6" name="テキスト ボックス 795"/>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7" name="直線コネクタ 796"/>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8" name="テキスト ボックス 797"/>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9" name="直線コネクタ 798"/>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0" name="テキスト ボックス 799"/>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1" name="直線コネクタ 800"/>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2" name="テキスト ボックス 801"/>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3" name="直線コネクタ 802"/>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4" name="テキスト ボックス 803"/>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5" name="直線コネクタ 804"/>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6" name="テキスト ボックス 805"/>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84364</xdr:rowOff>
    </xdr:from>
    <xdr:to>
      <xdr:col>116</xdr:col>
      <xdr:colOff>62864</xdr:colOff>
      <xdr:row>86</xdr:row>
      <xdr:rowOff>136071</xdr:rowOff>
    </xdr:to>
    <xdr:cxnSp macro="">
      <xdr:nvCxnSpPr>
        <xdr:cNvPr id="810" name="直線コネクタ 809"/>
        <xdr:cNvCxnSpPr/>
      </xdr:nvCxnSpPr>
      <xdr:spPr>
        <a:xfrm flipV="1">
          <a:off x="22160864" y="13628914"/>
          <a:ext cx="0" cy="1251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811" name="【消防施設】&#10;一人当たり面積最小値テキスト"/>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812" name="直線コネクタ 811"/>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31041</xdr:rowOff>
    </xdr:from>
    <xdr:ext cx="469744" cy="259045"/>
    <xdr:sp macro="" textlink="">
      <xdr:nvSpPr>
        <xdr:cNvPr id="813" name="【消防施設】&#10;一人当たり面積最大値テキスト"/>
        <xdr:cNvSpPr txBox="1"/>
      </xdr:nvSpPr>
      <xdr:spPr>
        <a:xfrm>
          <a:off x="22199600" y="1340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84364</xdr:rowOff>
    </xdr:from>
    <xdr:to>
      <xdr:col>116</xdr:col>
      <xdr:colOff>152400</xdr:colOff>
      <xdr:row>79</xdr:row>
      <xdr:rowOff>84364</xdr:rowOff>
    </xdr:to>
    <xdr:cxnSp macro="">
      <xdr:nvCxnSpPr>
        <xdr:cNvPr id="814" name="直線コネクタ 813"/>
        <xdr:cNvCxnSpPr/>
      </xdr:nvCxnSpPr>
      <xdr:spPr>
        <a:xfrm>
          <a:off x="22072600" y="1362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148063</xdr:rowOff>
    </xdr:from>
    <xdr:ext cx="469744" cy="259045"/>
    <xdr:sp macro="" textlink="">
      <xdr:nvSpPr>
        <xdr:cNvPr id="815" name="【消防施設】&#10;一人当たり面積平均値テキスト"/>
        <xdr:cNvSpPr txBox="1"/>
      </xdr:nvSpPr>
      <xdr:spPr>
        <a:xfrm>
          <a:off x="22199600" y="14035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169636</xdr:rowOff>
    </xdr:from>
    <xdr:to>
      <xdr:col>116</xdr:col>
      <xdr:colOff>114300</xdr:colOff>
      <xdr:row>82</xdr:row>
      <xdr:rowOff>99786</xdr:rowOff>
    </xdr:to>
    <xdr:sp macro="" textlink="">
      <xdr:nvSpPr>
        <xdr:cNvPr id="816" name="フローチャート: 判断 815"/>
        <xdr:cNvSpPr/>
      </xdr:nvSpPr>
      <xdr:spPr>
        <a:xfrm>
          <a:off x="22110700" y="1405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30843</xdr:rowOff>
    </xdr:from>
    <xdr:to>
      <xdr:col>112</xdr:col>
      <xdr:colOff>38100</xdr:colOff>
      <xdr:row>82</xdr:row>
      <xdr:rowOff>132443</xdr:rowOff>
    </xdr:to>
    <xdr:sp macro="" textlink="">
      <xdr:nvSpPr>
        <xdr:cNvPr id="817" name="フローチャート: 判断 816"/>
        <xdr:cNvSpPr/>
      </xdr:nvSpPr>
      <xdr:spPr>
        <a:xfrm>
          <a:off x="21272500" y="1408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63500</xdr:rowOff>
    </xdr:from>
    <xdr:to>
      <xdr:col>107</xdr:col>
      <xdr:colOff>101600</xdr:colOff>
      <xdr:row>82</xdr:row>
      <xdr:rowOff>165100</xdr:rowOff>
    </xdr:to>
    <xdr:sp macro="" textlink="">
      <xdr:nvSpPr>
        <xdr:cNvPr id="818" name="フローチャート: 判断 817"/>
        <xdr:cNvSpPr/>
      </xdr:nvSpPr>
      <xdr:spPr>
        <a:xfrm>
          <a:off x="20383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71664</xdr:rowOff>
    </xdr:from>
    <xdr:to>
      <xdr:col>102</xdr:col>
      <xdr:colOff>165100</xdr:colOff>
      <xdr:row>82</xdr:row>
      <xdr:rowOff>1814</xdr:rowOff>
    </xdr:to>
    <xdr:sp macro="" textlink="">
      <xdr:nvSpPr>
        <xdr:cNvPr id="819" name="フローチャート: 判断 818"/>
        <xdr:cNvSpPr/>
      </xdr:nvSpPr>
      <xdr:spPr>
        <a:xfrm>
          <a:off x="19494500" y="13959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126093</xdr:rowOff>
    </xdr:from>
    <xdr:to>
      <xdr:col>98</xdr:col>
      <xdr:colOff>38100</xdr:colOff>
      <xdr:row>82</xdr:row>
      <xdr:rowOff>56243</xdr:rowOff>
    </xdr:to>
    <xdr:sp macro="" textlink="">
      <xdr:nvSpPr>
        <xdr:cNvPr id="820" name="フローチャート: 判断 819"/>
        <xdr:cNvSpPr/>
      </xdr:nvSpPr>
      <xdr:spPr>
        <a:xfrm>
          <a:off x="18605500" y="1401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33564</xdr:rowOff>
    </xdr:from>
    <xdr:to>
      <xdr:col>116</xdr:col>
      <xdr:colOff>114300</xdr:colOff>
      <xdr:row>79</xdr:row>
      <xdr:rowOff>135164</xdr:rowOff>
    </xdr:to>
    <xdr:sp macro="" textlink="">
      <xdr:nvSpPr>
        <xdr:cNvPr id="826" name="楕円 825"/>
        <xdr:cNvSpPr/>
      </xdr:nvSpPr>
      <xdr:spPr>
        <a:xfrm>
          <a:off x="22110700" y="1357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158041</xdr:rowOff>
    </xdr:from>
    <xdr:ext cx="469744" cy="259045"/>
    <xdr:sp macro="" textlink="">
      <xdr:nvSpPr>
        <xdr:cNvPr id="827" name="【消防施設】&#10;一人当たり面積該当値テキスト"/>
        <xdr:cNvSpPr txBox="1"/>
      </xdr:nvSpPr>
      <xdr:spPr>
        <a:xfrm>
          <a:off x="22199600" y="1353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77107</xdr:rowOff>
    </xdr:from>
    <xdr:to>
      <xdr:col>112</xdr:col>
      <xdr:colOff>38100</xdr:colOff>
      <xdr:row>80</xdr:row>
      <xdr:rowOff>7257</xdr:rowOff>
    </xdr:to>
    <xdr:sp macro="" textlink="">
      <xdr:nvSpPr>
        <xdr:cNvPr id="828" name="楕円 827"/>
        <xdr:cNvSpPr/>
      </xdr:nvSpPr>
      <xdr:spPr>
        <a:xfrm>
          <a:off x="21272500" y="1362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84364</xdr:rowOff>
    </xdr:from>
    <xdr:to>
      <xdr:col>116</xdr:col>
      <xdr:colOff>63500</xdr:colOff>
      <xdr:row>79</xdr:row>
      <xdr:rowOff>127907</xdr:rowOff>
    </xdr:to>
    <xdr:cxnSp macro="">
      <xdr:nvCxnSpPr>
        <xdr:cNvPr id="829" name="直線コネクタ 828"/>
        <xdr:cNvCxnSpPr/>
      </xdr:nvCxnSpPr>
      <xdr:spPr>
        <a:xfrm flipV="1">
          <a:off x="21323300" y="13628914"/>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120650</xdr:rowOff>
    </xdr:from>
    <xdr:to>
      <xdr:col>107</xdr:col>
      <xdr:colOff>101600</xdr:colOff>
      <xdr:row>80</xdr:row>
      <xdr:rowOff>50800</xdr:rowOff>
    </xdr:to>
    <xdr:sp macro="" textlink="">
      <xdr:nvSpPr>
        <xdr:cNvPr id="830" name="楕円 829"/>
        <xdr:cNvSpPr/>
      </xdr:nvSpPr>
      <xdr:spPr>
        <a:xfrm>
          <a:off x="20383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127907</xdr:rowOff>
    </xdr:from>
    <xdr:to>
      <xdr:col>111</xdr:col>
      <xdr:colOff>177800</xdr:colOff>
      <xdr:row>80</xdr:row>
      <xdr:rowOff>0</xdr:rowOff>
    </xdr:to>
    <xdr:cxnSp macro="">
      <xdr:nvCxnSpPr>
        <xdr:cNvPr id="831" name="直線コネクタ 830"/>
        <xdr:cNvCxnSpPr/>
      </xdr:nvCxnSpPr>
      <xdr:spPr>
        <a:xfrm flipV="1">
          <a:off x="20434300" y="136724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82550</xdr:rowOff>
    </xdr:from>
    <xdr:to>
      <xdr:col>102</xdr:col>
      <xdr:colOff>165100</xdr:colOff>
      <xdr:row>78</xdr:row>
      <xdr:rowOff>12700</xdr:rowOff>
    </xdr:to>
    <xdr:sp macro="" textlink="">
      <xdr:nvSpPr>
        <xdr:cNvPr id="832" name="楕円 831"/>
        <xdr:cNvSpPr/>
      </xdr:nvSpPr>
      <xdr:spPr>
        <a:xfrm>
          <a:off x="19494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133350</xdr:rowOff>
    </xdr:from>
    <xdr:to>
      <xdr:col>107</xdr:col>
      <xdr:colOff>50800</xdr:colOff>
      <xdr:row>80</xdr:row>
      <xdr:rowOff>0</xdr:rowOff>
    </xdr:to>
    <xdr:cxnSp macro="">
      <xdr:nvCxnSpPr>
        <xdr:cNvPr id="833" name="直線コネクタ 832"/>
        <xdr:cNvCxnSpPr/>
      </xdr:nvCxnSpPr>
      <xdr:spPr>
        <a:xfrm>
          <a:off x="19545300" y="133350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93436</xdr:rowOff>
    </xdr:from>
    <xdr:to>
      <xdr:col>98</xdr:col>
      <xdr:colOff>38100</xdr:colOff>
      <xdr:row>78</xdr:row>
      <xdr:rowOff>23586</xdr:rowOff>
    </xdr:to>
    <xdr:sp macro="" textlink="">
      <xdr:nvSpPr>
        <xdr:cNvPr id="834" name="楕円 833"/>
        <xdr:cNvSpPr/>
      </xdr:nvSpPr>
      <xdr:spPr>
        <a:xfrm>
          <a:off x="18605500" y="1329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133350</xdr:rowOff>
    </xdr:from>
    <xdr:to>
      <xdr:col>102</xdr:col>
      <xdr:colOff>114300</xdr:colOff>
      <xdr:row>77</xdr:row>
      <xdr:rowOff>144236</xdr:rowOff>
    </xdr:to>
    <xdr:cxnSp macro="">
      <xdr:nvCxnSpPr>
        <xdr:cNvPr id="835" name="直線コネクタ 834"/>
        <xdr:cNvCxnSpPr/>
      </xdr:nvCxnSpPr>
      <xdr:spPr>
        <a:xfrm flipV="1">
          <a:off x="18656300" y="133350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123570</xdr:rowOff>
    </xdr:from>
    <xdr:ext cx="469744" cy="259045"/>
    <xdr:sp macro="" textlink="">
      <xdr:nvSpPr>
        <xdr:cNvPr id="836" name="n_1aveValue【消防施設】&#10;一人当たり面積"/>
        <xdr:cNvSpPr txBox="1"/>
      </xdr:nvSpPr>
      <xdr:spPr>
        <a:xfrm>
          <a:off x="21075727" y="1418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156227</xdr:rowOff>
    </xdr:from>
    <xdr:ext cx="469744" cy="259045"/>
    <xdr:sp macro="" textlink="">
      <xdr:nvSpPr>
        <xdr:cNvPr id="837" name="n_2aveValue【消防施設】&#10;一人当たり面積"/>
        <xdr:cNvSpPr txBox="1"/>
      </xdr:nvSpPr>
      <xdr:spPr>
        <a:xfrm>
          <a:off x="20199427" y="142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164391</xdr:rowOff>
    </xdr:from>
    <xdr:ext cx="469744" cy="259045"/>
    <xdr:sp macro="" textlink="">
      <xdr:nvSpPr>
        <xdr:cNvPr id="838" name="n_3aveValue【消防施設】&#10;一人当たり面積"/>
        <xdr:cNvSpPr txBox="1"/>
      </xdr:nvSpPr>
      <xdr:spPr>
        <a:xfrm>
          <a:off x="19310427" y="1405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47370</xdr:rowOff>
    </xdr:from>
    <xdr:ext cx="469744" cy="259045"/>
    <xdr:sp macro="" textlink="">
      <xdr:nvSpPr>
        <xdr:cNvPr id="839" name="n_4aveValue【消防施設】&#10;一人当たり面積"/>
        <xdr:cNvSpPr txBox="1"/>
      </xdr:nvSpPr>
      <xdr:spPr>
        <a:xfrm>
          <a:off x="18421427" y="14106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23784</xdr:rowOff>
    </xdr:from>
    <xdr:ext cx="469744" cy="259045"/>
    <xdr:sp macro="" textlink="">
      <xdr:nvSpPr>
        <xdr:cNvPr id="840" name="n_1mainValue【消防施設】&#10;一人当たり面積"/>
        <xdr:cNvSpPr txBox="1"/>
      </xdr:nvSpPr>
      <xdr:spPr>
        <a:xfrm>
          <a:off x="21075727" y="1339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67327</xdr:rowOff>
    </xdr:from>
    <xdr:ext cx="469744" cy="259045"/>
    <xdr:sp macro="" textlink="">
      <xdr:nvSpPr>
        <xdr:cNvPr id="841" name="n_2mainValue【消防施設】&#10;一人当たり面積"/>
        <xdr:cNvSpPr txBox="1"/>
      </xdr:nvSpPr>
      <xdr:spPr>
        <a:xfrm>
          <a:off x="201994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29227</xdr:rowOff>
    </xdr:from>
    <xdr:ext cx="469744" cy="259045"/>
    <xdr:sp macro="" textlink="">
      <xdr:nvSpPr>
        <xdr:cNvPr id="842" name="n_3mainValue【消防施設】&#10;一人当たり面積"/>
        <xdr:cNvSpPr txBox="1"/>
      </xdr:nvSpPr>
      <xdr:spPr>
        <a:xfrm>
          <a:off x="193104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40113</xdr:rowOff>
    </xdr:from>
    <xdr:ext cx="469744" cy="259045"/>
    <xdr:sp macro="" textlink="">
      <xdr:nvSpPr>
        <xdr:cNvPr id="843" name="n_4mainValue【消防施設】&#10;一人当たり面積"/>
        <xdr:cNvSpPr txBox="1"/>
      </xdr:nvSpPr>
      <xdr:spPr>
        <a:xfrm>
          <a:off x="18421427" y="1307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4" name="テキスト ボックス 853"/>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5" name="直線コネクタ 85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6" name="テキスト ボックス 855"/>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7" name="直線コネクタ 85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8" name="テキスト ボックス 85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9" name="直線コネクタ 85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0" name="テキスト ボックス 85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1" name="直線コネクタ 86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2" name="テキスト ボックス 86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3" name="直線コネクタ 86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4" name="テキスト ボックス 86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5" name="直線コネクタ 86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6" name="テキスト ボックス 865"/>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7" name="直線コネクタ 86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8" name="テキスト ボックス 867"/>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103</xdr:row>
      <xdr:rowOff>68036</xdr:rowOff>
    </xdr:from>
    <xdr:to>
      <xdr:col>85</xdr:col>
      <xdr:colOff>126364</xdr:colOff>
      <xdr:row>108</xdr:row>
      <xdr:rowOff>43543</xdr:rowOff>
    </xdr:to>
    <xdr:cxnSp macro="">
      <xdr:nvCxnSpPr>
        <xdr:cNvPr id="870" name="直線コネクタ 869"/>
        <xdr:cNvCxnSpPr/>
      </xdr:nvCxnSpPr>
      <xdr:spPr>
        <a:xfrm flipV="1">
          <a:off x="16318864" y="17727386"/>
          <a:ext cx="0" cy="832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47370</xdr:rowOff>
    </xdr:from>
    <xdr:ext cx="405111" cy="259045"/>
    <xdr:sp macro="" textlink="">
      <xdr:nvSpPr>
        <xdr:cNvPr id="871" name="【庁舎】&#10;有形固定資産減価償却率最小値テキスト"/>
        <xdr:cNvSpPr txBox="1"/>
      </xdr:nvSpPr>
      <xdr:spPr>
        <a:xfrm>
          <a:off x="16357600" y="1856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43543</xdr:rowOff>
    </xdr:from>
    <xdr:to>
      <xdr:col>86</xdr:col>
      <xdr:colOff>25400</xdr:colOff>
      <xdr:row>108</xdr:row>
      <xdr:rowOff>43543</xdr:rowOff>
    </xdr:to>
    <xdr:cxnSp macro="">
      <xdr:nvCxnSpPr>
        <xdr:cNvPr id="872" name="直線コネクタ 871"/>
        <xdr:cNvCxnSpPr/>
      </xdr:nvCxnSpPr>
      <xdr:spPr>
        <a:xfrm>
          <a:off x="16230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14713</xdr:rowOff>
    </xdr:from>
    <xdr:ext cx="405111" cy="259045"/>
    <xdr:sp macro="" textlink="">
      <xdr:nvSpPr>
        <xdr:cNvPr id="873" name="【庁舎】&#10;有形固定資産減価償却率最大値テキスト"/>
        <xdr:cNvSpPr txBox="1"/>
      </xdr:nvSpPr>
      <xdr:spPr>
        <a:xfrm>
          <a:off x="16357600" y="1750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103</xdr:row>
      <xdr:rowOff>68036</xdr:rowOff>
    </xdr:from>
    <xdr:to>
      <xdr:col>86</xdr:col>
      <xdr:colOff>25400</xdr:colOff>
      <xdr:row>103</xdr:row>
      <xdr:rowOff>68036</xdr:rowOff>
    </xdr:to>
    <xdr:cxnSp macro="">
      <xdr:nvCxnSpPr>
        <xdr:cNvPr id="874" name="直線コネクタ 873"/>
        <xdr:cNvCxnSpPr/>
      </xdr:nvCxnSpPr>
      <xdr:spPr>
        <a:xfrm>
          <a:off x="16230600" y="1772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52813</xdr:rowOff>
    </xdr:from>
    <xdr:ext cx="405111" cy="259045"/>
    <xdr:sp macro="" textlink="">
      <xdr:nvSpPr>
        <xdr:cNvPr id="875" name="【庁舎】&#10;有形固定資産減価償却率平均値テキスト"/>
        <xdr:cNvSpPr txBox="1"/>
      </xdr:nvSpPr>
      <xdr:spPr>
        <a:xfrm>
          <a:off x="16357600" y="1788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876" name="フローチャート: 判断 875"/>
        <xdr:cNvSpPr/>
      </xdr:nvSpPr>
      <xdr:spPr>
        <a:xfrm>
          <a:off x="162687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139700</xdr:rowOff>
    </xdr:from>
    <xdr:to>
      <xdr:col>81</xdr:col>
      <xdr:colOff>101600</xdr:colOff>
      <xdr:row>103</xdr:row>
      <xdr:rowOff>69850</xdr:rowOff>
    </xdr:to>
    <xdr:sp macro="" textlink="">
      <xdr:nvSpPr>
        <xdr:cNvPr id="877" name="フローチャート: 判断 876"/>
        <xdr:cNvSpPr/>
      </xdr:nvSpPr>
      <xdr:spPr>
        <a:xfrm>
          <a:off x="154305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100</xdr:row>
      <xdr:rowOff>74386</xdr:rowOff>
    </xdr:from>
    <xdr:to>
      <xdr:col>76</xdr:col>
      <xdr:colOff>165100</xdr:colOff>
      <xdr:row>101</xdr:row>
      <xdr:rowOff>4536</xdr:rowOff>
    </xdr:to>
    <xdr:sp macro="" textlink="">
      <xdr:nvSpPr>
        <xdr:cNvPr id="878" name="フローチャート: 判断 877"/>
        <xdr:cNvSpPr/>
      </xdr:nvSpPr>
      <xdr:spPr>
        <a:xfrm>
          <a:off x="14541500" y="17219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99</xdr:row>
      <xdr:rowOff>98879</xdr:rowOff>
    </xdr:from>
    <xdr:to>
      <xdr:col>72</xdr:col>
      <xdr:colOff>38100</xdr:colOff>
      <xdr:row>100</xdr:row>
      <xdr:rowOff>29029</xdr:rowOff>
    </xdr:to>
    <xdr:sp macro="" textlink="">
      <xdr:nvSpPr>
        <xdr:cNvPr id="879" name="フローチャート: 判断 878"/>
        <xdr:cNvSpPr/>
      </xdr:nvSpPr>
      <xdr:spPr>
        <a:xfrm>
          <a:off x="13652500" y="1707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66221</xdr:rowOff>
    </xdr:from>
    <xdr:to>
      <xdr:col>67</xdr:col>
      <xdr:colOff>101600</xdr:colOff>
      <xdr:row>103</xdr:row>
      <xdr:rowOff>167821</xdr:rowOff>
    </xdr:to>
    <xdr:sp macro="" textlink="">
      <xdr:nvSpPr>
        <xdr:cNvPr id="880" name="フローチャート: 判断 879"/>
        <xdr:cNvSpPr/>
      </xdr:nvSpPr>
      <xdr:spPr>
        <a:xfrm>
          <a:off x="12763500" y="1772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1" name="テキスト ボックス 88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2" name="テキスト ボックス 88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3" name="テキスト ボックス 88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4" name="テキスト ボックス 88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5" name="テキスト ボックス 88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17236</xdr:rowOff>
    </xdr:from>
    <xdr:to>
      <xdr:col>85</xdr:col>
      <xdr:colOff>177800</xdr:colOff>
      <xdr:row>103</xdr:row>
      <xdr:rowOff>118836</xdr:rowOff>
    </xdr:to>
    <xdr:sp macro="" textlink="">
      <xdr:nvSpPr>
        <xdr:cNvPr id="886" name="楕円 885"/>
        <xdr:cNvSpPr/>
      </xdr:nvSpPr>
      <xdr:spPr>
        <a:xfrm>
          <a:off x="162687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141713</xdr:rowOff>
    </xdr:from>
    <xdr:ext cx="405111" cy="259045"/>
    <xdr:sp macro="" textlink="">
      <xdr:nvSpPr>
        <xdr:cNvPr id="887" name="【庁舎】&#10;有形固定資産減価償却率該当値テキスト"/>
        <xdr:cNvSpPr txBox="1"/>
      </xdr:nvSpPr>
      <xdr:spPr>
        <a:xfrm>
          <a:off x="16357600" y="17629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156029</xdr:rowOff>
    </xdr:from>
    <xdr:to>
      <xdr:col>81</xdr:col>
      <xdr:colOff>101600</xdr:colOff>
      <xdr:row>103</xdr:row>
      <xdr:rowOff>86179</xdr:rowOff>
    </xdr:to>
    <xdr:sp macro="" textlink="">
      <xdr:nvSpPr>
        <xdr:cNvPr id="888" name="楕円 887"/>
        <xdr:cNvSpPr/>
      </xdr:nvSpPr>
      <xdr:spPr>
        <a:xfrm>
          <a:off x="15430500" y="176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35379</xdr:rowOff>
    </xdr:from>
    <xdr:to>
      <xdr:col>85</xdr:col>
      <xdr:colOff>127000</xdr:colOff>
      <xdr:row>103</xdr:row>
      <xdr:rowOff>68036</xdr:rowOff>
    </xdr:to>
    <xdr:cxnSp macro="">
      <xdr:nvCxnSpPr>
        <xdr:cNvPr id="889" name="直線コネクタ 888"/>
        <xdr:cNvCxnSpPr/>
      </xdr:nvCxnSpPr>
      <xdr:spPr>
        <a:xfrm>
          <a:off x="15481300" y="176947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58057</xdr:rowOff>
    </xdr:from>
    <xdr:to>
      <xdr:col>76</xdr:col>
      <xdr:colOff>165100</xdr:colOff>
      <xdr:row>100</xdr:row>
      <xdr:rowOff>159657</xdr:rowOff>
    </xdr:to>
    <xdr:sp macro="" textlink="">
      <xdr:nvSpPr>
        <xdr:cNvPr id="890" name="楕円 889"/>
        <xdr:cNvSpPr/>
      </xdr:nvSpPr>
      <xdr:spPr>
        <a:xfrm>
          <a:off x="14541500" y="1720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108857</xdr:rowOff>
    </xdr:from>
    <xdr:to>
      <xdr:col>81</xdr:col>
      <xdr:colOff>50800</xdr:colOff>
      <xdr:row>103</xdr:row>
      <xdr:rowOff>35379</xdr:rowOff>
    </xdr:to>
    <xdr:cxnSp macro="">
      <xdr:nvCxnSpPr>
        <xdr:cNvPr id="891" name="直線コネクタ 890"/>
        <xdr:cNvCxnSpPr/>
      </xdr:nvCxnSpPr>
      <xdr:spPr>
        <a:xfrm>
          <a:off x="14592300" y="17253857"/>
          <a:ext cx="889000" cy="44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131536</xdr:rowOff>
    </xdr:from>
    <xdr:to>
      <xdr:col>72</xdr:col>
      <xdr:colOff>38100</xdr:colOff>
      <xdr:row>102</xdr:row>
      <xdr:rowOff>61686</xdr:rowOff>
    </xdr:to>
    <xdr:sp macro="" textlink="">
      <xdr:nvSpPr>
        <xdr:cNvPr id="892" name="楕円 891"/>
        <xdr:cNvSpPr/>
      </xdr:nvSpPr>
      <xdr:spPr>
        <a:xfrm>
          <a:off x="13652500" y="1744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108857</xdr:rowOff>
    </xdr:from>
    <xdr:to>
      <xdr:col>76</xdr:col>
      <xdr:colOff>114300</xdr:colOff>
      <xdr:row>102</xdr:row>
      <xdr:rowOff>10886</xdr:rowOff>
    </xdr:to>
    <xdr:cxnSp macro="">
      <xdr:nvCxnSpPr>
        <xdr:cNvPr id="893" name="直線コネクタ 892"/>
        <xdr:cNvCxnSpPr/>
      </xdr:nvCxnSpPr>
      <xdr:spPr>
        <a:xfrm flipV="1">
          <a:off x="13703300" y="17253857"/>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107043</xdr:rowOff>
    </xdr:from>
    <xdr:to>
      <xdr:col>67</xdr:col>
      <xdr:colOff>101600</xdr:colOff>
      <xdr:row>101</xdr:row>
      <xdr:rowOff>37193</xdr:rowOff>
    </xdr:to>
    <xdr:sp macro="" textlink="">
      <xdr:nvSpPr>
        <xdr:cNvPr id="894" name="楕円 893"/>
        <xdr:cNvSpPr/>
      </xdr:nvSpPr>
      <xdr:spPr>
        <a:xfrm>
          <a:off x="12763500" y="1725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157843</xdr:rowOff>
    </xdr:from>
    <xdr:to>
      <xdr:col>71</xdr:col>
      <xdr:colOff>177800</xdr:colOff>
      <xdr:row>102</xdr:row>
      <xdr:rowOff>10886</xdr:rowOff>
    </xdr:to>
    <xdr:cxnSp macro="">
      <xdr:nvCxnSpPr>
        <xdr:cNvPr id="895" name="直線コネクタ 894"/>
        <xdr:cNvCxnSpPr/>
      </xdr:nvCxnSpPr>
      <xdr:spPr>
        <a:xfrm>
          <a:off x="12814300" y="17302843"/>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86377</xdr:rowOff>
    </xdr:from>
    <xdr:ext cx="405111" cy="259045"/>
    <xdr:sp macro="" textlink="">
      <xdr:nvSpPr>
        <xdr:cNvPr id="896" name="n_1aveValue【庁舎】&#10;有形固定資産減価償却率"/>
        <xdr:cNvSpPr txBox="1"/>
      </xdr:nvSpPr>
      <xdr:spPr>
        <a:xfrm>
          <a:off x="152660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167113</xdr:rowOff>
    </xdr:from>
    <xdr:ext cx="405111" cy="259045"/>
    <xdr:sp macro="" textlink="">
      <xdr:nvSpPr>
        <xdr:cNvPr id="897" name="n_2aveValue【庁舎】&#10;有形固定資産減価償却率"/>
        <xdr:cNvSpPr txBox="1"/>
      </xdr:nvSpPr>
      <xdr:spPr>
        <a:xfrm>
          <a:off x="14389744" y="1731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45556</xdr:rowOff>
    </xdr:from>
    <xdr:ext cx="405111" cy="259045"/>
    <xdr:sp macro="" textlink="">
      <xdr:nvSpPr>
        <xdr:cNvPr id="898" name="n_3aveValue【庁舎】&#10;有形固定資産減価償却率"/>
        <xdr:cNvSpPr txBox="1"/>
      </xdr:nvSpPr>
      <xdr:spPr>
        <a:xfrm>
          <a:off x="13500744" y="1684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158948</xdr:rowOff>
    </xdr:from>
    <xdr:ext cx="405111" cy="259045"/>
    <xdr:sp macro="" textlink="">
      <xdr:nvSpPr>
        <xdr:cNvPr id="899" name="n_4aveValue【庁舎】&#10;有形固定資産減価償却率"/>
        <xdr:cNvSpPr txBox="1"/>
      </xdr:nvSpPr>
      <xdr:spPr>
        <a:xfrm>
          <a:off x="12611744" y="1781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77306</xdr:rowOff>
    </xdr:from>
    <xdr:ext cx="405111" cy="259045"/>
    <xdr:sp macro="" textlink="">
      <xdr:nvSpPr>
        <xdr:cNvPr id="900" name="n_1mainValue【庁舎】&#10;有形固定資産減価償却率"/>
        <xdr:cNvSpPr txBox="1"/>
      </xdr:nvSpPr>
      <xdr:spPr>
        <a:xfrm>
          <a:off x="15266044" y="1773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4734</xdr:rowOff>
    </xdr:from>
    <xdr:ext cx="405111" cy="259045"/>
    <xdr:sp macro="" textlink="">
      <xdr:nvSpPr>
        <xdr:cNvPr id="901" name="n_2mainValue【庁舎】&#10;有形固定資産減価償却率"/>
        <xdr:cNvSpPr txBox="1"/>
      </xdr:nvSpPr>
      <xdr:spPr>
        <a:xfrm>
          <a:off x="14389744" y="1697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52813</xdr:rowOff>
    </xdr:from>
    <xdr:ext cx="405111" cy="259045"/>
    <xdr:sp macro="" textlink="">
      <xdr:nvSpPr>
        <xdr:cNvPr id="902" name="n_3mainValue【庁舎】&#10;有形固定資産減価償却率"/>
        <xdr:cNvSpPr txBox="1"/>
      </xdr:nvSpPr>
      <xdr:spPr>
        <a:xfrm>
          <a:off x="13500744" y="1754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53720</xdr:rowOff>
    </xdr:from>
    <xdr:ext cx="405111" cy="259045"/>
    <xdr:sp macro="" textlink="">
      <xdr:nvSpPr>
        <xdr:cNvPr id="903" name="n_4mainValue【庁舎】&#10;有形固定資産減価償却率"/>
        <xdr:cNvSpPr txBox="1"/>
      </xdr:nvSpPr>
      <xdr:spPr>
        <a:xfrm>
          <a:off x="12611744" y="17027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4" name="テキスト ボックス 91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5" name="直線コネクタ 91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6" name="テキスト ボックス 91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7" name="直線コネクタ 91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8" name="テキスト ボックス 91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9" name="直線コネクタ 91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0" name="テキスト ボックス 91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1" name="直線コネクタ 92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2" name="テキスト ボックス 92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3" name="直線コネクタ 92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4" name="テキスト ボックス 92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5" name="直線コネクタ 92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6" name="テキスト ボックス 925"/>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7" name="直線コネクタ 92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8" name="テキスト ボックス 92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65314</xdr:rowOff>
    </xdr:from>
    <xdr:to>
      <xdr:col>116</xdr:col>
      <xdr:colOff>62864</xdr:colOff>
      <xdr:row>109</xdr:row>
      <xdr:rowOff>2721</xdr:rowOff>
    </xdr:to>
    <xdr:cxnSp macro="">
      <xdr:nvCxnSpPr>
        <xdr:cNvPr id="930" name="直線コネクタ 929"/>
        <xdr:cNvCxnSpPr/>
      </xdr:nvCxnSpPr>
      <xdr:spPr>
        <a:xfrm flipV="1">
          <a:off x="22160864" y="17210314"/>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6548</xdr:rowOff>
    </xdr:from>
    <xdr:ext cx="469744" cy="259045"/>
    <xdr:sp macro="" textlink="">
      <xdr:nvSpPr>
        <xdr:cNvPr id="931" name="【庁舎】&#10;一人当たり面積最小値テキスト"/>
        <xdr:cNvSpPr txBox="1"/>
      </xdr:nvSpPr>
      <xdr:spPr>
        <a:xfrm>
          <a:off x="22199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2721</xdr:rowOff>
    </xdr:from>
    <xdr:to>
      <xdr:col>116</xdr:col>
      <xdr:colOff>152400</xdr:colOff>
      <xdr:row>109</xdr:row>
      <xdr:rowOff>2721</xdr:rowOff>
    </xdr:to>
    <xdr:cxnSp macro="">
      <xdr:nvCxnSpPr>
        <xdr:cNvPr id="932" name="直線コネクタ 931"/>
        <xdr:cNvCxnSpPr/>
      </xdr:nvCxnSpPr>
      <xdr:spPr>
        <a:xfrm>
          <a:off x="22072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11991</xdr:rowOff>
    </xdr:from>
    <xdr:ext cx="469744" cy="259045"/>
    <xdr:sp macro="" textlink="">
      <xdr:nvSpPr>
        <xdr:cNvPr id="933" name="【庁舎】&#10;一人当たり面積最大値テキスト"/>
        <xdr:cNvSpPr txBox="1"/>
      </xdr:nvSpPr>
      <xdr:spPr>
        <a:xfrm>
          <a:off x="22199600" y="1698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65314</xdr:rowOff>
    </xdr:from>
    <xdr:to>
      <xdr:col>116</xdr:col>
      <xdr:colOff>152400</xdr:colOff>
      <xdr:row>100</xdr:row>
      <xdr:rowOff>65314</xdr:rowOff>
    </xdr:to>
    <xdr:cxnSp macro="">
      <xdr:nvCxnSpPr>
        <xdr:cNvPr id="934" name="直線コネクタ 933"/>
        <xdr:cNvCxnSpPr/>
      </xdr:nvCxnSpPr>
      <xdr:spPr>
        <a:xfrm>
          <a:off x="22072600" y="1721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170741</xdr:rowOff>
    </xdr:from>
    <xdr:ext cx="469744" cy="259045"/>
    <xdr:sp macro="" textlink="">
      <xdr:nvSpPr>
        <xdr:cNvPr id="935" name="【庁舎】&#10;一人当たり面積平均値テキスト"/>
        <xdr:cNvSpPr txBox="1"/>
      </xdr:nvSpPr>
      <xdr:spPr>
        <a:xfrm>
          <a:off x="22199600" y="18001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147864</xdr:rowOff>
    </xdr:from>
    <xdr:to>
      <xdr:col>116</xdr:col>
      <xdr:colOff>114300</xdr:colOff>
      <xdr:row>106</xdr:row>
      <xdr:rowOff>78014</xdr:rowOff>
    </xdr:to>
    <xdr:sp macro="" textlink="">
      <xdr:nvSpPr>
        <xdr:cNvPr id="936" name="フローチャート: 判断 935"/>
        <xdr:cNvSpPr/>
      </xdr:nvSpPr>
      <xdr:spPr>
        <a:xfrm>
          <a:off x="22110700" y="1815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30843</xdr:rowOff>
    </xdr:from>
    <xdr:to>
      <xdr:col>112</xdr:col>
      <xdr:colOff>38100</xdr:colOff>
      <xdr:row>106</xdr:row>
      <xdr:rowOff>132443</xdr:rowOff>
    </xdr:to>
    <xdr:sp macro="" textlink="">
      <xdr:nvSpPr>
        <xdr:cNvPr id="937" name="フローチャート: 判断 936"/>
        <xdr:cNvSpPr/>
      </xdr:nvSpPr>
      <xdr:spPr>
        <a:xfrm>
          <a:off x="21272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85271</xdr:rowOff>
    </xdr:from>
    <xdr:to>
      <xdr:col>107</xdr:col>
      <xdr:colOff>101600</xdr:colOff>
      <xdr:row>107</xdr:row>
      <xdr:rowOff>15421</xdr:rowOff>
    </xdr:to>
    <xdr:sp macro="" textlink="">
      <xdr:nvSpPr>
        <xdr:cNvPr id="938" name="フローチャート: 判断 937"/>
        <xdr:cNvSpPr/>
      </xdr:nvSpPr>
      <xdr:spPr>
        <a:xfrm>
          <a:off x="20383500" y="1825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158750</xdr:rowOff>
    </xdr:from>
    <xdr:to>
      <xdr:col>102</xdr:col>
      <xdr:colOff>165100</xdr:colOff>
      <xdr:row>106</xdr:row>
      <xdr:rowOff>88900</xdr:rowOff>
    </xdr:to>
    <xdr:sp macro="" textlink="">
      <xdr:nvSpPr>
        <xdr:cNvPr id="939" name="フローチャート: 判断 938"/>
        <xdr:cNvSpPr/>
      </xdr:nvSpPr>
      <xdr:spPr>
        <a:xfrm>
          <a:off x="19494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14514</xdr:rowOff>
    </xdr:from>
    <xdr:to>
      <xdr:col>98</xdr:col>
      <xdr:colOff>38100</xdr:colOff>
      <xdr:row>108</xdr:row>
      <xdr:rowOff>116114</xdr:rowOff>
    </xdr:to>
    <xdr:sp macro="" textlink="">
      <xdr:nvSpPr>
        <xdr:cNvPr id="940" name="フローチャート: 判断 939"/>
        <xdr:cNvSpPr/>
      </xdr:nvSpPr>
      <xdr:spPr>
        <a:xfrm>
          <a:off x="18605500" y="1853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1" name="テキスト ボックス 94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2" name="テキスト ボックス 94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3" name="テキスト ボックス 94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4" name="テキスト ボックス 94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5" name="テキスト ボックス 94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46" name="楕円 945"/>
        <xdr:cNvSpPr/>
      </xdr:nvSpPr>
      <xdr:spPr>
        <a:xfrm>
          <a:off x="221107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52813</xdr:rowOff>
    </xdr:from>
    <xdr:ext cx="469744" cy="259045"/>
    <xdr:sp macro="" textlink="">
      <xdr:nvSpPr>
        <xdr:cNvPr id="947" name="【庁舎】&#10;一人当たり面積該当値テキスト"/>
        <xdr:cNvSpPr txBox="1"/>
      </xdr:nvSpPr>
      <xdr:spPr>
        <a:xfrm>
          <a:off x="22199600"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macro="" textlink="">
      <xdr:nvSpPr>
        <xdr:cNvPr id="948" name="楕円 947"/>
        <xdr:cNvSpPr/>
      </xdr:nvSpPr>
      <xdr:spPr>
        <a:xfrm>
          <a:off x="2127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125186</xdr:rowOff>
    </xdr:from>
    <xdr:to>
      <xdr:col>116</xdr:col>
      <xdr:colOff>63500</xdr:colOff>
      <xdr:row>107</xdr:row>
      <xdr:rowOff>19050</xdr:rowOff>
    </xdr:to>
    <xdr:cxnSp macro="">
      <xdr:nvCxnSpPr>
        <xdr:cNvPr id="949" name="直線コネクタ 948"/>
        <xdr:cNvCxnSpPr/>
      </xdr:nvCxnSpPr>
      <xdr:spPr>
        <a:xfrm flipV="1">
          <a:off x="21323300" y="182988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907</xdr:rowOff>
    </xdr:from>
    <xdr:to>
      <xdr:col>107</xdr:col>
      <xdr:colOff>101600</xdr:colOff>
      <xdr:row>107</xdr:row>
      <xdr:rowOff>102507</xdr:rowOff>
    </xdr:to>
    <xdr:sp macro="" textlink="">
      <xdr:nvSpPr>
        <xdr:cNvPr id="950" name="楕円 949"/>
        <xdr:cNvSpPr/>
      </xdr:nvSpPr>
      <xdr:spPr>
        <a:xfrm>
          <a:off x="20383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51707</xdr:rowOff>
    </xdr:to>
    <xdr:cxnSp macro="">
      <xdr:nvCxnSpPr>
        <xdr:cNvPr id="951" name="直線コネクタ 950"/>
        <xdr:cNvCxnSpPr/>
      </xdr:nvCxnSpPr>
      <xdr:spPr>
        <a:xfrm flipV="1">
          <a:off x="20434300" y="18364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68943</xdr:rowOff>
    </xdr:from>
    <xdr:to>
      <xdr:col>102</xdr:col>
      <xdr:colOff>165100</xdr:colOff>
      <xdr:row>104</xdr:row>
      <xdr:rowOff>170543</xdr:rowOff>
    </xdr:to>
    <xdr:sp macro="" textlink="">
      <xdr:nvSpPr>
        <xdr:cNvPr id="952" name="楕円 951"/>
        <xdr:cNvSpPr/>
      </xdr:nvSpPr>
      <xdr:spPr>
        <a:xfrm>
          <a:off x="19494500" y="1789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119743</xdr:rowOff>
    </xdr:from>
    <xdr:to>
      <xdr:col>107</xdr:col>
      <xdr:colOff>50800</xdr:colOff>
      <xdr:row>107</xdr:row>
      <xdr:rowOff>51707</xdr:rowOff>
    </xdr:to>
    <xdr:cxnSp macro="">
      <xdr:nvCxnSpPr>
        <xdr:cNvPr id="953" name="直線コネクタ 952"/>
        <xdr:cNvCxnSpPr/>
      </xdr:nvCxnSpPr>
      <xdr:spPr>
        <a:xfrm>
          <a:off x="19545300" y="17950543"/>
          <a:ext cx="889000" cy="44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77107</xdr:rowOff>
    </xdr:from>
    <xdr:to>
      <xdr:col>98</xdr:col>
      <xdr:colOff>38100</xdr:colOff>
      <xdr:row>104</xdr:row>
      <xdr:rowOff>7257</xdr:rowOff>
    </xdr:to>
    <xdr:sp macro="" textlink="">
      <xdr:nvSpPr>
        <xdr:cNvPr id="954" name="楕円 953"/>
        <xdr:cNvSpPr/>
      </xdr:nvSpPr>
      <xdr:spPr>
        <a:xfrm>
          <a:off x="18605500" y="1773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127907</xdr:rowOff>
    </xdr:from>
    <xdr:to>
      <xdr:col>102</xdr:col>
      <xdr:colOff>114300</xdr:colOff>
      <xdr:row>104</xdr:row>
      <xdr:rowOff>119743</xdr:rowOff>
    </xdr:to>
    <xdr:cxnSp macro="">
      <xdr:nvCxnSpPr>
        <xdr:cNvPr id="955" name="直線コネクタ 954"/>
        <xdr:cNvCxnSpPr/>
      </xdr:nvCxnSpPr>
      <xdr:spPr>
        <a:xfrm>
          <a:off x="18656300" y="177872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148970</xdr:rowOff>
    </xdr:from>
    <xdr:ext cx="469744" cy="259045"/>
    <xdr:sp macro="" textlink="">
      <xdr:nvSpPr>
        <xdr:cNvPr id="956" name="n_1aveValue【庁舎】&#10;一人当たり面積"/>
        <xdr:cNvSpPr txBox="1"/>
      </xdr:nvSpPr>
      <xdr:spPr>
        <a:xfrm>
          <a:off x="210757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31948</xdr:rowOff>
    </xdr:from>
    <xdr:ext cx="469744" cy="259045"/>
    <xdr:sp macro="" textlink="">
      <xdr:nvSpPr>
        <xdr:cNvPr id="957" name="n_2aveValue【庁舎】&#10;一人当たり面積"/>
        <xdr:cNvSpPr txBox="1"/>
      </xdr:nvSpPr>
      <xdr:spPr>
        <a:xfrm>
          <a:off x="20199427" y="1803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80027</xdr:rowOff>
    </xdr:from>
    <xdr:ext cx="469744" cy="259045"/>
    <xdr:sp macro="" textlink="">
      <xdr:nvSpPr>
        <xdr:cNvPr id="958" name="n_3aveValue【庁舎】&#10;一人当たり面積"/>
        <xdr:cNvSpPr txBox="1"/>
      </xdr:nvSpPr>
      <xdr:spPr>
        <a:xfrm>
          <a:off x="193104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107241</xdr:rowOff>
    </xdr:from>
    <xdr:ext cx="469744" cy="259045"/>
    <xdr:sp macro="" textlink="">
      <xdr:nvSpPr>
        <xdr:cNvPr id="959" name="n_4aveValue【庁舎】&#10;一人当たり面積"/>
        <xdr:cNvSpPr txBox="1"/>
      </xdr:nvSpPr>
      <xdr:spPr>
        <a:xfrm>
          <a:off x="18421427" y="1862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macro="" textlink="">
      <xdr:nvSpPr>
        <xdr:cNvPr id="960" name="n_1mainValue【庁舎】&#10;一人当たり面積"/>
        <xdr:cNvSpPr txBox="1"/>
      </xdr:nvSpPr>
      <xdr:spPr>
        <a:xfrm>
          <a:off x="210757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93634</xdr:rowOff>
    </xdr:from>
    <xdr:ext cx="469744" cy="259045"/>
    <xdr:sp macro="" textlink="">
      <xdr:nvSpPr>
        <xdr:cNvPr id="961" name="n_2mainValue【庁舎】&#10;一人当たり面積"/>
        <xdr:cNvSpPr txBox="1"/>
      </xdr:nvSpPr>
      <xdr:spPr>
        <a:xfrm>
          <a:off x="20199427"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15620</xdr:rowOff>
    </xdr:from>
    <xdr:ext cx="469744" cy="259045"/>
    <xdr:sp macro="" textlink="">
      <xdr:nvSpPr>
        <xdr:cNvPr id="962" name="n_3mainValue【庁舎】&#10;一人当たり面積"/>
        <xdr:cNvSpPr txBox="1"/>
      </xdr:nvSpPr>
      <xdr:spPr>
        <a:xfrm>
          <a:off x="19310427" y="1767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23784</xdr:rowOff>
    </xdr:from>
    <xdr:ext cx="469744" cy="259045"/>
    <xdr:sp macro="" textlink="">
      <xdr:nvSpPr>
        <xdr:cNvPr id="963" name="n_4mainValue【庁舎】&#10;一人当たり面積"/>
        <xdr:cNvSpPr txBox="1"/>
      </xdr:nvSpPr>
      <xdr:spPr>
        <a:xfrm>
          <a:off x="18421427" y="1751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4" name="正方形/長方形 9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5" name="正方形/長方形 96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6" name="テキスト ボックス 96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して、特に有形固定資産減価償却率（以下「償却率」という。）が高くなっている施設類型は、図書館、一般廃棄物処理施設、体育館・プール、福祉施設、市民会館である。体育館・プールについては、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年度に建築された施設が多いため償却率が高い状態にある。近年においては内部改修を実施しているため償却率は改善に向かっているが、依然として高い比率となっている。また、</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福祉施設については、平成</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年度に建築された施設で老朽化が進んでるため外壁改修等実施しているが、償却率が改善する状況に至っていない。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その他の施設についても、償却率が高い施設類型については、今後、各個別施設計画に基づき計画的な更新や整備を実施し、適正な維持管理とともに、維持管理コストの平準化を図っていく必要がある。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一方で、保健センター・保健所、消防施設</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については償却率が類似団体平均を下回っている。保健センター・保健所については、平成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年及び平成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に建築された施設で今後償却が進んでいくため、老朽化に伴う改修や他施設との統合等を踏まえ施設管理を実施していく。また、消防施設については、償却率が平均を下回っているものの、清水消防署が昭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年度に建築された施設で老朽化が進行して</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ため、施設の状態に留意しながら、将来を見据えた整備を検討していく必要がある。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0398\AppData\Local\Temp\MicrosoftEdgeDownloads\deef4998-f33f-4ebd-9970-25fbc78c44ee\&#12304;&#36001;&#25919;&#29366;&#27841;&#36039;&#26009;&#38598;&#12305;_303666_&#26377;&#30000;&#2402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3.2</v>
          </cell>
        </row>
        <row r="53">
          <cell r="BP53">
            <v>55.8</v>
          </cell>
          <cell r="BX53">
            <v>56.4</v>
          </cell>
          <cell r="CF53">
            <v>57.3</v>
          </cell>
          <cell r="CN53">
            <v>58.3</v>
          </cell>
          <cell r="CV53">
            <v>57.9</v>
          </cell>
        </row>
        <row r="55">
          <cell r="AN55" t="str">
            <v>類似団体内平均値</v>
          </cell>
          <cell r="BP55">
            <v>25.1</v>
          </cell>
          <cell r="BX55">
            <v>9.6999999999999993</v>
          </cell>
          <cell r="CF55">
            <v>0</v>
          </cell>
          <cell r="CN55">
            <v>0</v>
          </cell>
          <cell r="CV55">
            <v>0</v>
          </cell>
        </row>
        <row r="57">
          <cell r="BP57">
            <v>60.1</v>
          </cell>
          <cell r="BX57">
            <v>61.3</v>
          </cell>
          <cell r="CF57">
            <v>61.4</v>
          </cell>
          <cell r="CN57">
            <v>63.1</v>
          </cell>
          <cell r="CV57">
            <v>64.5</v>
          </cell>
        </row>
        <row r="72">
          <cell r="BP72" t="str">
            <v>R02</v>
          </cell>
          <cell r="BX72" t="str">
            <v>R03</v>
          </cell>
          <cell r="CF72" t="str">
            <v>R04</v>
          </cell>
          <cell r="CN72" t="str">
            <v>R05</v>
          </cell>
          <cell r="CV72" t="str">
            <v>R06</v>
          </cell>
        </row>
        <row r="73">
          <cell r="AN73" t="str">
            <v>当該団体値</v>
          </cell>
          <cell r="BP73">
            <v>3.2</v>
          </cell>
        </row>
        <row r="75">
          <cell r="BP75">
            <v>13</v>
          </cell>
          <cell r="BX75">
            <v>12.7</v>
          </cell>
          <cell r="CF75">
            <v>13</v>
          </cell>
          <cell r="CN75">
            <v>13.1</v>
          </cell>
          <cell r="CV75">
            <v>12</v>
          </cell>
        </row>
        <row r="77">
          <cell r="AN77" t="str">
            <v>類似団体内平均値</v>
          </cell>
          <cell r="BP77">
            <v>25.1</v>
          </cell>
          <cell r="BX77">
            <v>9.6999999999999993</v>
          </cell>
          <cell r="CF77">
            <v>0</v>
          </cell>
          <cell r="CN77">
            <v>0</v>
          </cell>
          <cell r="CV77">
            <v>0</v>
          </cell>
        </row>
        <row r="79">
          <cell r="BP79">
            <v>10.199999999999999</v>
          </cell>
          <cell r="BX79">
            <v>10.199999999999999</v>
          </cell>
          <cell r="CF79">
            <v>10.4</v>
          </cell>
          <cell r="CN79">
            <v>10.7</v>
          </cell>
          <cell r="CV79">
            <v>10.5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19197821</v>
      </c>
      <c r="BO4" s="449"/>
      <c r="BP4" s="449"/>
      <c r="BQ4" s="449"/>
      <c r="BR4" s="449"/>
      <c r="BS4" s="449"/>
      <c r="BT4" s="449"/>
      <c r="BU4" s="450"/>
      <c r="BV4" s="448">
        <v>18806996</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2.9</v>
      </c>
      <c r="CU4" s="589"/>
      <c r="CV4" s="589"/>
      <c r="CW4" s="589"/>
      <c r="CX4" s="589"/>
      <c r="CY4" s="589"/>
      <c r="CZ4" s="589"/>
      <c r="DA4" s="590"/>
      <c r="DB4" s="588">
        <v>4.0999999999999996</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18413376</v>
      </c>
      <c r="BO5" s="420"/>
      <c r="BP5" s="420"/>
      <c r="BQ5" s="420"/>
      <c r="BR5" s="420"/>
      <c r="BS5" s="420"/>
      <c r="BT5" s="420"/>
      <c r="BU5" s="421"/>
      <c r="BV5" s="419">
        <v>17822373</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86.8</v>
      </c>
      <c r="CU5" s="417"/>
      <c r="CV5" s="417"/>
      <c r="CW5" s="417"/>
      <c r="CX5" s="417"/>
      <c r="CY5" s="417"/>
      <c r="CZ5" s="417"/>
      <c r="DA5" s="418"/>
      <c r="DB5" s="416">
        <v>87.7</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784445</v>
      </c>
      <c r="BO6" s="420"/>
      <c r="BP6" s="420"/>
      <c r="BQ6" s="420"/>
      <c r="BR6" s="420"/>
      <c r="BS6" s="420"/>
      <c r="BT6" s="420"/>
      <c r="BU6" s="421"/>
      <c r="BV6" s="419">
        <v>984623</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87.1</v>
      </c>
      <c r="CU6" s="563"/>
      <c r="CV6" s="563"/>
      <c r="CW6" s="563"/>
      <c r="CX6" s="563"/>
      <c r="CY6" s="563"/>
      <c r="CZ6" s="563"/>
      <c r="DA6" s="564"/>
      <c r="DB6" s="562">
        <v>88.1</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483348</v>
      </c>
      <c r="BO7" s="420"/>
      <c r="BP7" s="420"/>
      <c r="BQ7" s="420"/>
      <c r="BR7" s="420"/>
      <c r="BS7" s="420"/>
      <c r="BT7" s="420"/>
      <c r="BU7" s="421"/>
      <c r="BV7" s="419">
        <v>564525</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10467526</v>
      </c>
      <c r="CU7" s="420"/>
      <c r="CV7" s="420"/>
      <c r="CW7" s="420"/>
      <c r="CX7" s="420"/>
      <c r="CY7" s="420"/>
      <c r="CZ7" s="420"/>
      <c r="DA7" s="421"/>
      <c r="DB7" s="419">
        <v>10243224</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104</v>
      </c>
      <c r="AV8" s="478"/>
      <c r="AW8" s="478"/>
      <c r="AX8" s="478"/>
      <c r="AY8" s="433" t="s">
        <v>105</v>
      </c>
      <c r="AZ8" s="434"/>
      <c r="BA8" s="434"/>
      <c r="BB8" s="434"/>
      <c r="BC8" s="434"/>
      <c r="BD8" s="434"/>
      <c r="BE8" s="434"/>
      <c r="BF8" s="434"/>
      <c r="BG8" s="434"/>
      <c r="BH8" s="434"/>
      <c r="BI8" s="434"/>
      <c r="BJ8" s="434"/>
      <c r="BK8" s="434"/>
      <c r="BL8" s="434"/>
      <c r="BM8" s="435"/>
      <c r="BN8" s="419">
        <v>301097</v>
      </c>
      <c r="BO8" s="420"/>
      <c r="BP8" s="420"/>
      <c r="BQ8" s="420"/>
      <c r="BR8" s="420"/>
      <c r="BS8" s="420"/>
      <c r="BT8" s="420"/>
      <c r="BU8" s="421"/>
      <c r="BV8" s="419">
        <v>420098</v>
      </c>
      <c r="BW8" s="420"/>
      <c r="BX8" s="420"/>
      <c r="BY8" s="420"/>
      <c r="BZ8" s="420"/>
      <c r="CA8" s="420"/>
      <c r="CB8" s="420"/>
      <c r="CC8" s="421"/>
      <c r="CD8" s="459" t="s">
        <v>106</v>
      </c>
      <c r="CE8" s="379"/>
      <c r="CF8" s="379"/>
      <c r="CG8" s="379"/>
      <c r="CH8" s="379"/>
      <c r="CI8" s="379"/>
      <c r="CJ8" s="379"/>
      <c r="CK8" s="379"/>
      <c r="CL8" s="379"/>
      <c r="CM8" s="379"/>
      <c r="CN8" s="379"/>
      <c r="CO8" s="379"/>
      <c r="CP8" s="379"/>
      <c r="CQ8" s="379"/>
      <c r="CR8" s="379"/>
      <c r="CS8" s="460"/>
      <c r="CT8" s="522">
        <v>0.36</v>
      </c>
      <c r="CU8" s="523"/>
      <c r="CV8" s="523"/>
      <c r="CW8" s="523"/>
      <c r="CX8" s="523"/>
      <c r="CY8" s="523"/>
      <c r="CZ8" s="523"/>
      <c r="DA8" s="524"/>
      <c r="DB8" s="522">
        <v>0.35</v>
      </c>
      <c r="DC8" s="523"/>
      <c r="DD8" s="523"/>
      <c r="DE8" s="523"/>
      <c r="DF8" s="523"/>
      <c r="DG8" s="523"/>
      <c r="DH8" s="523"/>
      <c r="DI8" s="524"/>
    </row>
    <row r="9" spans="1:119" ht="18.75" customHeight="1" thickBot="1" x14ac:dyDescent="0.2">
      <c r="A9" s="169"/>
      <c r="B9" s="551" t="s">
        <v>107</v>
      </c>
      <c r="C9" s="552"/>
      <c r="D9" s="552"/>
      <c r="E9" s="552"/>
      <c r="F9" s="552"/>
      <c r="G9" s="552"/>
      <c r="H9" s="552"/>
      <c r="I9" s="552"/>
      <c r="J9" s="552"/>
      <c r="K9" s="470"/>
      <c r="L9" s="553" t="s">
        <v>108</v>
      </c>
      <c r="M9" s="554"/>
      <c r="N9" s="554"/>
      <c r="O9" s="554"/>
      <c r="P9" s="554"/>
      <c r="Q9" s="555"/>
      <c r="R9" s="556">
        <v>25258</v>
      </c>
      <c r="S9" s="557"/>
      <c r="T9" s="557"/>
      <c r="U9" s="557"/>
      <c r="V9" s="558"/>
      <c r="W9" s="488" t="s">
        <v>109</v>
      </c>
      <c r="X9" s="489"/>
      <c r="Y9" s="489"/>
      <c r="Z9" s="489"/>
      <c r="AA9" s="489"/>
      <c r="AB9" s="489"/>
      <c r="AC9" s="489"/>
      <c r="AD9" s="489"/>
      <c r="AE9" s="489"/>
      <c r="AF9" s="489"/>
      <c r="AG9" s="489"/>
      <c r="AH9" s="489"/>
      <c r="AI9" s="489"/>
      <c r="AJ9" s="489"/>
      <c r="AK9" s="489"/>
      <c r="AL9" s="559"/>
      <c r="AM9" s="476" t="s">
        <v>110</v>
      </c>
      <c r="AN9" s="376"/>
      <c r="AO9" s="376"/>
      <c r="AP9" s="376"/>
      <c r="AQ9" s="376"/>
      <c r="AR9" s="376"/>
      <c r="AS9" s="376"/>
      <c r="AT9" s="377"/>
      <c r="AU9" s="477" t="s">
        <v>90</v>
      </c>
      <c r="AV9" s="478"/>
      <c r="AW9" s="478"/>
      <c r="AX9" s="478"/>
      <c r="AY9" s="433" t="s">
        <v>111</v>
      </c>
      <c r="AZ9" s="434"/>
      <c r="BA9" s="434"/>
      <c r="BB9" s="434"/>
      <c r="BC9" s="434"/>
      <c r="BD9" s="434"/>
      <c r="BE9" s="434"/>
      <c r="BF9" s="434"/>
      <c r="BG9" s="434"/>
      <c r="BH9" s="434"/>
      <c r="BI9" s="434"/>
      <c r="BJ9" s="434"/>
      <c r="BK9" s="434"/>
      <c r="BL9" s="434"/>
      <c r="BM9" s="435"/>
      <c r="BN9" s="419">
        <v>-119001</v>
      </c>
      <c r="BO9" s="420"/>
      <c r="BP9" s="420"/>
      <c r="BQ9" s="420"/>
      <c r="BR9" s="420"/>
      <c r="BS9" s="420"/>
      <c r="BT9" s="420"/>
      <c r="BU9" s="421"/>
      <c r="BV9" s="419">
        <v>43108</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14.9</v>
      </c>
      <c r="CU9" s="417"/>
      <c r="CV9" s="417"/>
      <c r="CW9" s="417"/>
      <c r="CX9" s="417"/>
      <c r="CY9" s="417"/>
      <c r="CZ9" s="417"/>
      <c r="DA9" s="418"/>
      <c r="DB9" s="416">
        <v>22.2</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113</v>
      </c>
      <c r="M10" s="376"/>
      <c r="N10" s="376"/>
      <c r="O10" s="376"/>
      <c r="P10" s="376"/>
      <c r="Q10" s="377"/>
      <c r="R10" s="372">
        <v>26361</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104</v>
      </c>
      <c r="AV10" s="478"/>
      <c r="AW10" s="478"/>
      <c r="AX10" s="478"/>
      <c r="AY10" s="433" t="s">
        <v>115</v>
      </c>
      <c r="AZ10" s="434"/>
      <c r="BA10" s="434"/>
      <c r="BB10" s="434"/>
      <c r="BC10" s="434"/>
      <c r="BD10" s="434"/>
      <c r="BE10" s="434"/>
      <c r="BF10" s="434"/>
      <c r="BG10" s="434"/>
      <c r="BH10" s="434"/>
      <c r="BI10" s="434"/>
      <c r="BJ10" s="434"/>
      <c r="BK10" s="434"/>
      <c r="BL10" s="434"/>
      <c r="BM10" s="435"/>
      <c r="BN10" s="419">
        <v>55615</v>
      </c>
      <c r="BO10" s="420"/>
      <c r="BP10" s="420"/>
      <c r="BQ10" s="420"/>
      <c r="BR10" s="420"/>
      <c r="BS10" s="420"/>
      <c r="BT10" s="420"/>
      <c r="BU10" s="421"/>
      <c r="BV10" s="419">
        <v>5144</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104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761525</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24954</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50000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24830</v>
      </c>
      <c r="S13" s="507"/>
      <c r="T13" s="507"/>
      <c r="U13" s="507"/>
      <c r="V13" s="508"/>
      <c r="W13" s="509" t="s">
        <v>131</v>
      </c>
      <c r="X13" s="405"/>
      <c r="Y13" s="405"/>
      <c r="Z13" s="405"/>
      <c r="AA13" s="405"/>
      <c r="AB13" s="406"/>
      <c r="AC13" s="372">
        <v>3399</v>
      </c>
      <c r="AD13" s="373"/>
      <c r="AE13" s="373"/>
      <c r="AF13" s="373"/>
      <c r="AG13" s="374"/>
      <c r="AH13" s="372">
        <v>3701</v>
      </c>
      <c r="AI13" s="373"/>
      <c r="AJ13" s="373"/>
      <c r="AK13" s="373"/>
      <c r="AL13" s="432"/>
      <c r="AM13" s="476" t="s">
        <v>132</v>
      </c>
      <c r="AN13" s="376"/>
      <c r="AO13" s="376"/>
      <c r="AP13" s="376"/>
      <c r="AQ13" s="376"/>
      <c r="AR13" s="376"/>
      <c r="AS13" s="376"/>
      <c r="AT13" s="377"/>
      <c r="AU13" s="477" t="s">
        <v>104</v>
      </c>
      <c r="AV13" s="478"/>
      <c r="AW13" s="478"/>
      <c r="AX13" s="478"/>
      <c r="AY13" s="433" t="s">
        <v>133</v>
      </c>
      <c r="AZ13" s="434"/>
      <c r="BA13" s="434"/>
      <c r="BB13" s="434"/>
      <c r="BC13" s="434"/>
      <c r="BD13" s="434"/>
      <c r="BE13" s="434"/>
      <c r="BF13" s="434"/>
      <c r="BG13" s="434"/>
      <c r="BH13" s="434"/>
      <c r="BI13" s="434"/>
      <c r="BJ13" s="434"/>
      <c r="BK13" s="434"/>
      <c r="BL13" s="434"/>
      <c r="BM13" s="435"/>
      <c r="BN13" s="419">
        <v>-63386</v>
      </c>
      <c r="BO13" s="420"/>
      <c r="BP13" s="420"/>
      <c r="BQ13" s="420"/>
      <c r="BR13" s="420"/>
      <c r="BS13" s="420"/>
      <c r="BT13" s="420"/>
      <c r="BU13" s="421"/>
      <c r="BV13" s="419">
        <v>759777</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12</v>
      </c>
      <c r="CU13" s="417"/>
      <c r="CV13" s="417"/>
      <c r="CW13" s="417"/>
      <c r="CX13" s="417"/>
      <c r="CY13" s="417"/>
      <c r="CZ13" s="417"/>
      <c r="DA13" s="418"/>
      <c r="DB13" s="416">
        <v>13.1</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25412</v>
      </c>
      <c r="S14" s="507"/>
      <c r="T14" s="507"/>
      <c r="U14" s="507"/>
      <c r="V14" s="508"/>
      <c r="W14" s="510"/>
      <c r="X14" s="408"/>
      <c r="Y14" s="408"/>
      <c r="Z14" s="408"/>
      <c r="AA14" s="408"/>
      <c r="AB14" s="409"/>
      <c r="AC14" s="499">
        <v>25.6</v>
      </c>
      <c r="AD14" s="500"/>
      <c r="AE14" s="500"/>
      <c r="AF14" s="500"/>
      <c r="AG14" s="501"/>
      <c r="AH14" s="499">
        <v>27.1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25292</v>
      </c>
      <c r="S15" s="507"/>
      <c r="T15" s="507"/>
      <c r="U15" s="507"/>
      <c r="V15" s="508"/>
      <c r="W15" s="509" t="s">
        <v>137</v>
      </c>
      <c r="X15" s="405"/>
      <c r="Y15" s="405"/>
      <c r="Z15" s="405"/>
      <c r="AA15" s="405"/>
      <c r="AB15" s="406"/>
      <c r="AC15" s="372">
        <v>2647</v>
      </c>
      <c r="AD15" s="373"/>
      <c r="AE15" s="373"/>
      <c r="AF15" s="373"/>
      <c r="AG15" s="374"/>
      <c r="AH15" s="372">
        <v>2751</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3388468</v>
      </c>
      <c r="BO15" s="449"/>
      <c r="BP15" s="449"/>
      <c r="BQ15" s="449"/>
      <c r="BR15" s="449"/>
      <c r="BS15" s="449"/>
      <c r="BT15" s="449"/>
      <c r="BU15" s="450"/>
      <c r="BV15" s="448">
        <v>3350586</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19.899999999999999</v>
      </c>
      <c r="AD16" s="500"/>
      <c r="AE16" s="500"/>
      <c r="AF16" s="500"/>
      <c r="AG16" s="501"/>
      <c r="AH16" s="499">
        <v>20.2</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9590538</v>
      </c>
      <c r="BO16" s="420"/>
      <c r="BP16" s="420"/>
      <c r="BQ16" s="420"/>
      <c r="BR16" s="420"/>
      <c r="BS16" s="420"/>
      <c r="BT16" s="420"/>
      <c r="BU16" s="421"/>
      <c r="BV16" s="419">
        <v>9337823</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7236</v>
      </c>
      <c r="AD17" s="373"/>
      <c r="AE17" s="373"/>
      <c r="AF17" s="373"/>
      <c r="AG17" s="374"/>
      <c r="AH17" s="372">
        <v>7182</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4239751</v>
      </c>
      <c r="BO17" s="420"/>
      <c r="BP17" s="420"/>
      <c r="BQ17" s="420"/>
      <c r="BR17" s="420"/>
      <c r="BS17" s="420"/>
      <c r="BT17" s="420"/>
      <c r="BU17" s="421"/>
      <c r="BV17" s="419">
        <v>4204152</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146</v>
      </c>
      <c r="C18" s="470"/>
      <c r="D18" s="470"/>
      <c r="E18" s="471"/>
      <c r="F18" s="471"/>
      <c r="G18" s="471"/>
      <c r="H18" s="471"/>
      <c r="I18" s="471"/>
      <c r="J18" s="471"/>
      <c r="K18" s="471"/>
      <c r="L18" s="472">
        <v>351.84</v>
      </c>
      <c r="M18" s="472"/>
      <c r="N18" s="472"/>
      <c r="O18" s="472"/>
      <c r="P18" s="472"/>
      <c r="Q18" s="472"/>
      <c r="R18" s="473"/>
      <c r="S18" s="473"/>
      <c r="T18" s="473"/>
      <c r="U18" s="473"/>
      <c r="V18" s="474"/>
      <c r="W18" s="490"/>
      <c r="X18" s="491"/>
      <c r="Y18" s="491"/>
      <c r="Z18" s="491"/>
      <c r="AA18" s="491"/>
      <c r="AB18" s="515"/>
      <c r="AC18" s="389">
        <v>54.5</v>
      </c>
      <c r="AD18" s="390"/>
      <c r="AE18" s="390"/>
      <c r="AF18" s="390"/>
      <c r="AG18" s="475"/>
      <c r="AH18" s="389">
        <v>52.7</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9245705</v>
      </c>
      <c r="BO18" s="420"/>
      <c r="BP18" s="420"/>
      <c r="BQ18" s="420"/>
      <c r="BR18" s="420"/>
      <c r="BS18" s="420"/>
      <c r="BT18" s="420"/>
      <c r="BU18" s="421"/>
      <c r="BV18" s="419">
        <v>9048227</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148</v>
      </c>
      <c r="C19" s="470"/>
      <c r="D19" s="470"/>
      <c r="E19" s="471"/>
      <c r="F19" s="471"/>
      <c r="G19" s="471"/>
      <c r="H19" s="471"/>
      <c r="I19" s="471"/>
      <c r="J19" s="471"/>
      <c r="K19" s="471"/>
      <c r="L19" s="479">
        <v>72</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12704647</v>
      </c>
      <c r="BO19" s="420"/>
      <c r="BP19" s="420"/>
      <c r="BQ19" s="420"/>
      <c r="BR19" s="420"/>
      <c r="BS19" s="420"/>
      <c r="BT19" s="420"/>
      <c r="BU19" s="421"/>
      <c r="BV19" s="419">
        <v>13184302</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150</v>
      </c>
      <c r="C20" s="470"/>
      <c r="D20" s="470"/>
      <c r="E20" s="471"/>
      <c r="F20" s="471"/>
      <c r="G20" s="471"/>
      <c r="H20" s="471"/>
      <c r="I20" s="471"/>
      <c r="J20" s="471"/>
      <c r="K20" s="471"/>
      <c r="L20" s="479">
        <v>9506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12627180</v>
      </c>
      <c r="BO22" s="449"/>
      <c r="BP22" s="449"/>
      <c r="BQ22" s="449"/>
      <c r="BR22" s="449"/>
      <c r="BS22" s="449"/>
      <c r="BT22" s="449"/>
      <c r="BU22" s="450"/>
      <c r="BV22" s="448">
        <v>13167157</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9331277</v>
      </c>
      <c r="BO23" s="420"/>
      <c r="BP23" s="420"/>
      <c r="BQ23" s="420"/>
      <c r="BR23" s="420"/>
      <c r="BS23" s="420"/>
      <c r="BT23" s="420"/>
      <c r="BU23" s="421"/>
      <c r="BV23" s="419">
        <v>9680481</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160</v>
      </c>
      <c r="F24" s="376"/>
      <c r="G24" s="376"/>
      <c r="H24" s="376"/>
      <c r="I24" s="376"/>
      <c r="J24" s="376"/>
      <c r="K24" s="377"/>
      <c r="L24" s="372">
        <v>1</v>
      </c>
      <c r="M24" s="373"/>
      <c r="N24" s="373"/>
      <c r="O24" s="373"/>
      <c r="P24" s="374"/>
      <c r="Q24" s="372">
        <v>7000</v>
      </c>
      <c r="R24" s="373"/>
      <c r="S24" s="373"/>
      <c r="T24" s="373"/>
      <c r="U24" s="373"/>
      <c r="V24" s="374"/>
      <c r="W24" s="462"/>
      <c r="X24" s="399"/>
      <c r="Y24" s="400"/>
      <c r="Z24" s="375" t="s">
        <v>161</v>
      </c>
      <c r="AA24" s="376"/>
      <c r="AB24" s="376"/>
      <c r="AC24" s="376"/>
      <c r="AD24" s="376"/>
      <c r="AE24" s="376"/>
      <c r="AF24" s="376"/>
      <c r="AG24" s="377"/>
      <c r="AH24" s="372">
        <v>294</v>
      </c>
      <c r="AI24" s="373"/>
      <c r="AJ24" s="373"/>
      <c r="AK24" s="373"/>
      <c r="AL24" s="374"/>
      <c r="AM24" s="372">
        <v>913752</v>
      </c>
      <c r="AN24" s="373"/>
      <c r="AO24" s="373"/>
      <c r="AP24" s="373"/>
      <c r="AQ24" s="373"/>
      <c r="AR24" s="374"/>
      <c r="AS24" s="372">
        <v>3108</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9415377</v>
      </c>
      <c r="BO24" s="420"/>
      <c r="BP24" s="420"/>
      <c r="BQ24" s="420"/>
      <c r="BR24" s="420"/>
      <c r="BS24" s="420"/>
      <c r="BT24" s="420"/>
      <c r="BU24" s="421"/>
      <c r="BV24" s="419">
        <v>9551476</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163</v>
      </c>
      <c r="F25" s="376"/>
      <c r="G25" s="376"/>
      <c r="H25" s="376"/>
      <c r="I25" s="376"/>
      <c r="J25" s="376"/>
      <c r="K25" s="377"/>
      <c r="L25" s="372">
        <v>1</v>
      </c>
      <c r="M25" s="373"/>
      <c r="N25" s="373"/>
      <c r="O25" s="373"/>
      <c r="P25" s="374"/>
      <c r="Q25" s="372">
        <v>5800</v>
      </c>
      <c r="R25" s="373"/>
      <c r="S25" s="373"/>
      <c r="T25" s="373"/>
      <c r="U25" s="373"/>
      <c r="V25" s="374"/>
      <c r="W25" s="462"/>
      <c r="X25" s="399"/>
      <c r="Y25" s="400"/>
      <c r="Z25" s="375" t="s">
        <v>164</v>
      </c>
      <c r="AA25" s="376"/>
      <c r="AB25" s="376"/>
      <c r="AC25" s="376"/>
      <c r="AD25" s="376"/>
      <c r="AE25" s="376"/>
      <c r="AF25" s="376"/>
      <c r="AG25" s="377"/>
      <c r="AH25" s="372">
        <v>67</v>
      </c>
      <c r="AI25" s="373"/>
      <c r="AJ25" s="373"/>
      <c r="AK25" s="373"/>
      <c r="AL25" s="374"/>
      <c r="AM25" s="372">
        <v>194032</v>
      </c>
      <c r="AN25" s="373"/>
      <c r="AO25" s="373"/>
      <c r="AP25" s="373"/>
      <c r="AQ25" s="373"/>
      <c r="AR25" s="374"/>
      <c r="AS25" s="372">
        <v>2896</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2039546</v>
      </c>
      <c r="BO25" s="449"/>
      <c r="BP25" s="449"/>
      <c r="BQ25" s="449"/>
      <c r="BR25" s="449"/>
      <c r="BS25" s="449"/>
      <c r="BT25" s="449"/>
      <c r="BU25" s="450"/>
      <c r="BV25" s="448">
        <v>463837</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166</v>
      </c>
      <c r="F26" s="376"/>
      <c r="G26" s="376"/>
      <c r="H26" s="376"/>
      <c r="I26" s="376"/>
      <c r="J26" s="376"/>
      <c r="K26" s="377"/>
      <c r="L26" s="372">
        <v>1</v>
      </c>
      <c r="M26" s="373"/>
      <c r="N26" s="373"/>
      <c r="O26" s="373"/>
      <c r="P26" s="374"/>
      <c r="Q26" s="372">
        <v>5400</v>
      </c>
      <c r="R26" s="373"/>
      <c r="S26" s="373"/>
      <c r="T26" s="373"/>
      <c r="U26" s="373"/>
      <c r="V26" s="374"/>
      <c r="W26" s="462"/>
      <c r="X26" s="399"/>
      <c r="Y26" s="400"/>
      <c r="Z26" s="375" t="s">
        <v>167</v>
      </c>
      <c r="AA26" s="430"/>
      <c r="AB26" s="430"/>
      <c r="AC26" s="430"/>
      <c r="AD26" s="430"/>
      <c r="AE26" s="430"/>
      <c r="AF26" s="430"/>
      <c r="AG26" s="431"/>
      <c r="AH26" s="372">
        <v>5</v>
      </c>
      <c r="AI26" s="373"/>
      <c r="AJ26" s="373"/>
      <c r="AK26" s="373"/>
      <c r="AL26" s="374"/>
      <c r="AM26" s="372">
        <v>18510</v>
      </c>
      <c r="AN26" s="373"/>
      <c r="AO26" s="373"/>
      <c r="AP26" s="373"/>
      <c r="AQ26" s="373"/>
      <c r="AR26" s="374"/>
      <c r="AS26" s="372">
        <v>3702</v>
      </c>
      <c r="AT26" s="373"/>
      <c r="AU26" s="373"/>
      <c r="AV26" s="373"/>
      <c r="AW26" s="373"/>
      <c r="AX26" s="432"/>
      <c r="AY26" s="459" t="s">
        <v>168</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169</v>
      </c>
      <c r="F27" s="376"/>
      <c r="G27" s="376"/>
      <c r="H27" s="376"/>
      <c r="I27" s="376"/>
      <c r="J27" s="376"/>
      <c r="K27" s="377"/>
      <c r="L27" s="372">
        <v>1</v>
      </c>
      <c r="M27" s="373"/>
      <c r="N27" s="373"/>
      <c r="O27" s="373"/>
      <c r="P27" s="374"/>
      <c r="Q27" s="372">
        <v>3000</v>
      </c>
      <c r="R27" s="373"/>
      <c r="S27" s="373"/>
      <c r="T27" s="373"/>
      <c r="U27" s="373"/>
      <c r="V27" s="374"/>
      <c r="W27" s="462"/>
      <c r="X27" s="399"/>
      <c r="Y27" s="400"/>
      <c r="Z27" s="375" t="s">
        <v>170</v>
      </c>
      <c r="AA27" s="376"/>
      <c r="AB27" s="376"/>
      <c r="AC27" s="376"/>
      <c r="AD27" s="376"/>
      <c r="AE27" s="376"/>
      <c r="AF27" s="376"/>
      <c r="AG27" s="377"/>
      <c r="AH27" s="372">
        <v>3</v>
      </c>
      <c r="AI27" s="373"/>
      <c r="AJ27" s="373"/>
      <c r="AK27" s="373"/>
      <c r="AL27" s="374"/>
      <c r="AM27" s="372">
        <v>11556</v>
      </c>
      <c r="AN27" s="373"/>
      <c r="AO27" s="373"/>
      <c r="AP27" s="373"/>
      <c r="AQ27" s="373"/>
      <c r="AR27" s="374"/>
      <c r="AS27" s="372">
        <v>3852</v>
      </c>
      <c r="AT27" s="373"/>
      <c r="AU27" s="373"/>
      <c r="AV27" s="373"/>
      <c r="AW27" s="373"/>
      <c r="AX27" s="432"/>
      <c r="AY27" s="456" t="s">
        <v>171</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172</v>
      </c>
      <c r="F28" s="376"/>
      <c r="G28" s="376"/>
      <c r="H28" s="376"/>
      <c r="I28" s="376"/>
      <c r="J28" s="376"/>
      <c r="K28" s="377"/>
      <c r="L28" s="372">
        <v>1</v>
      </c>
      <c r="M28" s="373"/>
      <c r="N28" s="373"/>
      <c r="O28" s="373"/>
      <c r="P28" s="374"/>
      <c r="Q28" s="372">
        <v>2500</v>
      </c>
      <c r="R28" s="373"/>
      <c r="S28" s="373"/>
      <c r="T28" s="373"/>
      <c r="U28" s="373"/>
      <c r="V28" s="374"/>
      <c r="W28" s="462"/>
      <c r="X28" s="399"/>
      <c r="Y28" s="400"/>
      <c r="Z28" s="375" t="s">
        <v>173</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174</v>
      </c>
      <c r="AZ28" s="437"/>
      <c r="BA28" s="437"/>
      <c r="BB28" s="438"/>
      <c r="BC28" s="445" t="s">
        <v>46</v>
      </c>
      <c r="BD28" s="446"/>
      <c r="BE28" s="446"/>
      <c r="BF28" s="446"/>
      <c r="BG28" s="446"/>
      <c r="BH28" s="446"/>
      <c r="BI28" s="446"/>
      <c r="BJ28" s="446"/>
      <c r="BK28" s="446"/>
      <c r="BL28" s="446"/>
      <c r="BM28" s="447"/>
      <c r="BN28" s="448">
        <v>4156770</v>
      </c>
      <c r="BO28" s="449"/>
      <c r="BP28" s="449"/>
      <c r="BQ28" s="449"/>
      <c r="BR28" s="449"/>
      <c r="BS28" s="449"/>
      <c r="BT28" s="449"/>
      <c r="BU28" s="450"/>
      <c r="BV28" s="448">
        <v>4101155</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175</v>
      </c>
      <c r="F29" s="376"/>
      <c r="G29" s="376"/>
      <c r="H29" s="376"/>
      <c r="I29" s="376"/>
      <c r="J29" s="376"/>
      <c r="K29" s="377"/>
      <c r="L29" s="372">
        <v>14</v>
      </c>
      <c r="M29" s="373"/>
      <c r="N29" s="373"/>
      <c r="O29" s="373"/>
      <c r="P29" s="374"/>
      <c r="Q29" s="372">
        <v>2300</v>
      </c>
      <c r="R29" s="373"/>
      <c r="S29" s="373"/>
      <c r="T29" s="373"/>
      <c r="U29" s="373"/>
      <c r="V29" s="374"/>
      <c r="W29" s="463"/>
      <c r="X29" s="464"/>
      <c r="Y29" s="465"/>
      <c r="Z29" s="375" t="s">
        <v>176</v>
      </c>
      <c r="AA29" s="376"/>
      <c r="AB29" s="376"/>
      <c r="AC29" s="376"/>
      <c r="AD29" s="376"/>
      <c r="AE29" s="376"/>
      <c r="AF29" s="376"/>
      <c r="AG29" s="377"/>
      <c r="AH29" s="372">
        <v>297</v>
      </c>
      <c r="AI29" s="373"/>
      <c r="AJ29" s="373"/>
      <c r="AK29" s="373"/>
      <c r="AL29" s="374"/>
      <c r="AM29" s="372">
        <v>925308</v>
      </c>
      <c r="AN29" s="373"/>
      <c r="AO29" s="373"/>
      <c r="AP29" s="373"/>
      <c r="AQ29" s="373"/>
      <c r="AR29" s="374"/>
      <c r="AS29" s="372">
        <v>3116</v>
      </c>
      <c r="AT29" s="373"/>
      <c r="AU29" s="373"/>
      <c r="AV29" s="373"/>
      <c r="AW29" s="373"/>
      <c r="AX29" s="432"/>
      <c r="AY29" s="439"/>
      <c r="AZ29" s="440"/>
      <c r="BA29" s="440"/>
      <c r="BB29" s="441"/>
      <c r="BC29" s="433" t="s">
        <v>177</v>
      </c>
      <c r="BD29" s="434"/>
      <c r="BE29" s="434"/>
      <c r="BF29" s="434"/>
      <c r="BG29" s="434"/>
      <c r="BH29" s="434"/>
      <c r="BI29" s="434"/>
      <c r="BJ29" s="434"/>
      <c r="BK29" s="434"/>
      <c r="BL29" s="434"/>
      <c r="BM29" s="435"/>
      <c r="BN29" s="419">
        <v>1003873</v>
      </c>
      <c r="BO29" s="420"/>
      <c r="BP29" s="420"/>
      <c r="BQ29" s="420"/>
      <c r="BR29" s="420"/>
      <c r="BS29" s="420"/>
      <c r="BT29" s="420"/>
      <c r="BU29" s="421"/>
      <c r="BV29" s="419">
        <v>870336</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178</v>
      </c>
      <c r="X30" s="387"/>
      <c r="Y30" s="387"/>
      <c r="Z30" s="387"/>
      <c r="AA30" s="387"/>
      <c r="AB30" s="387"/>
      <c r="AC30" s="387"/>
      <c r="AD30" s="387"/>
      <c r="AE30" s="387"/>
      <c r="AF30" s="387"/>
      <c r="AG30" s="388"/>
      <c r="AH30" s="389">
        <v>96.5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8589512</v>
      </c>
      <c r="BO30" s="454"/>
      <c r="BP30" s="454"/>
      <c r="BQ30" s="454"/>
      <c r="BR30" s="454"/>
      <c r="BS30" s="454"/>
      <c r="BT30" s="454"/>
      <c r="BU30" s="455"/>
      <c r="BV30" s="453">
        <v>7968447</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179</v>
      </c>
      <c r="D32" s="378"/>
      <c r="E32" s="378"/>
      <c r="F32" s="378"/>
      <c r="G32" s="378"/>
      <c r="H32" s="378"/>
      <c r="I32" s="378"/>
      <c r="J32" s="378"/>
      <c r="K32" s="378"/>
      <c r="L32" s="378"/>
      <c r="M32" s="378"/>
      <c r="N32" s="378"/>
      <c r="O32" s="378"/>
      <c r="P32" s="378"/>
      <c r="Q32" s="378"/>
      <c r="R32" s="378"/>
      <c r="S32" s="378"/>
      <c r="U32" s="379" t="s">
        <v>180</v>
      </c>
      <c r="V32" s="379"/>
      <c r="W32" s="379"/>
      <c r="X32" s="379"/>
      <c r="Y32" s="379"/>
      <c r="Z32" s="379"/>
      <c r="AA32" s="379"/>
      <c r="AB32" s="379"/>
      <c r="AC32" s="379"/>
      <c r="AD32" s="379"/>
      <c r="AE32" s="379"/>
      <c r="AF32" s="379"/>
      <c r="AG32" s="379"/>
      <c r="AH32" s="379"/>
      <c r="AI32" s="379"/>
      <c r="AJ32" s="379"/>
      <c r="AK32" s="379"/>
      <c r="AM32" s="379" t="s">
        <v>181</v>
      </c>
      <c r="AN32" s="379"/>
      <c r="AO32" s="379"/>
      <c r="AP32" s="379"/>
      <c r="AQ32" s="379"/>
      <c r="AR32" s="379"/>
      <c r="AS32" s="379"/>
      <c r="AT32" s="379"/>
      <c r="AU32" s="379"/>
      <c r="AV32" s="379"/>
      <c r="AW32" s="379"/>
      <c r="AX32" s="379"/>
      <c r="AY32" s="379"/>
      <c r="AZ32" s="379"/>
      <c r="BA32" s="379"/>
      <c r="BB32" s="379"/>
      <c r="BC32" s="379"/>
      <c r="BE32" s="379" t="s">
        <v>182</v>
      </c>
      <c r="BF32" s="379"/>
      <c r="BG32" s="379"/>
      <c r="BH32" s="379"/>
      <c r="BI32" s="379"/>
      <c r="BJ32" s="379"/>
      <c r="BK32" s="379"/>
      <c r="BL32" s="379"/>
      <c r="BM32" s="379"/>
      <c r="BN32" s="379"/>
      <c r="BO32" s="379"/>
      <c r="BP32" s="379"/>
      <c r="BQ32" s="379"/>
      <c r="BR32" s="379"/>
      <c r="BS32" s="379"/>
      <c r="BT32" s="379"/>
      <c r="BU32" s="379"/>
      <c r="BW32" s="379" t="s">
        <v>183</v>
      </c>
      <c r="BX32" s="379"/>
      <c r="BY32" s="379"/>
      <c r="BZ32" s="379"/>
      <c r="CA32" s="379"/>
      <c r="CB32" s="379"/>
      <c r="CC32" s="379"/>
      <c r="CD32" s="379"/>
      <c r="CE32" s="379"/>
      <c r="CF32" s="379"/>
      <c r="CG32" s="379"/>
      <c r="CH32" s="379"/>
      <c r="CI32" s="379"/>
      <c r="CJ32" s="379"/>
      <c r="CK32" s="379"/>
      <c r="CL32" s="379"/>
      <c r="CM32" s="379"/>
      <c r="CO32" s="379" t="s">
        <v>184</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185</v>
      </c>
      <c r="D33" s="371"/>
      <c r="E33" s="370" t="s">
        <v>186</v>
      </c>
      <c r="F33" s="370"/>
      <c r="G33" s="370"/>
      <c r="H33" s="370"/>
      <c r="I33" s="370"/>
      <c r="J33" s="370"/>
      <c r="K33" s="370"/>
      <c r="L33" s="370"/>
      <c r="M33" s="370"/>
      <c r="N33" s="370"/>
      <c r="O33" s="370"/>
      <c r="P33" s="370"/>
      <c r="Q33" s="370"/>
      <c r="R33" s="370"/>
      <c r="S33" s="370"/>
      <c r="T33" s="194"/>
      <c r="U33" s="371" t="s">
        <v>185</v>
      </c>
      <c r="V33" s="371"/>
      <c r="W33" s="370" t="s">
        <v>186</v>
      </c>
      <c r="X33" s="370"/>
      <c r="Y33" s="370"/>
      <c r="Z33" s="370"/>
      <c r="AA33" s="370"/>
      <c r="AB33" s="370"/>
      <c r="AC33" s="370"/>
      <c r="AD33" s="370"/>
      <c r="AE33" s="370"/>
      <c r="AF33" s="370"/>
      <c r="AG33" s="370"/>
      <c r="AH33" s="370"/>
      <c r="AI33" s="370"/>
      <c r="AJ33" s="370"/>
      <c r="AK33" s="370"/>
      <c r="AL33" s="194"/>
      <c r="AM33" s="371" t="s">
        <v>185</v>
      </c>
      <c r="AN33" s="371"/>
      <c r="AO33" s="370" t="s">
        <v>186</v>
      </c>
      <c r="AP33" s="370"/>
      <c r="AQ33" s="370"/>
      <c r="AR33" s="370"/>
      <c r="AS33" s="370"/>
      <c r="AT33" s="370"/>
      <c r="AU33" s="370"/>
      <c r="AV33" s="370"/>
      <c r="AW33" s="370"/>
      <c r="AX33" s="370"/>
      <c r="AY33" s="370"/>
      <c r="AZ33" s="370"/>
      <c r="BA33" s="370"/>
      <c r="BB33" s="370"/>
      <c r="BC33" s="370"/>
      <c r="BD33" s="195"/>
      <c r="BE33" s="370" t="s">
        <v>187</v>
      </c>
      <c r="BF33" s="370"/>
      <c r="BG33" s="370" t="s">
        <v>188</v>
      </c>
      <c r="BH33" s="370"/>
      <c r="BI33" s="370"/>
      <c r="BJ33" s="370"/>
      <c r="BK33" s="370"/>
      <c r="BL33" s="370"/>
      <c r="BM33" s="370"/>
      <c r="BN33" s="370"/>
      <c r="BO33" s="370"/>
      <c r="BP33" s="370"/>
      <c r="BQ33" s="370"/>
      <c r="BR33" s="370"/>
      <c r="BS33" s="370"/>
      <c r="BT33" s="370"/>
      <c r="BU33" s="370"/>
      <c r="BV33" s="195"/>
      <c r="BW33" s="371" t="s">
        <v>187</v>
      </c>
      <c r="BX33" s="371"/>
      <c r="BY33" s="370" t="s">
        <v>189</v>
      </c>
      <c r="BZ33" s="370"/>
      <c r="CA33" s="370"/>
      <c r="CB33" s="370"/>
      <c r="CC33" s="370"/>
      <c r="CD33" s="370"/>
      <c r="CE33" s="370"/>
      <c r="CF33" s="370"/>
      <c r="CG33" s="370"/>
      <c r="CH33" s="370"/>
      <c r="CI33" s="370"/>
      <c r="CJ33" s="370"/>
      <c r="CK33" s="370"/>
      <c r="CL33" s="370"/>
      <c r="CM33" s="370"/>
      <c r="CN33" s="194"/>
      <c r="CO33" s="371" t="s">
        <v>185</v>
      </c>
      <c r="CP33" s="371"/>
      <c r="CQ33" s="370" t="s">
        <v>190</v>
      </c>
      <c r="CR33" s="370"/>
      <c r="CS33" s="370"/>
      <c r="CT33" s="370"/>
      <c r="CU33" s="370"/>
      <c r="CV33" s="370"/>
      <c r="CW33" s="370"/>
      <c r="CX33" s="370"/>
      <c r="CY33" s="370"/>
      <c r="CZ33" s="370"/>
      <c r="DA33" s="370"/>
      <c r="DB33" s="370"/>
      <c r="DC33" s="370"/>
      <c r="DD33" s="370"/>
      <c r="DE33" s="370"/>
      <c r="DF33" s="194"/>
      <c r="DG33" s="369" t="s">
        <v>191</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有田川町国民健康保険事業特別会計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IF('各会計、関係団体の財政状況及び健全化判断比率'!B32="","",'各会計、関係団体の財政状況及び健全化判断比率'!B32)</f>
        <v>有田川町水道事業会計</v>
      </c>
      <c r="AP34" s="368"/>
      <c r="AQ34" s="368"/>
      <c r="AR34" s="368"/>
      <c r="AS34" s="368"/>
      <c r="AT34" s="368"/>
      <c r="AU34" s="368"/>
      <c r="AV34" s="368"/>
      <c r="AW34" s="368"/>
      <c r="AX34" s="368"/>
      <c r="AY34" s="368"/>
      <c r="AZ34" s="368"/>
      <c r="BA34" s="368"/>
      <c r="BB34" s="368"/>
      <c r="BC34" s="368"/>
      <c r="BD34" s="169"/>
      <c r="BE34" s="367">
        <f>IF(BG34="","",MAX(C34:D43,U34:V43,AM34:AN43)+1)</f>
        <v>9</v>
      </c>
      <c r="BF34" s="367"/>
      <c r="BG34" s="368" t="str">
        <f>IF('各会計、関係団体の財政状況及び健全化判断比率'!B35="","",'各会計、関係団体の財政状況及び健全化判断比率'!B35)</f>
        <v>有田川町かなや明恵峡温泉特別会計</v>
      </c>
      <c r="BH34" s="368"/>
      <c r="BI34" s="368"/>
      <c r="BJ34" s="368"/>
      <c r="BK34" s="368"/>
      <c r="BL34" s="368"/>
      <c r="BM34" s="368"/>
      <c r="BN34" s="368"/>
      <c r="BO34" s="368"/>
      <c r="BP34" s="368"/>
      <c r="BQ34" s="368"/>
      <c r="BR34" s="368"/>
      <c r="BS34" s="368"/>
      <c r="BT34" s="368"/>
      <c r="BU34" s="368"/>
      <c r="BV34" s="169"/>
      <c r="BW34" s="367">
        <f>IF(BY34="","",MAX(C34:D43,U34:V43,AM34:AN43,BE34:BF43)+1)</f>
        <v>10</v>
      </c>
      <c r="BX34" s="367"/>
      <c r="BY34" s="368" t="str">
        <f>IF('各会計、関係団体の財政状況及び健全化判断比率'!B68="","",'各会計、関係団体の財政状況及び健全化判断比率'!B68)</f>
        <v>和歌山県市町村総合事務組合</v>
      </c>
      <c r="BZ34" s="368"/>
      <c r="CA34" s="368"/>
      <c r="CB34" s="368"/>
      <c r="CC34" s="368"/>
      <c r="CD34" s="368"/>
      <c r="CE34" s="368"/>
      <c r="CF34" s="368"/>
      <c r="CG34" s="368"/>
      <c r="CH34" s="368"/>
      <c r="CI34" s="368"/>
      <c r="CJ34" s="368"/>
      <c r="CK34" s="368"/>
      <c r="CL34" s="368"/>
      <c r="CM34" s="368"/>
      <c r="CN34" s="169"/>
      <c r="CO34" s="367">
        <f>IF(CQ34="","",MAX(C34:D43,U34:V43,AM34:AN43,BE34:BF43,BW34:BX43)+1)</f>
        <v>18</v>
      </c>
      <c r="CP34" s="367"/>
      <c r="CQ34" s="368" t="str">
        <f>IF('各会計、関係団体の財政状況及び健全化判断比率'!BS7="","",'各会計、関係団体の財政状況及び健全化判断比率'!BS7)</f>
        <v>有田川町ふるさと開発公社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有田川町介護保険事業特別会計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IF('各会計、関係団体の財政状況及び健全化判断比率'!B33="","",'各会計、関係団体の財政状況及び健全化判断比率'!B33)</f>
        <v>有田川町簡易水道事業会計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11</v>
      </c>
      <c r="BX35" s="367"/>
      <c r="BY35" s="368" t="str">
        <f>IF('各会計、関係団体の財政状況及び健全化判断比率'!B69="","",'各会計、関係団体の財政状況及び健全化判断比率'!B69)</f>
        <v>和歌山地方税回収機構</v>
      </c>
      <c r="BZ35" s="368"/>
      <c r="CA35" s="368"/>
      <c r="CB35" s="368"/>
      <c r="CC35" s="368"/>
      <c r="CD35" s="368"/>
      <c r="CE35" s="368"/>
      <c r="CF35" s="368"/>
      <c r="CG35" s="368"/>
      <c r="CH35" s="368"/>
      <c r="CI35" s="368"/>
      <c r="CJ35" s="368"/>
      <c r="CK35" s="368"/>
      <c r="CL35" s="368"/>
      <c r="CM35" s="368"/>
      <c r="CN35" s="169"/>
      <c r="CO35" s="367">
        <f t="shared" ref="CO35:CO43" si="3">IF(CQ35="","",CO34+1)</f>
        <v>19</v>
      </c>
      <c r="CP35" s="367"/>
      <c r="CQ35" s="368" t="str">
        <f>IF('各会計、関係団体の財政状況及び健全化判断比率'!BS8="","",'各会計、関係団体の財政状況及び健全化判断比率'!BS8)</f>
        <v>有田観光物産センター</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有田川町後期高齢者医療特別会計</v>
      </c>
      <c r="X36" s="368"/>
      <c r="Y36" s="368"/>
      <c r="Z36" s="368"/>
      <c r="AA36" s="368"/>
      <c r="AB36" s="368"/>
      <c r="AC36" s="368"/>
      <c r="AD36" s="368"/>
      <c r="AE36" s="368"/>
      <c r="AF36" s="368"/>
      <c r="AG36" s="368"/>
      <c r="AH36" s="368"/>
      <c r="AI36" s="368"/>
      <c r="AJ36" s="368"/>
      <c r="AK36" s="368"/>
      <c r="AL36" s="169"/>
      <c r="AM36" s="367">
        <f t="shared" si="0"/>
        <v>8</v>
      </c>
      <c r="AN36" s="367"/>
      <c r="AO36" s="368" t="str">
        <f>IF('各会計、関係団体の財政状況及び健全化判断比率'!B34="","",'各会計、関係団体の財政状況及び健全化判断比率'!B34)</f>
        <v>有田川町下水道事業会計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12</v>
      </c>
      <c r="BX36" s="367"/>
      <c r="BY36" s="368" t="str">
        <f>IF('各会計、関係団体の財政状況及び健全化判断比率'!B70="","",'各会計、関係団体の財政状況及び健全化判断比率'!B70)</f>
        <v>有田周辺広域圏事務組合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5</v>
      </c>
      <c r="V37" s="367"/>
      <c r="W37" s="368" t="str">
        <f>IF('各会計、関係団体の財政状況及び健全化判断比率'!B31="","",'各会計、関係団体の財政状況及び健全化判断比率'!B31)</f>
        <v>有田川町特別養護老人ホーム等事業特別会計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13</v>
      </c>
      <c r="BX37" s="367"/>
      <c r="BY37" s="368" t="str">
        <f>IF('各会計、関係団体の財政状況及び健全化判断比率'!B71="","",'各会計、関係団体の財政状況及び健全化判断比率'!B71)</f>
        <v>有田郡老人福祉施設事務組合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14</v>
      </c>
      <c r="BX38" s="367"/>
      <c r="BY38" s="368" t="str">
        <f>IF('各会計、関係団体の財政状況及び健全化判断比率'!B72="","",'各会計、関係団体の財政状況及び健全化判断比率'!B72)</f>
        <v>有田聖苑事務組合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15</v>
      </c>
      <c r="BX39" s="367"/>
      <c r="BY39" s="368" t="str">
        <f>IF('各会計、関係団体の財政状況及び健全化判断比率'!B73="","",'各会計、関係団体の財政状況及び健全化判断比率'!B73)</f>
        <v>和歌山県後期高齢者医療広域連合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16</v>
      </c>
      <c r="BX40" s="367"/>
      <c r="BY40" s="368" t="str">
        <f>IF('各会計、関係団体の財政状況及び健全化判断比率'!B74="","",'各会計、関係団体の財政状況及び健全化判断比率'!B74)</f>
        <v>有田周辺広域圏事務組合（公営企業会計）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17</v>
      </c>
      <c r="BX41" s="367"/>
      <c r="BY41" s="368" t="str">
        <f>IF('各会計、関係団体の財政状況及び健全化判断比率'!B75="","",'各会計、関係団体の財政状況及び健全化判断比率'!B75)</f>
        <v>和歌山県後期高齢者医療広域連合（特別会計）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364" t="s">
        <v>193</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194</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195</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196</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197</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198</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199</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200</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ODqINkc56oHExs6PijHlT8fI/9A/SzdK9Kpqjbr/Xb6UcyGVtRxJnEm0J/Gs7s2wDpxYqz55nEGiTcD+7BjR1g==" saltValue="HsKAOmBITrHtO3PAbOcxn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201</v>
      </c>
      <c r="DI1" s="718"/>
      <c r="DJ1" s="718"/>
      <c r="DK1" s="718"/>
      <c r="DL1" s="718"/>
      <c r="DM1" s="718"/>
      <c r="DN1" s="719"/>
      <c r="DO1" s="202"/>
      <c r="DP1" s="717" t="s">
        <v>202</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204</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205</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206</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207</v>
      </c>
      <c r="S4" s="674"/>
      <c r="T4" s="674"/>
      <c r="U4" s="674"/>
      <c r="V4" s="674"/>
      <c r="W4" s="674"/>
      <c r="X4" s="674"/>
      <c r="Y4" s="675"/>
      <c r="Z4" s="673" t="s">
        <v>208</v>
      </c>
      <c r="AA4" s="674"/>
      <c r="AB4" s="674"/>
      <c r="AC4" s="675"/>
      <c r="AD4" s="673" t="s">
        <v>209</v>
      </c>
      <c r="AE4" s="674"/>
      <c r="AF4" s="674"/>
      <c r="AG4" s="674"/>
      <c r="AH4" s="674"/>
      <c r="AI4" s="674"/>
      <c r="AJ4" s="674"/>
      <c r="AK4" s="675"/>
      <c r="AL4" s="673" t="s">
        <v>208</v>
      </c>
      <c r="AM4" s="674"/>
      <c r="AN4" s="674"/>
      <c r="AO4" s="675"/>
      <c r="AP4" s="720" t="s">
        <v>210</v>
      </c>
      <c r="AQ4" s="720"/>
      <c r="AR4" s="720"/>
      <c r="AS4" s="720"/>
      <c r="AT4" s="720"/>
      <c r="AU4" s="720"/>
      <c r="AV4" s="720"/>
      <c r="AW4" s="720"/>
      <c r="AX4" s="720"/>
      <c r="AY4" s="720"/>
      <c r="AZ4" s="720"/>
      <c r="BA4" s="720"/>
      <c r="BB4" s="720"/>
      <c r="BC4" s="720"/>
      <c r="BD4" s="720"/>
      <c r="BE4" s="720"/>
      <c r="BF4" s="720"/>
      <c r="BG4" s="720" t="s">
        <v>211</v>
      </c>
      <c r="BH4" s="720"/>
      <c r="BI4" s="720"/>
      <c r="BJ4" s="720"/>
      <c r="BK4" s="720"/>
      <c r="BL4" s="720"/>
      <c r="BM4" s="720"/>
      <c r="BN4" s="720"/>
      <c r="BO4" s="720" t="s">
        <v>208</v>
      </c>
      <c r="BP4" s="720"/>
      <c r="BQ4" s="720"/>
      <c r="BR4" s="720"/>
      <c r="BS4" s="720" t="s">
        <v>212</v>
      </c>
      <c r="BT4" s="720"/>
      <c r="BU4" s="720"/>
      <c r="BV4" s="720"/>
      <c r="BW4" s="720"/>
      <c r="BX4" s="720"/>
      <c r="BY4" s="720"/>
      <c r="BZ4" s="720"/>
      <c r="CA4" s="720"/>
      <c r="CB4" s="720"/>
      <c r="CD4" s="673" t="s">
        <v>213</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214</v>
      </c>
      <c r="C5" s="680"/>
      <c r="D5" s="680"/>
      <c r="E5" s="680"/>
      <c r="F5" s="680"/>
      <c r="G5" s="680"/>
      <c r="H5" s="680"/>
      <c r="I5" s="680"/>
      <c r="J5" s="680"/>
      <c r="K5" s="680"/>
      <c r="L5" s="680"/>
      <c r="M5" s="680"/>
      <c r="N5" s="680"/>
      <c r="O5" s="680"/>
      <c r="P5" s="680"/>
      <c r="Q5" s="681"/>
      <c r="R5" s="676">
        <v>3191072</v>
      </c>
      <c r="S5" s="677"/>
      <c r="T5" s="677"/>
      <c r="U5" s="677"/>
      <c r="V5" s="677"/>
      <c r="W5" s="677"/>
      <c r="X5" s="677"/>
      <c r="Y5" s="702"/>
      <c r="Z5" s="715">
        <v>16.600000000000001</v>
      </c>
      <c r="AA5" s="715"/>
      <c r="AB5" s="715"/>
      <c r="AC5" s="715"/>
      <c r="AD5" s="716">
        <v>3191072</v>
      </c>
      <c r="AE5" s="716"/>
      <c r="AF5" s="716"/>
      <c r="AG5" s="716"/>
      <c r="AH5" s="716"/>
      <c r="AI5" s="716"/>
      <c r="AJ5" s="716"/>
      <c r="AK5" s="716"/>
      <c r="AL5" s="703">
        <v>30</v>
      </c>
      <c r="AM5" s="685"/>
      <c r="AN5" s="685"/>
      <c r="AO5" s="704"/>
      <c r="AP5" s="679" t="s">
        <v>215</v>
      </c>
      <c r="AQ5" s="680"/>
      <c r="AR5" s="680"/>
      <c r="AS5" s="680"/>
      <c r="AT5" s="680"/>
      <c r="AU5" s="680"/>
      <c r="AV5" s="680"/>
      <c r="AW5" s="680"/>
      <c r="AX5" s="680"/>
      <c r="AY5" s="680"/>
      <c r="AZ5" s="680"/>
      <c r="BA5" s="680"/>
      <c r="BB5" s="680"/>
      <c r="BC5" s="680"/>
      <c r="BD5" s="680"/>
      <c r="BE5" s="680"/>
      <c r="BF5" s="681"/>
      <c r="BG5" s="621">
        <v>3175566</v>
      </c>
      <c r="BH5" s="622"/>
      <c r="BI5" s="622"/>
      <c r="BJ5" s="622"/>
      <c r="BK5" s="622"/>
      <c r="BL5" s="622"/>
      <c r="BM5" s="622"/>
      <c r="BN5" s="623"/>
      <c r="BO5" s="659">
        <v>99.5</v>
      </c>
      <c r="BP5" s="659"/>
      <c r="BQ5" s="659"/>
      <c r="BR5" s="659"/>
      <c r="BS5" s="660" t="s">
        <v>122</v>
      </c>
      <c r="BT5" s="660"/>
      <c r="BU5" s="660"/>
      <c r="BV5" s="660"/>
      <c r="BW5" s="660"/>
      <c r="BX5" s="660"/>
      <c r="BY5" s="660"/>
      <c r="BZ5" s="660"/>
      <c r="CA5" s="660"/>
      <c r="CB5" s="698"/>
      <c r="CD5" s="673" t="s">
        <v>210</v>
      </c>
      <c r="CE5" s="674"/>
      <c r="CF5" s="674"/>
      <c r="CG5" s="674"/>
      <c r="CH5" s="674"/>
      <c r="CI5" s="674"/>
      <c r="CJ5" s="674"/>
      <c r="CK5" s="674"/>
      <c r="CL5" s="674"/>
      <c r="CM5" s="674"/>
      <c r="CN5" s="674"/>
      <c r="CO5" s="674"/>
      <c r="CP5" s="674"/>
      <c r="CQ5" s="675"/>
      <c r="CR5" s="673" t="s">
        <v>216</v>
      </c>
      <c r="CS5" s="674"/>
      <c r="CT5" s="674"/>
      <c r="CU5" s="674"/>
      <c r="CV5" s="674"/>
      <c r="CW5" s="674"/>
      <c r="CX5" s="674"/>
      <c r="CY5" s="675"/>
      <c r="CZ5" s="673" t="s">
        <v>208</v>
      </c>
      <c r="DA5" s="674"/>
      <c r="DB5" s="674"/>
      <c r="DC5" s="675"/>
      <c r="DD5" s="673" t="s">
        <v>217</v>
      </c>
      <c r="DE5" s="674"/>
      <c r="DF5" s="674"/>
      <c r="DG5" s="674"/>
      <c r="DH5" s="674"/>
      <c r="DI5" s="674"/>
      <c r="DJ5" s="674"/>
      <c r="DK5" s="674"/>
      <c r="DL5" s="674"/>
      <c r="DM5" s="674"/>
      <c r="DN5" s="674"/>
      <c r="DO5" s="674"/>
      <c r="DP5" s="675"/>
      <c r="DQ5" s="673" t="s">
        <v>218</v>
      </c>
      <c r="DR5" s="674"/>
      <c r="DS5" s="674"/>
      <c r="DT5" s="674"/>
      <c r="DU5" s="674"/>
      <c r="DV5" s="674"/>
      <c r="DW5" s="674"/>
      <c r="DX5" s="674"/>
      <c r="DY5" s="674"/>
      <c r="DZ5" s="674"/>
      <c r="EA5" s="674"/>
      <c r="EB5" s="674"/>
      <c r="EC5" s="675"/>
    </row>
    <row r="6" spans="2:143" ht="11.25" customHeight="1" x14ac:dyDescent="0.15">
      <c r="B6" s="618" t="s">
        <v>219</v>
      </c>
      <c r="C6" s="619"/>
      <c r="D6" s="619"/>
      <c r="E6" s="619"/>
      <c r="F6" s="619"/>
      <c r="G6" s="619"/>
      <c r="H6" s="619"/>
      <c r="I6" s="619"/>
      <c r="J6" s="619"/>
      <c r="K6" s="619"/>
      <c r="L6" s="619"/>
      <c r="M6" s="619"/>
      <c r="N6" s="619"/>
      <c r="O6" s="619"/>
      <c r="P6" s="619"/>
      <c r="Q6" s="620"/>
      <c r="R6" s="621">
        <v>269344</v>
      </c>
      <c r="S6" s="622"/>
      <c r="T6" s="622"/>
      <c r="U6" s="622"/>
      <c r="V6" s="622"/>
      <c r="W6" s="622"/>
      <c r="X6" s="622"/>
      <c r="Y6" s="623"/>
      <c r="Z6" s="659">
        <v>1.4</v>
      </c>
      <c r="AA6" s="659"/>
      <c r="AB6" s="659"/>
      <c r="AC6" s="659"/>
      <c r="AD6" s="660">
        <v>269344</v>
      </c>
      <c r="AE6" s="660"/>
      <c r="AF6" s="660"/>
      <c r="AG6" s="660"/>
      <c r="AH6" s="660"/>
      <c r="AI6" s="660"/>
      <c r="AJ6" s="660"/>
      <c r="AK6" s="660"/>
      <c r="AL6" s="624">
        <v>2.5</v>
      </c>
      <c r="AM6" s="625"/>
      <c r="AN6" s="625"/>
      <c r="AO6" s="661"/>
      <c r="AP6" s="618" t="s">
        <v>220</v>
      </c>
      <c r="AQ6" s="619"/>
      <c r="AR6" s="619"/>
      <c r="AS6" s="619"/>
      <c r="AT6" s="619"/>
      <c r="AU6" s="619"/>
      <c r="AV6" s="619"/>
      <c r="AW6" s="619"/>
      <c r="AX6" s="619"/>
      <c r="AY6" s="619"/>
      <c r="AZ6" s="619"/>
      <c r="BA6" s="619"/>
      <c r="BB6" s="619"/>
      <c r="BC6" s="619"/>
      <c r="BD6" s="619"/>
      <c r="BE6" s="619"/>
      <c r="BF6" s="620"/>
      <c r="BG6" s="621">
        <v>3175566</v>
      </c>
      <c r="BH6" s="622"/>
      <c r="BI6" s="622"/>
      <c r="BJ6" s="622"/>
      <c r="BK6" s="622"/>
      <c r="BL6" s="622"/>
      <c r="BM6" s="622"/>
      <c r="BN6" s="623"/>
      <c r="BO6" s="659">
        <v>99.5</v>
      </c>
      <c r="BP6" s="659"/>
      <c r="BQ6" s="659"/>
      <c r="BR6" s="659"/>
      <c r="BS6" s="660" t="s">
        <v>122</v>
      </c>
      <c r="BT6" s="660"/>
      <c r="BU6" s="660"/>
      <c r="BV6" s="660"/>
      <c r="BW6" s="660"/>
      <c r="BX6" s="660"/>
      <c r="BY6" s="660"/>
      <c r="BZ6" s="660"/>
      <c r="CA6" s="660"/>
      <c r="CB6" s="698"/>
      <c r="CD6" s="679" t="s">
        <v>221</v>
      </c>
      <c r="CE6" s="680"/>
      <c r="CF6" s="680"/>
      <c r="CG6" s="680"/>
      <c r="CH6" s="680"/>
      <c r="CI6" s="680"/>
      <c r="CJ6" s="680"/>
      <c r="CK6" s="680"/>
      <c r="CL6" s="680"/>
      <c r="CM6" s="680"/>
      <c r="CN6" s="680"/>
      <c r="CO6" s="680"/>
      <c r="CP6" s="680"/>
      <c r="CQ6" s="681"/>
      <c r="CR6" s="621">
        <v>98412</v>
      </c>
      <c r="CS6" s="622"/>
      <c r="CT6" s="622"/>
      <c r="CU6" s="622"/>
      <c r="CV6" s="622"/>
      <c r="CW6" s="622"/>
      <c r="CX6" s="622"/>
      <c r="CY6" s="623"/>
      <c r="CZ6" s="703">
        <v>0.5</v>
      </c>
      <c r="DA6" s="685"/>
      <c r="DB6" s="685"/>
      <c r="DC6" s="705"/>
      <c r="DD6" s="627">
        <v>106</v>
      </c>
      <c r="DE6" s="622"/>
      <c r="DF6" s="622"/>
      <c r="DG6" s="622"/>
      <c r="DH6" s="622"/>
      <c r="DI6" s="622"/>
      <c r="DJ6" s="622"/>
      <c r="DK6" s="622"/>
      <c r="DL6" s="622"/>
      <c r="DM6" s="622"/>
      <c r="DN6" s="622"/>
      <c r="DO6" s="622"/>
      <c r="DP6" s="623"/>
      <c r="DQ6" s="627">
        <v>98412</v>
      </c>
      <c r="DR6" s="622"/>
      <c r="DS6" s="622"/>
      <c r="DT6" s="622"/>
      <c r="DU6" s="622"/>
      <c r="DV6" s="622"/>
      <c r="DW6" s="622"/>
      <c r="DX6" s="622"/>
      <c r="DY6" s="622"/>
      <c r="DZ6" s="622"/>
      <c r="EA6" s="622"/>
      <c r="EB6" s="622"/>
      <c r="EC6" s="658"/>
    </row>
    <row r="7" spans="2:143" ht="11.25" customHeight="1" x14ac:dyDescent="0.15">
      <c r="B7" s="618" t="s">
        <v>222</v>
      </c>
      <c r="C7" s="619"/>
      <c r="D7" s="619"/>
      <c r="E7" s="619"/>
      <c r="F7" s="619"/>
      <c r="G7" s="619"/>
      <c r="H7" s="619"/>
      <c r="I7" s="619"/>
      <c r="J7" s="619"/>
      <c r="K7" s="619"/>
      <c r="L7" s="619"/>
      <c r="M7" s="619"/>
      <c r="N7" s="619"/>
      <c r="O7" s="619"/>
      <c r="P7" s="619"/>
      <c r="Q7" s="620"/>
      <c r="R7" s="621">
        <v>1756</v>
      </c>
      <c r="S7" s="622"/>
      <c r="T7" s="622"/>
      <c r="U7" s="622"/>
      <c r="V7" s="622"/>
      <c r="W7" s="622"/>
      <c r="X7" s="622"/>
      <c r="Y7" s="623"/>
      <c r="Z7" s="659">
        <v>0</v>
      </c>
      <c r="AA7" s="659"/>
      <c r="AB7" s="659"/>
      <c r="AC7" s="659"/>
      <c r="AD7" s="660">
        <v>1756</v>
      </c>
      <c r="AE7" s="660"/>
      <c r="AF7" s="660"/>
      <c r="AG7" s="660"/>
      <c r="AH7" s="660"/>
      <c r="AI7" s="660"/>
      <c r="AJ7" s="660"/>
      <c r="AK7" s="660"/>
      <c r="AL7" s="624">
        <v>0</v>
      </c>
      <c r="AM7" s="625"/>
      <c r="AN7" s="625"/>
      <c r="AO7" s="661"/>
      <c r="AP7" s="618" t="s">
        <v>223</v>
      </c>
      <c r="AQ7" s="619"/>
      <c r="AR7" s="619"/>
      <c r="AS7" s="619"/>
      <c r="AT7" s="619"/>
      <c r="AU7" s="619"/>
      <c r="AV7" s="619"/>
      <c r="AW7" s="619"/>
      <c r="AX7" s="619"/>
      <c r="AY7" s="619"/>
      <c r="AZ7" s="619"/>
      <c r="BA7" s="619"/>
      <c r="BB7" s="619"/>
      <c r="BC7" s="619"/>
      <c r="BD7" s="619"/>
      <c r="BE7" s="619"/>
      <c r="BF7" s="620"/>
      <c r="BG7" s="621">
        <v>1251716</v>
      </c>
      <c r="BH7" s="622"/>
      <c r="BI7" s="622"/>
      <c r="BJ7" s="622"/>
      <c r="BK7" s="622"/>
      <c r="BL7" s="622"/>
      <c r="BM7" s="622"/>
      <c r="BN7" s="623"/>
      <c r="BO7" s="659">
        <v>39.200000000000003</v>
      </c>
      <c r="BP7" s="659"/>
      <c r="BQ7" s="659"/>
      <c r="BR7" s="659"/>
      <c r="BS7" s="660" t="s">
        <v>122</v>
      </c>
      <c r="BT7" s="660"/>
      <c r="BU7" s="660"/>
      <c r="BV7" s="660"/>
      <c r="BW7" s="660"/>
      <c r="BX7" s="660"/>
      <c r="BY7" s="660"/>
      <c r="BZ7" s="660"/>
      <c r="CA7" s="660"/>
      <c r="CB7" s="698"/>
      <c r="CD7" s="618" t="s">
        <v>224</v>
      </c>
      <c r="CE7" s="619"/>
      <c r="CF7" s="619"/>
      <c r="CG7" s="619"/>
      <c r="CH7" s="619"/>
      <c r="CI7" s="619"/>
      <c r="CJ7" s="619"/>
      <c r="CK7" s="619"/>
      <c r="CL7" s="619"/>
      <c r="CM7" s="619"/>
      <c r="CN7" s="619"/>
      <c r="CO7" s="619"/>
      <c r="CP7" s="619"/>
      <c r="CQ7" s="620"/>
      <c r="CR7" s="621">
        <v>3285645</v>
      </c>
      <c r="CS7" s="622"/>
      <c r="CT7" s="622"/>
      <c r="CU7" s="622"/>
      <c r="CV7" s="622"/>
      <c r="CW7" s="622"/>
      <c r="CX7" s="622"/>
      <c r="CY7" s="623"/>
      <c r="CZ7" s="659">
        <v>17.8</v>
      </c>
      <c r="DA7" s="659"/>
      <c r="DB7" s="659"/>
      <c r="DC7" s="659"/>
      <c r="DD7" s="627">
        <v>87995</v>
      </c>
      <c r="DE7" s="622"/>
      <c r="DF7" s="622"/>
      <c r="DG7" s="622"/>
      <c r="DH7" s="622"/>
      <c r="DI7" s="622"/>
      <c r="DJ7" s="622"/>
      <c r="DK7" s="622"/>
      <c r="DL7" s="622"/>
      <c r="DM7" s="622"/>
      <c r="DN7" s="622"/>
      <c r="DO7" s="622"/>
      <c r="DP7" s="623"/>
      <c r="DQ7" s="627">
        <v>2025286</v>
      </c>
      <c r="DR7" s="622"/>
      <c r="DS7" s="622"/>
      <c r="DT7" s="622"/>
      <c r="DU7" s="622"/>
      <c r="DV7" s="622"/>
      <c r="DW7" s="622"/>
      <c r="DX7" s="622"/>
      <c r="DY7" s="622"/>
      <c r="DZ7" s="622"/>
      <c r="EA7" s="622"/>
      <c r="EB7" s="622"/>
      <c r="EC7" s="658"/>
    </row>
    <row r="8" spans="2:143" ht="11.25" customHeight="1" x14ac:dyDescent="0.15">
      <c r="B8" s="618" t="s">
        <v>225</v>
      </c>
      <c r="C8" s="619"/>
      <c r="D8" s="619"/>
      <c r="E8" s="619"/>
      <c r="F8" s="619"/>
      <c r="G8" s="619"/>
      <c r="H8" s="619"/>
      <c r="I8" s="619"/>
      <c r="J8" s="619"/>
      <c r="K8" s="619"/>
      <c r="L8" s="619"/>
      <c r="M8" s="619"/>
      <c r="N8" s="619"/>
      <c r="O8" s="619"/>
      <c r="P8" s="619"/>
      <c r="Q8" s="620"/>
      <c r="R8" s="621">
        <v>41312</v>
      </c>
      <c r="S8" s="622"/>
      <c r="T8" s="622"/>
      <c r="U8" s="622"/>
      <c r="V8" s="622"/>
      <c r="W8" s="622"/>
      <c r="X8" s="622"/>
      <c r="Y8" s="623"/>
      <c r="Z8" s="659">
        <v>0.2</v>
      </c>
      <c r="AA8" s="659"/>
      <c r="AB8" s="659"/>
      <c r="AC8" s="659"/>
      <c r="AD8" s="660">
        <v>41312</v>
      </c>
      <c r="AE8" s="660"/>
      <c r="AF8" s="660"/>
      <c r="AG8" s="660"/>
      <c r="AH8" s="660"/>
      <c r="AI8" s="660"/>
      <c r="AJ8" s="660"/>
      <c r="AK8" s="660"/>
      <c r="AL8" s="624">
        <v>0.4</v>
      </c>
      <c r="AM8" s="625"/>
      <c r="AN8" s="625"/>
      <c r="AO8" s="661"/>
      <c r="AP8" s="618" t="s">
        <v>226</v>
      </c>
      <c r="AQ8" s="619"/>
      <c r="AR8" s="619"/>
      <c r="AS8" s="619"/>
      <c r="AT8" s="619"/>
      <c r="AU8" s="619"/>
      <c r="AV8" s="619"/>
      <c r="AW8" s="619"/>
      <c r="AX8" s="619"/>
      <c r="AY8" s="619"/>
      <c r="AZ8" s="619"/>
      <c r="BA8" s="619"/>
      <c r="BB8" s="619"/>
      <c r="BC8" s="619"/>
      <c r="BD8" s="619"/>
      <c r="BE8" s="619"/>
      <c r="BF8" s="620"/>
      <c r="BG8" s="621">
        <v>37625</v>
      </c>
      <c r="BH8" s="622"/>
      <c r="BI8" s="622"/>
      <c r="BJ8" s="622"/>
      <c r="BK8" s="622"/>
      <c r="BL8" s="622"/>
      <c r="BM8" s="622"/>
      <c r="BN8" s="623"/>
      <c r="BO8" s="659">
        <v>1.2</v>
      </c>
      <c r="BP8" s="659"/>
      <c r="BQ8" s="659"/>
      <c r="BR8" s="659"/>
      <c r="BS8" s="660" t="s">
        <v>122</v>
      </c>
      <c r="BT8" s="660"/>
      <c r="BU8" s="660"/>
      <c r="BV8" s="660"/>
      <c r="BW8" s="660"/>
      <c r="BX8" s="660"/>
      <c r="BY8" s="660"/>
      <c r="BZ8" s="660"/>
      <c r="CA8" s="660"/>
      <c r="CB8" s="698"/>
      <c r="CD8" s="618" t="s">
        <v>227</v>
      </c>
      <c r="CE8" s="619"/>
      <c r="CF8" s="619"/>
      <c r="CG8" s="619"/>
      <c r="CH8" s="619"/>
      <c r="CI8" s="619"/>
      <c r="CJ8" s="619"/>
      <c r="CK8" s="619"/>
      <c r="CL8" s="619"/>
      <c r="CM8" s="619"/>
      <c r="CN8" s="619"/>
      <c r="CO8" s="619"/>
      <c r="CP8" s="619"/>
      <c r="CQ8" s="620"/>
      <c r="CR8" s="621">
        <v>5506480</v>
      </c>
      <c r="CS8" s="622"/>
      <c r="CT8" s="622"/>
      <c r="CU8" s="622"/>
      <c r="CV8" s="622"/>
      <c r="CW8" s="622"/>
      <c r="CX8" s="622"/>
      <c r="CY8" s="623"/>
      <c r="CZ8" s="659">
        <v>29.9</v>
      </c>
      <c r="DA8" s="659"/>
      <c r="DB8" s="659"/>
      <c r="DC8" s="659"/>
      <c r="DD8" s="627">
        <v>665616</v>
      </c>
      <c r="DE8" s="622"/>
      <c r="DF8" s="622"/>
      <c r="DG8" s="622"/>
      <c r="DH8" s="622"/>
      <c r="DI8" s="622"/>
      <c r="DJ8" s="622"/>
      <c r="DK8" s="622"/>
      <c r="DL8" s="622"/>
      <c r="DM8" s="622"/>
      <c r="DN8" s="622"/>
      <c r="DO8" s="622"/>
      <c r="DP8" s="623"/>
      <c r="DQ8" s="627">
        <v>3116929</v>
      </c>
      <c r="DR8" s="622"/>
      <c r="DS8" s="622"/>
      <c r="DT8" s="622"/>
      <c r="DU8" s="622"/>
      <c r="DV8" s="622"/>
      <c r="DW8" s="622"/>
      <c r="DX8" s="622"/>
      <c r="DY8" s="622"/>
      <c r="DZ8" s="622"/>
      <c r="EA8" s="622"/>
      <c r="EB8" s="622"/>
      <c r="EC8" s="658"/>
    </row>
    <row r="9" spans="2:143" ht="11.25" customHeight="1" x14ac:dyDescent="0.15">
      <c r="B9" s="618" t="s">
        <v>228</v>
      </c>
      <c r="C9" s="619"/>
      <c r="D9" s="619"/>
      <c r="E9" s="619"/>
      <c r="F9" s="619"/>
      <c r="G9" s="619"/>
      <c r="H9" s="619"/>
      <c r="I9" s="619"/>
      <c r="J9" s="619"/>
      <c r="K9" s="619"/>
      <c r="L9" s="619"/>
      <c r="M9" s="619"/>
      <c r="N9" s="619"/>
      <c r="O9" s="619"/>
      <c r="P9" s="619"/>
      <c r="Q9" s="620"/>
      <c r="R9" s="621">
        <v>48647</v>
      </c>
      <c r="S9" s="622"/>
      <c r="T9" s="622"/>
      <c r="U9" s="622"/>
      <c r="V9" s="622"/>
      <c r="W9" s="622"/>
      <c r="X9" s="622"/>
      <c r="Y9" s="623"/>
      <c r="Z9" s="659">
        <v>0.3</v>
      </c>
      <c r="AA9" s="659"/>
      <c r="AB9" s="659"/>
      <c r="AC9" s="659"/>
      <c r="AD9" s="660">
        <v>48647</v>
      </c>
      <c r="AE9" s="660"/>
      <c r="AF9" s="660"/>
      <c r="AG9" s="660"/>
      <c r="AH9" s="660"/>
      <c r="AI9" s="660"/>
      <c r="AJ9" s="660"/>
      <c r="AK9" s="660"/>
      <c r="AL9" s="624">
        <v>0.5</v>
      </c>
      <c r="AM9" s="625"/>
      <c r="AN9" s="625"/>
      <c r="AO9" s="661"/>
      <c r="AP9" s="618" t="s">
        <v>229</v>
      </c>
      <c r="AQ9" s="619"/>
      <c r="AR9" s="619"/>
      <c r="AS9" s="619"/>
      <c r="AT9" s="619"/>
      <c r="AU9" s="619"/>
      <c r="AV9" s="619"/>
      <c r="AW9" s="619"/>
      <c r="AX9" s="619"/>
      <c r="AY9" s="619"/>
      <c r="AZ9" s="619"/>
      <c r="BA9" s="619"/>
      <c r="BB9" s="619"/>
      <c r="BC9" s="619"/>
      <c r="BD9" s="619"/>
      <c r="BE9" s="619"/>
      <c r="BF9" s="620"/>
      <c r="BG9" s="621">
        <v>1055852</v>
      </c>
      <c r="BH9" s="622"/>
      <c r="BI9" s="622"/>
      <c r="BJ9" s="622"/>
      <c r="BK9" s="622"/>
      <c r="BL9" s="622"/>
      <c r="BM9" s="622"/>
      <c r="BN9" s="623"/>
      <c r="BO9" s="659">
        <v>33.1</v>
      </c>
      <c r="BP9" s="659"/>
      <c r="BQ9" s="659"/>
      <c r="BR9" s="659"/>
      <c r="BS9" s="660" t="s">
        <v>122</v>
      </c>
      <c r="BT9" s="660"/>
      <c r="BU9" s="660"/>
      <c r="BV9" s="660"/>
      <c r="BW9" s="660"/>
      <c r="BX9" s="660"/>
      <c r="BY9" s="660"/>
      <c r="BZ9" s="660"/>
      <c r="CA9" s="660"/>
      <c r="CB9" s="698"/>
      <c r="CD9" s="618" t="s">
        <v>230</v>
      </c>
      <c r="CE9" s="619"/>
      <c r="CF9" s="619"/>
      <c r="CG9" s="619"/>
      <c r="CH9" s="619"/>
      <c r="CI9" s="619"/>
      <c r="CJ9" s="619"/>
      <c r="CK9" s="619"/>
      <c r="CL9" s="619"/>
      <c r="CM9" s="619"/>
      <c r="CN9" s="619"/>
      <c r="CO9" s="619"/>
      <c r="CP9" s="619"/>
      <c r="CQ9" s="620"/>
      <c r="CR9" s="621">
        <v>1589754</v>
      </c>
      <c r="CS9" s="622"/>
      <c r="CT9" s="622"/>
      <c r="CU9" s="622"/>
      <c r="CV9" s="622"/>
      <c r="CW9" s="622"/>
      <c r="CX9" s="622"/>
      <c r="CY9" s="623"/>
      <c r="CZ9" s="659">
        <v>8.6</v>
      </c>
      <c r="DA9" s="659"/>
      <c r="DB9" s="659"/>
      <c r="DC9" s="659"/>
      <c r="DD9" s="627">
        <v>46074</v>
      </c>
      <c r="DE9" s="622"/>
      <c r="DF9" s="622"/>
      <c r="DG9" s="622"/>
      <c r="DH9" s="622"/>
      <c r="DI9" s="622"/>
      <c r="DJ9" s="622"/>
      <c r="DK9" s="622"/>
      <c r="DL9" s="622"/>
      <c r="DM9" s="622"/>
      <c r="DN9" s="622"/>
      <c r="DO9" s="622"/>
      <c r="DP9" s="623"/>
      <c r="DQ9" s="627">
        <v>1287279</v>
      </c>
      <c r="DR9" s="622"/>
      <c r="DS9" s="622"/>
      <c r="DT9" s="622"/>
      <c r="DU9" s="622"/>
      <c r="DV9" s="622"/>
      <c r="DW9" s="622"/>
      <c r="DX9" s="622"/>
      <c r="DY9" s="622"/>
      <c r="DZ9" s="622"/>
      <c r="EA9" s="622"/>
      <c r="EB9" s="622"/>
      <c r="EC9" s="658"/>
    </row>
    <row r="10" spans="2:143" ht="11.25" customHeight="1" x14ac:dyDescent="0.15">
      <c r="B10" s="618" t="s">
        <v>231</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232</v>
      </c>
      <c r="AQ10" s="619"/>
      <c r="AR10" s="619"/>
      <c r="AS10" s="619"/>
      <c r="AT10" s="619"/>
      <c r="AU10" s="619"/>
      <c r="AV10" s="619"/>
      <c r="AW10" s="619"/>
      <c r="AX10" s="619"/>
      <c r="AY10" s="619"/>
      <c r="AZ10" s="619"/>
      <c r="BA10" s="619"/>
      <c r="BB10" s="619"/>
      <c r="BC10" s="619"/>
      <c r="BD10" s="619"/>
      <c r="BE10" s="619"/>
      <c r="BF10" s="620"/>
      <c r="BG10" s="621">
        <v>61385</v>
      </c>
      <c r="BH10" s="622"/>
      <c r="BI10" s="622"/>
      <c r="BJ10" s="622"/>
      <c r="BK10" s="622"/>
      <c r="BL10" s="622"/>
      <c r="BM10" s="622"/>
      <c r="BN10" s="623"/>
      <c r="BO10" s="659">
        <v>1.9</v>
      </c>
      <c r="BP10" s="659"/>
      <c r="BQ10" s="659"/>
      <c r="BR10" s="659"/>
      <c r="BS10" s="660" t="s">
        <v>122</v>
      </c>
      <c r="BT10" s="660"/>
      <c r="BU10" s="660"/>
      <c r="BV10" s="660"/>
      <c r="BW10" s="660"/>
      <c r="BX10" s="660"/>
      <c r="BY10" s="660"/>
      <c r="BZ10" s="660"/>
      <c r="CA10" s="660"/>
      <c r="CB10" s="698"/>
      <c r="CD10" s="618" t="s">
        <v>233</v>
      </c>
      <c r="CE10" s="619"/>
      <c r="CF10" s="619"/>
      <c r="CG10" s="619"/>
      <c r="CH10" s="619"/>
      <c r="CI10" s="619"/>
      <c r="CJ10" s="619"/>
      <c r="CK10" s="619"/>
      <c r="CL10" s="619"/>
      <c r="CM10" s="619"/>
      <c r="CN10" s="619"/>
      <c r="CO10" s="619"/>
      <c r="CP10" s="619"/>
      <c r="CQ10" s="620"/>
      <c r="CR10" s="621">
        <v>7912</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15">
      <c r="B11" s="618" t="s">
        <v>234</v>
      </c>
      <c r="C11" s="619"/>
      <c r="D11" s="619"/>
      <c r="E11" s="619"/>
      <c r="F11" s="619"/>
      <c r="G11" s="619"/>
      <c r="H11" s="619"/>
      <c r="I11" s="619"/>
      <c r="J11" s="619"/>
      <c r="K11" s="619"/>
      <c r="L11" s="619"/>
      <c r="M11" s="619"/>
      <c r="N11" s="619"/>
      <c r="O11" s="619"/>
      <c r="P11" s="619"/>
      <c r="Q11" s="620"/>
      <c r="R11" s="621">
        <v>638269</v>
      </c>
      <c r="S11" s="622"/>
      <c r="T11" s="622"/>
      <c r="U11" s="622"/>
      <c r="V11" s="622"/>
      <c r="W11" s="622"/>
      <c r="X11" s="622"/>
      <c r="Y11" s="623"/>
      <c r="Z11" s="624">
        <v>3.3</v>
      </c>
      <c r="AA11" s="625"/>
      <c r="AB11" s="625"/>
      <c r="AC11" s="626"/>
      <c r="AD11" s="627">
        <v>638269</v>
      </c>
      <c r="AE11" s="622"/>
      <c r="AF11" s="622"/>
      <c r="AG11" s="622"/>
      <c r="AH11" s="622"/>
      <c r="AI11" s="622"/>
      <c r="AJ11" s="622"/>
      <c r="AK11" s="623"/>
      <c r="AL11" s="624">
        <v>6</v>
      </c>
      <c r="AM11" s="625"/>
      <c r="AN11" s="625"/>
      <c r="AO11" s="661"/>
      <c r="AP11" s="618" t="s">
        <v>235</v>
      </c>
      <c r="AQ11" s="619"/>
      <c r="AR11" s="619"/>
      <c r="AS11" s="619"/>
      <c r="AT11" s="619"/>
      <c r="AU11" s="619"/>
      <c r="AV11" s="619"/>
      <c r="AW11" s="619"/>
      <c r="AX11" s="619"/>
      <c r="AY11" s="619"/>
      <c r="AZ11" s="619"/>
      <c r="BA11" s="619"/>
      <c r="BB11" s="619"/>
      <c r="BC11" s="619"/>
      <c r="BD11" s="619"/>
      <c r="BE11" s="619"/>
      <c r="BF11" s="620"/>
      <c r="BG11" s="621">
        <v>96854</v>
      </c>
      <c r="BH11" s="622"/>
      <c r="BI11" s="622"/>
      <c r="BJ11" s="622"/>
      <c r="BK11" s="622"/>
      <c r="BL11" s="622"/>
      <c r="BM11" s="622"/>
      <c r="BN11" s="623"/>
      <c r="BO11" s="659">
        <v>3</v>
      </c>
      <c r="BP11" s="659"/>
      <c r="BQ11" s="659"/>
      <c r="BR11" s="659"/>
      <c r="BS11" s="660" t="s">
        <v>122</v>
      </c>
      <c r="BT11" s="660"/>
      <c r="BU11" s="660"/>
      <c r="BV11" s="660"/>
      <c r="BW11" s="660"/>
      <c r="BX11" s="660"/>
      <c r="BY11" s="660"/>
      <c r="BZ11" s="660"/>
      <c r="CA11" s="660"/>
      <c r="CB11" s="698"/>
      <c r="CD11" s="618" t="s">
        <v>236</v>
      </c>
      <c r="CE11" s="619"/>
      <c r="CF11" s="619"/>
      <c r="CG11" s="619"/>
      <c r="CH11" s="619"/>
      <c r="CI11" s="619"/>
      <c r="CJ11" s="619"/>
      <c r="CK11" s="619"/>
      <c r="CL11" s="619"/>
      <c r="CM11" s="619"/>
      <c r="CN11" s="619"/>
      <c r="CO11" s="619"/>
      <c r="CP11" s="619"/>
      <c r="CQ11" s="620"/>
      <c r="CR11" s="621">
        <v>1216067</v>
      </c>
      <c r="CS11" s="622"/>
      <c r="CT11" s="622"/>
      <c r="CU11" s="622"/>
      <c r="CV11" s="622"/>
      <c r="CW11" s="622"/>
      <c r="CX11" s="622"/>
      <c r="CY11" s="623"/>
      <c r="CZ11" s="659">
        <v>6.6</v>
      </c>
      <c r="DA11" s="659"/>
      <c r="DB11" s="659"/>
      <c r="DC11" s="659"/>
      <c r="DD11" s="627">
        <v>341353</v>
      </c>
      <c r="DE11" s="622"/>
      <c r="DF11" s="622"/>
      <c r="DG11" s="622"/>
      <c r="DH11" s="622"/>
      <c r="DI11" s="622"/>
      <c r="DJ11" s="622"/>
      <c r="DK11" s="622"/>
      <c r="DL11" s="622"/>
      <c r="DM11" s="622"/>
      <c r="DN11" s="622"/>
      <c r="DO11" s="622"/>
      <c r="DP11" s="623"/>
      <c r="DQ11" s="627">
        <v>605234</v>
      </c>
      <c r="DR11" s="622"/>
      <c r="DS11" s="622"/>
      <c r="DT11" s="622"/>
      <c r="DU11" s="622"/>
      <c r="DV11" s="622"/>
      <c r="DW11" s="622"/>
      <c r="DX11" s="622"/>
      <c r="DY11" s="622"/>
      <c r="DZ11" s="622"/>
      <c r="EA11" s="622"/>
      <c r="EB11" s="622"/>
      <c r="EC11" s="658"/>
    </row>
    <row r="12" spans="2:143" ht="11.25" customHeight="1" x14ac:dyDescent="0.15">
      <c r="B12" s="618" t="s">
        <v>237</v>
      </c>
      <c r="C12" s="619"/>
      <c r="D12" s="619"/>
      <c r="E12" s="619"/>
      <c r="F12" s="619"/>
      <c r="G12" s="619"/>
      <c r="H12" s="619"/>
      <c r="I12" s="619"/>
      <c r="J12" s="619"/>
      <c r="K12" s="619"/>
      <c r="L12" s="619"/>
      <c r="M12" s="619"/>
      <c r="N12" s="619"/>
      <c r="O12" s="619"/>
      <c r="P12" s="619"/>
      <c r="Q12" s="620"/>
      <c r="R12" s="621">
        <v>24575</v>
      </c>
      <c r="S12" s="622"/>
      <c r="T12" s="622"/>
      <c r="U12" s="622"/>
      <c r="V12" s="622"/>
      <c r="W12" s="622"/>
      <c r="X12" s="622"/>
      <c r="Y12" s="623"/>
      <c r="Z12" s="659">
        <v>0.1</v>
      </c>
      <c r="AA12" s="659"/>
      <c r="AB12" s="659"/>
      <c r="AC12" s="659"/>
      <c r="AD12" s="660">
        <v>24575</v>
      </c>
      <c r="AE12" s="660"/>
      <c r="AF12" s="660"/>
      <c r="AG12" s="660"/>
      <c r="AH12" s="660"/>
      <c r="AI12" s="660"/>
      <c r="AJ12" s="660"/>
      <c r="AK12" s="660"/>
      <c r="AL12" s="624">
        <v>0.2</v>
      </c>
      <c r="AM12" s="625"/>
      <c r="AN12" s="625"/>
      <c r="AO12" s="661"/>
      <c r="AP12" s="618" t="s">
        <v>238</v>
      </c>
      <c r="AQ12" s="619"/>
      <c r="AR12" s="619"/>
      <c r="AS12" s="619"/>
      <c r="AT12" s="619"/>
      <c r="AU12" s="619"/>
      <c r="AV12" s="619"/>
      <c r="AW12" s="619"/>
      <c r="AX12" s="619"/>
      <c r="AY12" s="619"/>
      <c r="AZ12" s="619"/>
      <c r="BA12" s="619"/>
      <c r="BB12" s="619"/>
      <c r="BC12" s="619"/>
      <c r="BD12" s="619"/>
      <c r="BE12" s="619"/>
      <c r="BF12" s="620"/>
      <c r="BG12" s="621">
        <v>1581297</v>
      </c>
      <c r="BH12" s="622"/>
      <c r="BI12" s="622"/>
      <c r="BJ12" s="622"/>
      <c r="BK12" s="622"/>
      <c r="BL12" s="622"/>
      <c r="BM12" s="622"/>
      <c r="BN12" s="623"/>
      <c r="BO12" s="659">
        <v>49.6</v>
      </c>
      <c r="BP12" s="659"/>
      <c r="BQ12" s="659"/>
      <c r="BR12" s="659"/>
      <c r="BS12" s="660" t="s">
        <v>122</v>
      </c>
      <c r="BT12" s="660"/>
      <c r="BU12" s="660"/>
      <c r="BV12" s="660"/>
      <c r="BW12" s="660"/>
      <c r="BX12" s="660"/>
      <c r="BY12" s="660"/>
      <c r="BZ12" s="660"/>
      <c r="CA12" s="660"/>
      <c r="CB12" s="698"/>
      <c r="CD12" s="618" t="s">
        <v>239</v>
      </c>
      <c r="CE12" s="619"/>
      <c r="CF12" s="619"/>
      <c r="CG12" s="619"/>
      <c r="CH12" s="619"/>
      <c r="CI12" s="619"/>
      <c r="CJ12" s="619"/>
      <c r="CK12" s="619"/>
      <c r="CL12" s="619"/>
      <c r="CM12" s="619"/>
      <c r="CN12" s="619"/>
      <c r="CO12" s="619"/>
      <c r="CP12" s="619"/>
      <c r="CQ12" s="620"/>
      <c r="CR12" s="621">
        <v>364976</v>
      </c>
      <c r="CS12" s="622"/>
      <c r="CT12" s="622"/>
      <c r="CU12" s="622"/>
      <c r="CV12" s="622"/>
      <c r="CW12" s="622"/>
      <c r="CX12" s="622"/>
      <c r="CY12" s="623"/>
      <c r="CZ12" s="659">
        <v>2</v>
      </c>
      <c r="DA12" s="659"/>
      <c r="DB12" s="659"/>
      <c r="DC12" s="659"/>
      <c r="DD12" s="627">
        <v>68552</v>
      </c>
      <c r="DE12" s="622"/>
      <c r="DF12" s="622"/>
      <c r="DG12" s="622"/>
      <c r="DH12" s="622"/>
      <c r="DI12" s="622"/>
      <c r="DJ12" s="622"/>
      <c r="DK12" s="622"/>
      <c r="DL12" s="622"/>
      <c r="DM12" s="622"/>
      <c r="DN12" s="622"/>
      <c r="DO12" s="622"/>
      <c r="DP12" s="623"/>
      <c r="DQ12" s="627">
        <v>224528</v>
      </c>
      <c r="DR12" s="622"/>
      <c r="DS12" s="622"/>
      <c r="DT12" s="622"/>
      <c r="DU12" s="622"/>
      <c r="DV12" s="622"/>
      <c r="DW12" s="622"/>
      <c r="DX12" s="622"/>
      <c r="DY12" s="622"/>
      <c r="DZ12" s="622"/>
      <c r="EA12" s="622"/>
      <c r="EB12" s="622"/>
      <c r="EC12" s="658"/>
    </row>
    <row r="13" spans="2:143" ht="11.25" customHeight="1" x14ac:dyDescent="0.15">
      <c r="B13" s="618" t="s">
        <v>240</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241</v>
      </c>
      <c r="AQ13" s="619"/>
      <c r="AR13" s="619"/>
      <c r="AS13" s="619"/>
      <c r="AT13" s="619"/>
      <c r="AU13" s="619"/>
      <c r="AV13" s="619"/>
      <c r="AW13" s="619"/>
      <c r="AX13" s="619"/>
      <c r="AY13" s="619"/>
      <c r="AZ13" s="619"/>
      <c r="BA13" s="619"/>
      <c r="BB13" s="619"/>
      <c r="BC13" s="619"/>
      <c r="BD13" s="619"/>
      <c r="BE13" s="619"/>
      <c r="BF13" s="620"/>
      <c r="BG13" s="621">
        <v>1578637</v>
      </c>
      <c r="BH13" s="622"/>
      <c r="BI13" s="622"/>
      <c r="BJ13" s="622"/>
      <c r="BK13" s="622"/>
      <c r="BL13" s="622"/>
      <c r="BM13" s="622"/>
      <c r="BN13" s="623"/>
      <c r="BO13" s="659">
        <v>49.5</v>
      </c>
      <c r="BP13" s="659"/>
      <c r="BQ13" s="659"/>
      <c r="BR13" s="659"/>
      <c r="BS13" s="660" t="s">
        <v>122</v>
      </c>
      <c r="BT13" s="660"/>
      <c r="BU13" s="660"/>
      <c r="BV13" s="660"/>
      <c r="BW13" s="660"/>
      <c r="BX13" s="660"/>
      <c r="BY13" s="660"/>
      <c r="BZ13" s="660"/>
      <c r="CA13" s="660"/>
      <c r="CB13" s="698"/>
      <c r="CD13" s="618" t="s">
        <v>242</v>
      </c>
      <c r="CE13" s="619"/>
      <c r="CF13" s="619"/>
      <c r="CG13" s="619"/>
      <c r="CH13" s="619"/>
      <c r="CI13" s="619"/>
      <c r="CJ13" s="619"/>
      <c r="CK13" s="619"/>
      <c r="CL13" s="619"/>
      <c r="CM13" s="619"/>
      <c r="CN13" s="619"/>
      <c r="CO13" s="619"/>
      <c r="CP13" s="619"/>
      <c r="CQ13" s="620"/>
      <c r="CR13" s="621">
        <v>1385370</v>
      </c>
      <c r="CS13" s="622"/>
      <c r="CT13" s="622"/>
      <c r="CU13" s="622"/>
      <c r="CV13" s="622"/>
      <c r="CW13" s="622"/>
      <c r="CX13" s="622"/>
      <c r="CY13" s="623"/>
      <c r="CZ13" s="659">
        <v>7.5</v>
      </c>
      <c r="DA13" s="659"/>
      <c r="DB13" s="659"/>
      <c r="DC13" s="659"/>
      <c r="DD13" s="627">
        <v>381427</v>
      </c>
      <c r="DE13" s="622"/>
      <c r="DF13" s="622"/>
      <c r="DG13" s="622"/>
      <c r="DH13" s="622"/>
      <c r="DI13" s="622"/>
      <c r="DJ13" s="622"/>
      <c r="DK13" s="622"/>
      <c r="DL13" s="622"/>
      <c r="DM13" s="622"/>
      <c r="DN13" s="622"/>
      <c r="DO13" s="622"/>
      <c r="DP13" s="623"/>
      <c r="DQ13" s="627">
        <v>1000681</v>
      </c>
      <c r="DR13" s="622"/>
      <c r="DS13" s="622"/>
      <c r="DT13" s="622"/>
      <c r="DU13" s="622"/>
      <c r="DV13" s="622"/>
      <c r="DW13" s="622"/>
      <c r="DX13" s="622"/>
      <c r="DY13" s="622"/>
      <c r="DZ13" s="622"/>
      <c r="EA13" s="622"/>
      <c r="EB13" s="622"/>
      <c r="EC13" s="658"/>
    </row>
    <row r="14" spans="2:143" ht="11.25" customHeight="1" x14ac:dyDescent="0.15">
      <c r="B14" s="618" t="s">
        <v>243</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244</v>
      </c>
      <c r="AQ14" s="619"/>
      <c r="AR14" s="619"/>
      <c r="AS14" s="619"/>
      <c r="AT14" s="619"/>
      <c r="AU14" s="619"/>
      <c r="AV14" s="619"/>
      <c r="AW14" s="619"/>
      <c r="AX14" s="619"/>
      <c r="AY14" s="619"/>
      <c r="AZ14" s="619"/>
      <c r="BA14" s="619"/>
      <c r="BB14" s="619"/>
      <c r="BC14" s="619"/>
      <c r="BD14" s="619"/>
      <c r="BE14" s="619"/>
      <c r="BF14" s="620"/>
      <c r="BG14" s="621">
        <v>141151</v>
      </c>
      <c r="BH14" s="622"/>
      <c r="BI14" s="622"/>
      <c r="BJ14" s="622"/>
      <c r="BK14" s="622"/>
      <c r="BL14" s="622"/>
      <c r="BM14" s="622"/>
      <c r="BN14" s="623"/>
      <c r="BO14" s="659">
        <v>4.4000000000000004</v>
      </c>
      <c r="BP14" s="659"/>
      <c r="BQ14" s="659"/>
      <c r="BR14" s="659"/>
      <c r="BS14" s="660" t="s">
        <v>122</v>
      </c>
      <c r="BT14" s="660"/>
      <c r="BU14" s="660"/>
      <c r="BV14" s="660"/>
      <c r="BW14" s="660"/>
      <c r="BX14" s="660"/>
      <c r="BY14" s="660"/>
      <c r="BZ14" s="660"/>
      <c r="CA14" s="660"/>
      <c r="CB14" s="698"/>
      <c r="CD14" s="618" t="s">
        <v>245</v>
      </c>
      <c r="CE14" s="619"/>
      <c r="CF14" s="619"/>
      <c r="CG14" s="619"/>
      <c r="CH14" s="619"/>
      <c r="CI14" s="619"/>
      <c r="CJ14" s="619"/>
      <c r="CK14" s="619"/>
      <c r="CL14" s="619"/>
      <c r="CM14" s="619"/>
      <c r="CN14" s="619"/>
      <c r="CO14" s="619"/>
      <c r="CP14" s="619"/>
      <c r="CQ14" s="620"/>
      <c r="CR14" s="621">
        <v>729371</v>
      </c>
      <c r="CS14" s="622"/>
      <c r="CT14" s="622"/>
      <c r="CU14" s="622"/>
      <c r="CV14" s="622"/>
      <c r="CW14" s="622"/>
      <c r="CX14" s="622"/>
      <c r="CY14" s="623"/>
      <c r="CZ14" s="659">
        <v>4</v>
      </c>
      <c r="DA14" s="659"/>
      <c r="DB14" s="659"/>
      <c r="DC14" s="659"/>
      <c r="DD14" s="627">
        <v>39651</v>
      </c>
      <c r="DE14" s="622"/>
      <c r="DF14" s="622"/>
      <c r="DG14" s="622"/>
      <c r="DH14" s="622"/>
      <c r="DI14" s="622"/>
      <c r="DJ14" s="622"/>
      <c r="DK14" s="622"/>
      <c r="DL14" s="622"/>
      <c r="DM14" s="622"/>
      <c r="DN14" s="622"/>
      <c r="DO14" s="622"/>
      <c r="DP14" s="623"/>
      <c r="DQ14" s="627">
        <v>672447</v>
      </c>
      <c r="DR14" s="622"/>
      <c r="DS14" s="622"/>
      <c r="DT14" s="622"/>
      <c r="DU14" s="622"/>
      <c r="DV14" s="622"/>
      <c r="DW14" s="622"/>
      <c r="DX14" s="622"/>
      <c r="DY14" s="622"/>
      <c r="DZ14" s="622"/>
      <c r="EA14" s="622"/>
      <c r="EB14" s="622"/>
      <c r="EC14" s="658"/>
    </row>
    <row r="15" spans="2:143" ht="11.25" customHeight="1" x14ac:dyDescent="0.15">
      <c r="B15" s="618" t="s">
        <v>246</v>
      </c>
      <c r="C15" s="619"/>
      <c r="D15" s="619"/>
      <c r="E15" s="619"/>
      <c r="F15" s="619"/>
      <c r="G15" s="619"/>
      <c r="H15" s="619"/>
      <c r="I15" s="619"/>
      <c r="J15" s="619"/>
      <c r="K15" s="619"/>
      <c r="L15" s="619"/>
      <c r="M15" s="619"/>
      <c r="N15" s="619"/>
      <c r="O15" s="619"/>
      <c r="P15" s="619"/>
      <c r="Q15" s="620"/>
      <c r="R15" s="621">
        <v>21145</v>
      </c>
      <c r="S15" s="622"/>
      <c r="T15" s="622"/>
      <c r="U15" s="622"/>
      <c r="V15" s="622"/>
      <c r="W15" s="622"/>
      <c r="X15" s="622"/>
      <c r="Y15" s="623"/>
      <c r="Z15" s="659">
        <v>0.1</v>
      </c>
      <c r="AA15" s="659"/>
      <c r="AB15" s="659"/>
      <c r="AC15" s="659"/>
      <c r="AD15" s="660">
        <v>21145</v>
      </c>
      <c r="AE15" s="660"/>
      <c r="AF15" s="660"/>
      <c r="AG15" s="660"/>
      <c r="AH15" s="660"/>
      <c r="AI15" s="660"/>
      <c r="AJ15" s="660"/>
      <c r="AK15" s="660"/>
      <c r="AL15" s="624">
        <v>0.2</v>
      </c>
      <c r="AM15" s="625"/>
      <c r="AN15" s="625"/>
      <c r="AO15" s="661"/>
      <c r="AP15" s="618" t="s">
        <v>247</v>
      </c>
      <c r="AQ15" s="619"/>
      <c r="AR15" s="619"/>
      <c r="AS15" s="619"/>
      <c r="AT15" s="619"/>
      <c r="AU15" s="619"/>
      <c r="AV15" s="619"/>
      <c r="AW15" s="619"/>
      <c r="AX15" s="619"/>
      <c r="AY15" s="619"/>
      <c r="AZ15" s="619"/>
      <c r="BA15" s="619"/>
      <c r="BB15" s="619"/>
      <c r="BC15" s="619"/>
      <c r="BD15" s="619"/>
      <c r="BE15" s="619"/>
      <c r="BF15" s="620"/>
      <c r="BG15" s="621">
        <v>201402</v>
      </c>
      <c r="BH15" s="622"/>
      <c r="BI15" s="622"/>
      <c r="BJ15" s="622"/>
      <c r="BK15" s="622"/>
      <c r="BL15" s="622"/>
      <c r="BM15" s="622"/>
      <c r="BN15" s="623"/>
      <c r="BO15" s="659">
        <v>6.3</v>
      </c>
      <c r="BP15" s="659"/>
      <c r="BQ15" s="659"/>
      <c r="BR15" s="659"/>
      <c r="BS15" s="660" t="s">
        <v>122</v>
      </c>
      <c r="BT15" s="660"/>
      <c r="BU15" s="660"/>
      <c r="BV15" s="660"/>
      <c r="BW15" s="660"/>
      <c r="BX15" s="660"/>
      <c r="BY15" s="660"/>
      <c r="BZ15" s="660"/>
      <c r="CA15" s="660"/>
      <c r="CB15" s="698"/>
      <c r="CD15" s="618" t="s">
        <v>248</v>
      </c>
      <c r="CE15" s="619"/>
      <c r="CF15" s="619"/>
      <c r="CG15" s="619"/>
      <c r="CH15" s="619"/>
      <c r="CI15" s="619"/>
      <c r="CJ15" s="619"/>
      <c r="CK15" s="619"/>
      <c r="CL15" s="619"/>
      <c r="CM15" s="619"/>
      <c r="CN15" s="619"/>
      <c r="CO15" s="619"/>
      <c r="CP15" s="619"/>
      <c r="CQ15" s="620"/>
      <c r="CR15" s="621">
        <v>1424025</v>
      </c>
      <c r="CS15" s="622"/>
      <c r="CT15" s="622"/>
      <c r="CU15" s="622"/>
      <c r="CV15" s="622"/>
      <c r="CW15" s="622"/>
      <c r="CX15" s="622"/>
      <c r="CY15" s="623"/>
      <c r="CZ15" s="659">
        <v>7.7</v>
      </c>
      <c r="DA15" s="659"/>
      <c r="DB15" s="659"/>
      <c r="DC15" s="659"/>
      <c r="DD15" s="627">
        <v>350126</v>
      </c>
      <c r="DE15" s="622"/>
      <c r="DF15" s="622"/>
      <c r="DG15" s="622"/>
      <c r="DH15" s="622"/>
      <c r="DI15" s="622"/>
      <c r="DJ15" s="622"/>
      <c r="DK15" s="622"/>
      <c r="DL15" s="622"/>
      <c r="DM15" s="622"/>
      <c r="DN15" s="622"/>
      <c r="DO15" s="622"/>
      <c r="DP15" s="623"/>
      <c r="DQ15" s="627">
        <v>965939</v>
      </c>
      <c r="DR15" s="622"/>
      <c r="DS15" s="622"/>
      <c r="DT15" s="622"/>
      <c r="DU15" s="622"/>
      <c r="DV15" s="622"/>
      <c r="DW15" s="622"/>
      <c r="DX15" s="622"/>
      <c r="DY15" s="622"/>
      <c r="DZ15" s="622"/>
      <c r="EA15" s="622"/>
      <c r="EB15" s="622"/>
      <c r="EC15" s="658"/>
    </row>
    <row r="16" spans="2:143" ht="11.25" customHeight="1" x14ac:dyDescent="0.15">
      <c r="B16" s="618" t="s">
        <v>249</v>
      </c>
      <c r="C16" s="619"/>
      <c r="D16" s="619"/>
      <c r="E16" s="619"/>
      <c r="F16" s="619"/>
      <c r="G16" s="619"/>
      <c r="H16" s="619"/>
      <c r="I16" s="619"/>
      <c r="J16" s="619"/>
      <c r="K16" s="619"/>
      <c r="L16" s="619"/>
      <c r="M16" s="619"/>
      <c r="N16" s="619"/>
      <c r="O16" s="619"/>
      <c r="P16" s="619"/>
      <c r="Q16" s="620"/>
      <c r="R16" s="621">
        <v>41374</v>
      </c>
      <c r="S16" s="622"/>
      <c r="T16" s="622"/>
      <c r="U16" s="622"/>
      <c r="V16" s="622"/>
      <c r="W16" s="622"/>
      <c r="X16" s="622"/>
      <c r="Y16" s="623"/>
      <c r="Z16" s="659">
        <v>0.2</v>
      </c>
      <c r="AA16" s="659"/>
      <c r="AB16" s="659"/>
      <c r="AC16" s="659"/>
      <c r="AD16" s="660">
        <v>41374</v>
      </c>
      <c r="AE16" s="660"/>
      <c r="AF16" s="660"/>
      <c r="AG16" s="660"/>
      <c r="AH16" s="660"/>
      <c r="AI16" s="660"/>
      <c r="AJ16" s="660"/>
      <c r="AK16" s="660"/>
      <c r="AL16" s="624">
        <v>0.4</v>
      </c>
      <c r="AM16" s="625"/>
      <c r="AN16" s="625"/>
      <c r="AO16" s="661"/>
      <c r="AP16" s="618" t="s">
        <v>250</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8"/>
      <c r="CD16" s="618" t="s">
        <v>251</v>
      </c>
      <c r="CE16" s="619"/>
      <c r="CF16" s="619"/>
      <c r="CG16" s="619"/>
      <c r="CH16" s="619"/>
      <c r="CI16" s="619"/>
      <c r="CJ16" s="619"/>
      <c r="CK16" s="619"/>
      <c r="CL16" s="619"/>
      <c r="CM16" s="619"/>
      <c r="CN16" s="619"/>
      <c r="CO16" s="619"/>
      <c r="CP16" s="619"/>
      <c r="CQ16" s="620"/>
      <c r="CR16" s="621">
        <v>903255</v>
      </c>
      <c r="CS16" s="622"/>
      <c r="CT16" s="622"/>
      <c r="CU16" s="622"/>
      <c r="CV16" s="622"/>
      <c r="CW16" s="622"/>
      <c r="CX16" s="622"/>
      <c r="CY16" s="623"/>
      <c r="CZ16" s="659">
        <v>4.9000000000000004</v>
      </c>
      <c r="DA16" s="659"/>
      <c r="DB16" s="659"/>
      <c r="DC16" s="659"/>
      <c r="DD16" s="627" t="s">
        <v>122</v>
      </c>
      <c r="DE16" s="622"/>
      <c r="DF16" s="622"/>
      <c r="DG16" s="622"/>
      <c r="DH16" s="622"/>
      <c r="DI16" s="622"/>
      <c r="DJ16" s="622"/>
      <c r="DK16" s="622"/>
      <c r="DL16" s="622"/>
      <c r="DM16" s="622"/>
      <c r="DN16" s="622"/>
      <c r="DO16" s="622"/>
      <c r="DP16" s="623"/>
      <c r="DQ16" s="627">
        <v>24214</v>
      </c>
      <c r="DR16" s="622"/>
      <c r="DS16" s="622"/>
      <c r="DT16" s="622"/>
      <c r="DU16" s="622"/>
      <c r="DV16" s="622"/>
      <c r="DW16" s="622"/>
      <c r="DX16" s="622"/>
      <c r="DY16" s="622"/>
      <c r="DZ16" s="622"/>
      <c r="EA16" s="622"/>
      <c r="EB16" s="622"/>
      <c r="EC16" s="658"/>
    </row>
    <row r="17" spans="2:133" ht="11.25" customHeight="1" x14ac:dyDescent="0.15">
      <c r="B17" s="618" t="s">
        <v>252</v>
      </c>
      <c r="C17" s="619"/>
      <c r="D17" s="619"/>
      <c r="E17" s="619"/>
      <c r="F17" s="619"/>
      <c r="G17" s="619"/>
      <c r="H17" s="619"/>
      <c r="I17" s="619"/>
      <c r="J17" s="619"/>
      <c r="K17" s="619"/>
      <c r="L17" s="619"/>
      <c r="M17" s="619"/>
      <c r="N17" s="619"/>
      <c r="O17" s="619"/>
      <c r="P17" s="619"/>
      <c r="Q17" s="620"/>
      <c r="R17" s="621">
        <v>135216</v>
      </c>
      <c r="S17" s="622"/>
      <c r="T17" s="622"/>
      <c r="U17" s="622"/>
      <c r="V17" s="622"/>
      <c r="W17" s="622"/>
      <c r="X17" s="622"/>
      <c r="Y17" s="623"/>
      <c r="Z17" s="659">
        <v>0.7</v>
      </c>
      <c r="AA17" s="659"/>
      <c r="AB17" s="659"/>
      <c r="AC17" s="659"/>
      <c r="AD17" s="660">
        <v>135216</v>
      </c>
      <c r="AE17" s="660"/>
      <c r="AF17" s="660"/>
      <c r="AG17" s="660"/>
      <c r="AH17" s="660"/>
      <c r="AI17" s="660"/>
      <c r="AJ17" s="660"/>
      <c r="AK17" s="660"/>
      <c r="AL17" s="624">
        <v>1.3</v>
      </c>
      <c r="AM17" s="625"/>
      <c r="AN17" s="625"/>
      <c r="AO17" s="661"/>
      <c r="AP17" s="618" t="s">
        <v>253</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8"/>
      <c r="CD17" s="618" t="s">
        <v>254</v>
      </c>
      <c r="CE17" s="619"/>
      <c r="CF17" s="619"/>
      <c r="CG17" s="619"/>
      <c r="CH17" s="619"/>
      <c r="CI17" s="619"/>
      <c r="CJ17" s="619"/>
      <c r="CK17" s="619"/>
      <c r="CL17" s="619"/>
      <c r="CM17" s="619"/>
      <c r="CN17" s="619"/>
      <c r="CO17" s="619"/>
      <c r="CP17" s="619"/>
      <c r="CQ17" s="620"/>
      <c r="CR17" s="621">
        <v>1902109</v>
      </c>
      <c r="CS17" s="622"/>
      <c r="CT17" s="622"/>
      <c r="CU17" s="622"/>
      <c r="CV17" s="622"/>
      <c r="CW17" s="622"/>
      <c r="CX17" s="622"/>
      <c r="CY17" s="623"/>
      <c r="CZ17" s="659">
        <v>10.3</v>
      </c>
      <c r="DA17" s="659"/>
      <c r="DB17" s="659"/>
      <c r="DC17" s="659"/>
      <c r="DD17" s="627" t="s">
        <v>122</v>
      </c>
      <c r="DE17" s="622"/>
      <c r="DF17" s="622"/>
      <c r="DG17" s="622"/>
      <c r="DH17" s="622"/>
      <c r="DI17" s="622"/>
      <c r="DJ17" s="622"/>
      <c r="DK17" s="622"/>
      <c r="DL17" s="622"/>
      <c r="DM17" s="622"/>
      <c r="DN17" s="622"/>
      <c r="DO17" s="622"/>
      <c r="DP17" s="623"/>
      <c r="DQ17" s="627">
        <v>1899253</v>
      </c>
      <c r="DR17" s="622"/>
      <c r="DS17" s="622"/>
      <c r="DT17" s="622"/>
      <c r="DU17" s="622"/>
      <c r="DV17" s="622"/>
      <c r="DW17" s="622"/>
      <c r="DX17" s="622"/>
      <c r="DY17" s="622"/>
      <c r="DZ17" s="622"/>
      <c r="EA17" s="622"/>
      <c r="EB17" s="622"/>
      <c r="EC17" s="658"/>
    </row>
    <row r="18" spans="2:133" ht="11.25" customHeight="1" x14ac:dyDescent="0.15">
      <c r="B18" s="618" t="s">
        <v>255</v>
      </c>
      <c r="C18" s="619"/>
      <c r="D18" s="619"/>
      <c r="E18" s="619"/>
      <c r="F18" s="619"/>
      <c r="G18" s="619"/>
      <c r="H18" s="619"/>
      <c r="I18" s="619"/>
      <c r="J18" s="619"/>
      <c r="K18" s="619"/>
      <c r="L18" s="619"/>
      <c r="M18" s="619"/>
      <c r="N18" s="619"/>
      <c r="O18" s="619"/>
      <c r="P18" s="619"/>
      <c r="Q18" s="620"/>
      <c r="R18" s="621">
        <v>29309</v>
      </c>
      <c r="S18" s="622"/>
      <c r="T18" s="622"/>
      <c r="U18" s="622"/>
      <c r="V18" s="622"/>
      <c r="W18" s="622"/>
      <c r="X18" s="622"/>
      <c r="Y18" s="623"/>
      <c r="Z18" s="659">
        <v>0.2</v>
      </c>
      <c r="AA18" s="659"/>
      <c r="AB18" s="659"/>
      <c r="AC18" s="659"/>
      <c r="AD18" s="660">
        <v>29309</v>
      </c>
      <c r="AE18" s="660"/>
      <c r="AF18" s="660"/>
      <c r="AG18" s="660"/>
      <c r="AH18" s="660"/>
      <c r="AI18" s="660"/>
      <c r="AJ18" s="660"/>
      <c r="AK18" s="660"/>
      <c r="AL18" s="624">
        <v>0.3</v>
      </c>
      <c r="AM18" s="625"/>
      <c r="AN18" s="625"/>
      <c r="AO18" s="661"/>
      <c r="AP18" s="618" t="s">
        <v>256</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8"/>
      <c r="CD18" s="618" t="s">
        <v>257</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258</v>
      </c>
      <c r="C19" s="619"/>
      <c r="D19" s="619"/>
      <c r="E19" s="619"/>
      <c r="F19" s="619"/>
      <c r="G19" s="619"/>
      <c r="H19" s="619"/>
      <c r="I19" s="619"/>
      <c r="J19" s="619"/>
      <c r="K19" s="619"/>
      <c r="L19" s="619"/>
      <c r="M19" s="619"/>
      <c r="N19" s="619"/>
      <c r="O19" s="619"/>
      <c r="P19" s="619"/>
      <c r="Q19" s="620"/>
      <c r="R19" s="621">
        <v>104120</v>
      </c>
      <c r="S19" s="622"/>
      <c r="T19" s="622"/>
      <c r="U19" s="622"/>
      <c r="V19" s="622"/>
      <c r="W19" s="622"/>
      <c r="X19" s="622"/>
      <c r="Y19" s="623"/>
      <c r="Z19" s="659">
        <v>0.5</v>
      </c>
      <c r="AA19" s="659"/>
      <c r="AB19" s="659"/>
      <c r="AC19" s="659"/>
      <c r="AD19" s="660">
        <v>104120</v>
      </c>
      <c r="AE19" s="660"/>
      <c r="AF19" s="660"/>
      <c r="AG19" s="660"/>
      <c r="AH19" s="660"/>
      <c r="AI19" s="660"/>
      <c r="AJ19" s="660"/>
      <c r="AK19" s="660"/>
      <c r="AL19" s="624">
        <v>1</v>
      </c>
      <c r="AM19" s="625"/>
      <c r="AN19" s="625"/>
      <c r="AO19" s="661"/>
      <c r="AP19" s="618" t="s">
        <v>259</v>
      </c>
      <c r="AQ19" s="619"/>
      <c r="AR19" s="619"/>
      <c r="AS19" s="619"/>
      <c r="AT19" s="619"/>
      <c r="AU19" s="619"/>
      <c r="AV19" s="619"/>
      <c r="AW19" s="619"/>
      <c r="AX19" s="619"/>
      <c r="AY19" s="619"/>
      <c r="AZ19" s="619"/>
      <c r="BA19" s="619"/>
      <c r="BB19" s="619"/>
      <c r="BC19" s="619"/>
      <c r="BD19" s="619"/>
      <c r="BE19" s="619"/>
      <c r="BF19" s="620"/>
      <c r="BG19" s="621">
        <v>15506</v>
      </c>
      <c r="BH19" s="622"/>
      <c r="BI19" s="622"/>
      <c r="BJ19" s="622"/>
      <c r="BK19" s="622"/>
      <c r="BL19" s="622"/>
      <c r="BM19" s="622"/>
      <c r="BN19" s="623"/>
      <c r="BO19" s="659">
        <v>0.5</v>
      </c>
      <c r="BP19" s="659"/>
      <c r="BQ19" s="659"/>
      <c r="BR19" s="659"/>
      <c r="BS19" s="660" t="s">
        <v>122</v>
      </c>
      <c r="BT19" s="660"/>
      <c r="BU19" s="660"/>
      <c r="BV19" s="660"/>
      <c r="BW19" s="660"/>
      <c r="BX19" s="660"/>
      <c r="BY19" s="660"/>
      <c r="BZ19" s="660"/>
      <c r="CA19" s="660"/>
      <c r="CB19" s="698"/>
      <c r="CD19" s="618" t="s">
        <v>260</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261</v>
      </c>
      <c r="C20" s="689"/>
      <c r="D20" s="689"/>
      <c r="E20" s="689"/>
      <c r="F20" s="689"/>
      <c r="G20" s="689"/>
      <c r="H20" s="689"/>
      <c r="I20" s="689"/>
      <c r="J20" s="689"/>
      <c r="K20" s="689"/>
      <c r="L20" s="689"/>
      <c r="M20" s="689"/>
      <c r="N20" s="689"/>
      <c r="O20" s="689"/>
      <c r="P20" s="689"/>
      <c r="Q20" s="690"/>
      <c r="R20" s="621">
        <v>1787</v>
      </c>
      <c r="S20" s="622"/>
      <c r="T20" s="622"/>
      <c r="U20" s="622"/>
      <c r="V20" s="622"/>
      <c r="W20" s="622"/>
      <c r="X20" s="622"/>
      <c r="Y20" s="623"/>
      <c r="Z20" s="659">
        <v>0</v>
      </c>
      <c r="AA20" s="659"/>
      <c r="AB20" s="659"/>
      <c r="AC20" s="659"/>
      <c r="AD20" s="660">
        <v>1787</v>
      </c>
      <c r="AE20" s="660"/>
      <c r="AF20" s="660"/>
      <c r="AG20" s="660"/>
      <c r="AH20" s="660"/>
      <c r="AI20" s="660"/>
      <c r="AJ20" s="660"/>
      <c r="AK20" s="660"/>
      <c r="AL20" s="624">
        <v>0</v>
      </c>
      <c r="AM20" s="625"/>
      <c r="AN20" s="625"/>
      <c r="AO20" s="661"/>
      <c r="AP20" s="618" t="s">
        <v>262</v>
      </c>
      <c r="AQ20" s="619"/>
      <c r="AR20" s="619"/>
      <c r="AS20" s="619"/>
      <c r="AT20" s="619"/>
      <c r="AU20" s="619"/>
      <c r="AV20" s="619"/>
      <c r="AW20" s="619"/>
      <c r="AX20" s="619"/>
      <c r="AY20" s="619"/>
      <c r="AZ20" s="619"/>
      <c r="BA20" s="619"/>
      <c r="BB20" s="619"/>
      <c r="BC20" s="619"/>
      <c r="BD20" s="619"/>
      <c r="BE20" s="619"/>
      <c r="BF20" s="620"/>
      <c r="BG20" s="621">
        <v>15506</v>
      </c>
      <c r="BH20" s="622"/>
      <c r="BI20" s="622"/>
      <c r="BJ20" s="622"/>
      <c r="BK20" s="622"/>
      <c r="BL20" s="622"/>
      <c r="BM20" s="622"/>
      <c r="BN20" s="623"/>
      <c r="BO20" s="659">
        <v>0.5</v>
      </c>
      <c r="BP20" s="659"/>
      <c r="BQ20" s="659"/>
      <c r="BR20" s="659"/>
      <c r="BS20" s="660" t="s">
        <v>122</v>
      </c>
      <c r="BT20" s="660"/>
      <c r="BU20" s="660"/>
      <c r="BV20" s="660"/>
      <c r="BW20" s="660"/>
      <c r="BX20" s="660"/>
      <c r="BY20" s="660"/>
      <c r="BZ20" s="660"/>
      <c r="CA20" s="660"/>
      <c r="CB20" s="698"/>
      <c r="CD20" s="618" t="s">
        <v>263</v>
      </c>
      <c r="CE20" s="619"/>
      <c r="CF20" s="619"/>
      <c r="CG20" s="619"/>
      <c r="CH20" s="619"/>
      <c r="CI20" s="619"/>
      <c r="CJ20" s="619"/>
      <c r="CK20" s="619"/>
      <c r="CL20" s="619"/>
      <c r="CM20" s="619"/>
      <c r="CN20" s="619"/>
      <c r="CO20" s="619"/>
      <c r="CP20" s="619"/>
      <c r="CQ20" s="620"/>
      <c r="CR20" s="621">
        <v>18413376</v>
      </c>
      <c r="CS20" s="622"/>
      <c r="CT20" s="622"/>
      <c r="CU20" s="622"/>
      <c r="CV20" s="622"/>
      <c r="CW20" s="622"/>
      <c r="CX20" s="622"/>
      <c r="CY20" s="623"/>
      <c r="CZ20" s="659">
        <v>100</v>
      </c>
      <c r="DA20" s="659"/>
      <c r="DB20" s="659"/>
      <c r="DC20" s="659"/>
      <c r="DD20" s="627">
        <v>1980900</v>
      </c>
      <c r="DE20" s="622"/>
      <c r="DF20" s="622"/>
      <c r="DG20" s="622"/>
      <c r="DH20" s="622"/>
      <c r="DI20" s="622"/>
      <c r="DJ20" s="622"/>
      <c r="DK20" s="622"/>
      <c r="DL20" s="622"/>
      <c r="DM20" s="622"/>
      <c r="DN20" s="622"/>
      <c r="DO20" s="622"/>
      <c r="DP20" s="623"/>
      <c r="DQ20" s="627">
        <v>11920202</v>
      </c>
      <c r="DR20" s="622"/>
      <c r="DS20" s="622"/>
      <c r="DT20" s="622"/>
      <c r="DU20" s="622"/>
      <c r="DV20" s="622"/>
      <c r="DW20" s="622"/>
      <c r="DX20" s="622"/>
      <c r="DY20" s="622"/>
      <c r="DZ20" s="622"/>
      <c r="EA20" s="622"/>
      <c r="EB20" s="622"/>
      <c r="EC20" s="658"/>
    </row>
    <row r="21" spans="2:133" ht="11.25" customHeight="1" x14ac:dyDescent="0.15">
      <c r="B21" s="618" t="s">
        <v>264</v>
      </c>
      <c r="C21" s="619"/>
      <c r="D21" s="619"/>
      <c r="E21" s="619"/>
      <c r="F21" s="619"/>
      <c r="G21" s="619"/>
      <c r="H21" s="619"/>
      <c r="I21" s="619"/>
      <c r="J21" s="619"/>
      <c r="K21" s="619"/>
      <c r="L21" s="619"/>
      <c r="M21" s="619"/>
      <c r="N21" s="619"/>
      <c r="O21" s="619"/>
      <c r="P21" s="619"/>
      <c r="Q21" s="620"/>
      <c r="R21" s="621">
        <v>6938708</v>
      </c>
      <c r="S21" s="622"/>
      <c r="T21" s="622"/>
      <c r="U21" s="622"/>
      <c r="V21" s="622"/>
      <c r="W21" s="622"/>
      <c r="X21" s="622"/>
      <c r="Y21" s="623"/>
      <c r="Z21" s="659">
        <v>36.1</v>
      </c>
      <c r="AA21" s="659"/>
      <c r="AB21" s="659"/>
      <c r="AC21" s="659"/>
      <c r="AD21" s="660">
        <v>6202070</v>
      </c>
      <c r="AE21" s="660"/>
      <c r="AF21" s="660"/>
      <c r="AG21" s="660"/>
      <c r="AH21" s="660"/>
      <c r="AI21" s="660"/>
      <c r="AJ21" s="660"/>
      <c r="AK21" s="660"/>
      <c r="AL21" s="624">
        <v>58.4</v>
      </c>
      <c r="AM21" s="625"/>
      <c r="AN21" s="625"/>
      <c r="AO21" s="661"/>
      <c r="AP21" s="618" t="s">
        <v>265</v>
      </c>
      <c r="AQ21" s="699"/>
      <c r="AR21" s="699"/>
      <c r="AS21" s="699"/>
      <c r="AT21" s="699"/>
      <c r="AU21" s="699"/>
      <c r="AV21" s="699"/>
      <c r="AW21" s="699"/>
      <c r="AX21" s="699"/>
      <c r="AY21" s="699"/>
      <c r="AZ21" s="699"/>
      <c r="BA21" s="699"/>
      <c r="BB21" s="699"/>
      <c r="BC21" s="699"/>
      <c r="BD21" s="699"/>
      <c r="BE21" s="699"/>
      <c r="BF21" s="700"/>
      <c r="BG21" s="621">
        <v>15506</v>
      </c>
      <c r="BH21" s="622"/>
      <c r="BI21" s="622"/>
      <c r="BJ21" s="622"/>
      <c r="BK21" s="622"/>
      <c r="BL21" s="622"/>
      <c r="BM21" s="622"/>
      <c r="BN21" s="623"/>
      <c r="BO21" s="659">
        <v>0.5</v>
      </c>
      <c r="BP21" s="659"/>
      <c r="BQ21" s="659"/>
      <c r="BR21" s="659"/>
      <c r="BS21" s="660" t="s">
        <v>122</v>
      </c>
      <c r="BT21" s="660"/>
      <c r="BU21" s="660"/>
      <c r="BV21" s="660"/>
      <c r="BW21" s="660"/>
      <c r="BX21" s="660"/>
      <c r="BY21" s="660"/>
      <c r="BZ21" s="660"/>
      <c r="CA21" s="660"/>
      <c r="CB21" s="698"/>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266</v>
      </c>
      <c r="C22" s="619"/>
      <c r="D22" s="619"/>
      <c r="E22" s="619"/>
      <c r="F22" s="619"/>
      <c r="G22" s="619"/>
      <c r="H22" s="619"/>
      <c r="I22" s="619"/>
      <c r="J22" s="619"/>
      <c r="K22" s="619"/>
      <c r="L22" s="619"/>
      <c r="M22" s="619"/>
      <c r="N22" s="619"/>
      <c r="O22" s="619"/>
      <c r="P22" s="619"/>
      <c r="Q22" s="620"/>
      <c r="R22" s="621">
        <v>6202070</v>
      </c>
      <c r="S22" s="622"/>
      <c r="T22" s="622"/>
      <c r="U22" s="622"/>
      <c r="V22" s="622"/>
      <c r="W22" s="622"/>
      <c r="X22" s="622"/>
      <c r="Y22" s="623"/>
      <c r="Z22" s="659">
        <v>32.299999999999997</v>
      </c>
      <c r="AA22" s="659"/>
      <c r="AB22" s="659"/>
      <c r="AC22" s="659"/>
      <c r="AD22" s="660">
        <v>6202070</v>
      </c>
      <c r="AE22" s="660"/>
      <c r="AF22" s="660"/>
      <c r="AG22" s="660"/>
      <c r="AH22" s="660"/>
      <c r="AI22" s="660"/>
      <c r="AJ22" s="660"/>
      <c r="AK22" s="660"/>
      <c r="AL22" s="624">
        <v>58.4</v>
      </c>
      <c r="AM22" s="625"/>
      <c r="AN22" s="625"/>
      <c r="AO22" s="661"/>
      <c r="AP22" s="618" t="s">
        <v>267</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8"/>
      <c r="CD22" s="673" t="s">
        <v>268</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269</v>
      </c>
      <c r="C23" s="619"/>
      <c r="D23" s="619"/>
      <c r="E23" s="619"/>
      <c r="F23" s="619"/>
      <c r="G23" s="619"/>
      <c r="H23" s="619"/>
      <c r="I23" s="619"/>
      <c r="J23" s="619"/>
      <c r="K23" s="619"/>
      <c r="L23" s="619"/>
      <c r="M23" s="619"/>
      <c r="N23" s="619"/>
      <c r="O23" s="619"/>
      <c r="P23" s="619"/>
      <c r="Q23" s="620"/>
      <c r="R23" s="621">
        <v>736638</v>
      </c>
      <c r="S23" s="622"/>
      <c r="T23" s="622"/>
      <c r="U23" s="622"/>
      <c r="V23" s="622"/>
      <c r="W23" s="622"/>
      <c r="X23" s="622"/>
      <c r="Y23" s="623"/>
      <c r="Z23" s="659">
        <v>3.8</v>
      </c>
      <c r="AA23" s="659"/>
      <c r="AB23" s="659"/>
      <c r="AC23" s="659"/>
      <c r="AD23" s="660" t="s">
        <v>122</v>
      </c>
      <c r="AE23" s="660"/>
      <c r="AF23" s="660"/>
      <c r="AG23" s="660"/>
      <c r="AH23" s="660"/>
      <c r="AI23" s="660"/>
      <c r="AJ23" s="660"/>
      <c r="AK23" s="660"/>
      <c r="AL23" s="624" t="s">
        <v>122</v>
      </c>
      <c r="AM23" s="625"/>
      <c r="AN23" s="625"/>
      <c r="AO23" s="661"/>
      <c r="AP23" s="618" t="s">
        <v>270</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8"/>
      <c r="CD23" s="673" t="s">
        <v>210</v>
      </c>
      <c r="CE23" s="674"/>
      <c r="CF23" s="674"/>
      <c r="CG23" s="674"/>
      <c r="CH23" s="674"/>
      <c r="CI23" s="674"/>
      <c r="CJ23" s="674"/>
      <c r="CK23" s="674"/>
      <c r="CL23" s="674"/>
      <c r="CM23" s="674"/>
      <c r="CN23" s="674"/>
      <c r="CO23" s="674"/>
      <c r="CP23" s="674"/>
      <c r="CQ23" s="675"/>
      <c r="CR23" s="673" t="s">
        <v>271</v>
      </c>
      <c r="CS23" s="674"/>
      <c r="CT23" s="674"/>
      <c r="CU23" s="674"/>
      <c r="CV23" s="674"/>
      <c r="CW23" s="674"/>
      <c r="CX23" s="674"/>
      <c r="CY23" s="675"/>
      <c r="CZ23" s="673" t="s">
        <v>272</v>
      </c>
      <c r="DA23" s="674"/>
      <c r="DB23" s="674"/>
      <c r="DC23" s="675"/>
      <c r="DD23" s="673" t="s">
        <v>273</v>
      </c>
      <c r="DE23" s="674"/>
      <c r="DF23" s="674"/>
      <c r="DG23" s="674"/>
      <c r="DH23" s="674"/>
      <c r="DI23" s="674"/>
      <c r="DJ23" s="674"/>
      <c r="DK23" s="675"/>
      <c r="DL23" s="711" t="s">
        <v>274</v>
      </c>
      <c r="DM23" s="712"/>
      <c r="DN23" s="712"/>
      <c r="DO23" s="712"/>
      <c r="DP23" s="712"/>
      <c r="DQ23" s="712"/>
      <c r="DR23" s="712"/>
      <c r="DS23" s="712"/>
      <c r="DT23" s="712"/>
      <c r="DU23" s="712"/>
      <c r="DV23" s="713"/>
      <c r="DW23" s="673" t="s">
        <v>275</v>
      </c>
      <c r="DX23" s="674"/>
      <c r="DY23" s="674"/>
      <c r="DZ23" s="674"/>
      <c r="EA23" s="674"/>
      <c r="EB23" s="674"/>
      <c r="EC23" s="675"/>
    </row>
    <row r="24" spans="2:133" ht="11.25" customHeight="1" x14ac:dyDescent="0.15">
      <c r="B24" s="618" t="s">
        <v>276</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277</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8"/>
      <c r="CD24" s="679" t="s">
        <v>278</v>
      </c>
      <c r="CE24" s="680"/>
      <c r="CF24" s="680"/>
      <c r="CG24" s="680"/>
      <c r="CH24" s="680"/>
      <c r="CI24" s="680"/>
      <c r="CJ24" s="680"/>
      <c r="CK24" s="680"/>
      <c r="CL24" s="680"/>
      <c r="CM24" s="680"/>
      <c r="CN24" s="680"/>
      <c r="CO24" s="680"/>
      <c r="CP24" s="680"/>
      <c r="CQ24" s="681"/>
      <c r="CR24" s="676">
        <v>6827124</v>
      </c>
      <c r="CS24" s="677"/>
      <c r="CT24" s="677"/>
      <c r="CU24" s="677"/>
      <c r="CV24" s="677"/>
      <c r="CW24" s="677"/>
      <c r="CX24" s="677"/>
      <c r="CY24" s="702"/>
      <c r="CZ24" s="703">
        <v>37.1</v>
      </c>
      <c r="DA24" s="685"/>
      <c r="DB24" s="685"/>
      <c r="DC24" s="705"/>
      <c r="DD24" s="701">
        <v>5461502</v>
      </c>
      <c r="DE24" s="677"/>
      <c r="DF24" s="677"/>
      <c r="DG24" s="677"/>
      <c r="DH24" s="677"/>
      <c r="DI24" s="677"/>
      <c r="DJ24" s="677"/>
      <c r="DK24" s="702"/>
      <c r="DL24" s="701">
        <v>5017487</v>
      </c>
      <c r="DM24" s="677"/>
      <c r="DN24" s="677"/>
      <c r="DO24" s="677"/>
      <c r="DP24" s="677"/>
      <c r="DQ24" s="677"/>
      <c r="DR24" s="677"/>
      <c r="DS24" s="677"/>
      <c r="DT24" s="677"/>
      <c r="DU24" s="677"/>
      <c r="DV24" s="702"/>
      <c r="DW24" s="703">
        <v>47.1</v>
      </c>
      <c r="DX24" s="685"/>
      <c r="DY24" s="685"/>
      <c r="DZ24" s="685"/>
      <c r="EA24" s="685"/>
      <c r="EB24" s="685"/>
      <c r="EC24" s="704"/>
    </row>
    <row r="25" spans="2:133" ht="11.25" customHeight="1" x14ac:dyDescent="0.15">
      <c r="B25" s="618" t="s">
        <v>279</v>
      </c>
      <c r="C25" s="619"/>
      <c r="D25" s="619"/>
      <c r="E25" s="619"/>
      <c r="F25" s="619"/>
      <c r="G25" s="619"/>
      <c r="H25" s="619"/>
      <c r="I25" s="619"/>
      <c r="J25" s="619"/>
      <c r="K25" s="619"/>
      <c r="L25" s="619"/>
      <c r="M25" s="619"/>
      <c r="N25" s="619"/>
      <c r="O25" s="619"/>
      <c r="P25" s="619"/>
      <c r="Q25" s="620"/>
      <c r="R25" s="621">
        <v>11351418</v>
      </c>
      <c r="S25" s="622"/>
      <c r="T25" s="622"/>
      <c r="U25" s="622"/>
      <c r="V25" s="622"/>
      <c r="W25" s="622"/>
      <c r="X25" s="622"/>
      <c r="Y25" s="623"/>
      <c r="Z25" s="659">
        <v>59.1</v>
      </c>
      <c r="AA25" s="659"/>
      <c r="AB25" s="659"/>
      <c r="AC25" s="659"/>
      <c r="AD25" s="660">
        <v>10614780</v>
      </c>
      <c r="AE25" s="660"/>
      <c r="AF25" s="660"/>
      <c r="AG25" s="660"/>
      <c r="AH25" s="660"/>
      <c r="AI25" s="660"/>
      <c r="AJ25" s="660"/>
      <c r="AK25" s="660"/>
      <c r="AL25" s="624">
        <v>99.9</v>
      </c>
      <c r="AM25" s="625"/>
      <c r="AN25" s="625"/>
      <c r="AO25" s="661"/>
      <c r="AP25" s="618" t="s">
        <v>280</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8"/>
      <c r="CD25" s="618" t="s">
        <v>281</v>
      </c>
      <c r="CE25" s="619"/>
      <c r="CF25" s="619"/>
      <c r="CG25" s="619"/>
      <c r="CH25" s="619"/>
      <c r="CI25" s="619"/>
      <c r="CJ25" s="619"/>
      <c r="CK25" s="619"/>
      <c r="CL25" s="619"/>
      <c r="CM25" s="619"/>
      <c r="CN25" s="619"/>
      <c r="CO25" s="619"/>
      <c r="CP25" s="619"/>
      <c r="CQ25" s="620"/>
      <c r="CR25" s="621">
        <v>3077118</v>
      </c>
      <c r="CS25" s="634"/>
      <c r="CT25" s="634"/>
      <c r="CU25" s="634"/>
      <c r="CV25" s="634"/>
      <c r="CW25" s="634"/>
      <c r="CX25" s="634"/>
      <c r="CY25" s="635"/>
      <c r="CZ25" s="624">
        <v>16.7</v>
      </c>
      <c r="DA25" s="636"/>
      <c r="DB25" s="636"/>
      <c r="DC25" s="637"/>
      <c r="DD25" s="627">
        <v>2858241</v>
      </c>
      <c r="DE25" s="634"/>
      <c r="DF25" s="634"/>
      <c r="DG25" s="634"/>
      <c r="DH25" s="634"/>
      <c r="DI25" s="634"/>
      <c r="DJ25" s="634"/>
      <c r="DK25" s="635"/>
      <c r="DL25" s="627">
        <v>2728255</v>
      </c>
      <c r="DM25" s="634"/>
      <c r="DN25" s="634"/>
      <c r="DO25" s="634"/>
      <c r="DP25" s="634"/>
      <c r="DQ25" s="634"/>
      <c r="DR25" s="634"/>
      <c r="DS25" s="634"/>
      <c r="DT25" s="634"/>
      <c r="DU25" s="634"/>
      <c r="DV25" s="635"/>
      <c r="DW25" s="624">
        <v>25.6</v>
      </c>
      <c r="DX25" s="636"/>
      <c r="DY25" s="636"/>
      <c r="DZ25" s="636"/>
      <c r="EA25" s="636"/>
      <c r="EB25" s="636"/>
      <c r="EC25" s="648"/>
    </row>
    <row r="26" spans="2:133" ht="11.25" customHeight="1" x14ac:dyDescent="0.15">
      <c r="B26" s="618" t="s">
        <v>282</v>
      </c>
      <c r="C26" s="619"/>
      <c r="D26" s="619"/>
      <c r="E26" s="619"/>
      <c r="F26" s="619"/>
      <c r="G26" s="619"/>
      <c r="H26" s="619"/>
      <c r="I26" s="619"/>
      <c r="J26" s="619"/>
      <c r="K26" s="619"/>
      <c r="L26" s="619"/>
      <c r="M26" s="619"/>
      <c r="N26" s="619"/>
      <c r="O26" s="619"/>
      <c r="P26" s="619"/>
      <c r="Q26" s="620"/>
      <c r="R26" s="621">
        <v>1634</v>
      </c>
      <c r="S26" s="622"/>
      <c r="T26" s="622"/>
      <c r="U26" s="622"/>
      <c r="V26" s="622"/>
      <c r="W26" s="622"/>
      <c r="X26" s="622"/>
      <c r="Y26" s="623"/>
      <c r="Z26" s="659">
        <v>0</v>
      </c>
      <c r="AA26" s="659"/>
      <c r="AB26" s="659"/>
      <c r="AC26" s="659"/>
      <c r="AD26" s="660">
        <v>1634</v>
      </c>
      <c r="AE26" s="660"/>
      <c r="AF26" s="660"/>
      <c r="AG26" s="660"/>
      <c r="AH26" s="660"/>
      <c r="AI26" s="660"/>
      <c r="AJ26" s="660"/>
      <c r="AK26" s="660"/>
      <c r="AL26" s="624">
        <v>0</v>
      </c>
      <c r="AM26" s="625"/>
      <c r="AN26" s="625"/>
      <c r="AO26" s="661"/>
      <c r="AP26" s="618" t="s">
        <v>283</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8"/>
      <c r="CD26" s="618" t="s">
        <v>284</v>
      </c>
      <c r="CE26" s="619"/>
      <c r="CF26" s="619"/>
      <c r="CG26" s="619"/>
      <c r="CH26" s="619"/>
      <c r="CI26" s="619"/>
      <c r="CJ26" s="619"/>
      <c r="CK26" s="619"/>
      <c r="CL26" s="619"/>
      <c r="CM26" s="619"/>
      <c r="CN26" s="619"/>
      <c r="CO26" s="619"/>
      <c r="CP26" s="619"/>
      <c r="CQ26" s="620"/>
      <c r="CR26" s="621">
        <v>1677188</v>
      </c>
      <c r="CS26" s="622"/>
      <c r="CT26" s="622"/>
      <c r="CU26" s="622"/>
      <c r="CV26" s="622"/>
      <c r="CW26" s="622"/>
      <c r="CX26" s="622"/>
      <c r="CY26" s="623"/>
      <c r="CZ26" s="624">
        <v>9.1</v>
      </c>
      <c r="DA26" s="636"/>
      <c r="DB26" s="636"/>
      <c r="DC26" s="637"/>
      <c r="DD26" s="627">
        <v>1541145</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285</v>
      </c>
      <c r="C27" s="619"/>
      <c r="D27" s="619"/>
      <c r="E27" s="619"/>
      <c r="F27" s="619"/>
      <c r="G27" s="619"/>
      <c r="H27" s="619"/>
      <c r="I27" s="619"/>
      <c r="J27" s="619"/>
      <c r="K27" s="619"/>
      <c r="L27" s="619"/>
      <c r="M27" s="619"/>
      <c r="N27" s="619"/>
      <c r="O27" s="619"/>
      <c r="P27" s="619"/>
      <c r="Q27" s="620"/>
      <c r="R27" s="621">
        <v>40675</v>
      </c>
      <c r="S27" s="622"/>
      <c r="T27" s="622"/>
      <c r="U27" s="622"/>
      <c r="V27" s="622"/>
      <c r="W27" s="622"/>
      <c r="X27" s="622"/>
      <c r="Y27" s="623"/>
      <c r="Z27" s="659">
        <v>0.2</v>
      </c>
      <c r="AA27" s="659"/>
      <c r="AB27" s="659"/>
      <c r="AC27" s="659"/>
      <c r="AD27" s="660" t="s">
        <v>122</v>
      </c>
      <c r="AE27" s="660"/>
      <c r="AF27" s="660"/>
      <c r="AG27" s="660"/>
      <c r="AH27" s="660"/>
      <c r="AI27" s="660"/>
      <c r="AJ27" s="660"/>
      <c r="AK27" s="660"/>
      <c r="AL27" s="624" t="s">
        <v>122</v>
      </c>
      <c r="AM27" s="625"/>
      <c r="AN27" s="625"/>
      <c r="AO27" s="661"/>
      <c r="AP27" s="618" t="s">
        <v>286</v>
      </c>
      <c r="AQ27" s="619"/>
      <c r="AR27" s="619"/>
      <c r="AS27" s="619"/>
      <c r="AT27" s="619"/>
      <c r="AU27" s="619"/>
      <c r="AV27" s="619"/>
      <c r="AW27" s="619"/>
      <c r="AX27" s="619"/>
      <c r="AY27" s="619"/>
      <c r="AZ27" s="619"/>
      <c r="BA27" s="619"/>
      <c r="BB27" s="619"/>
      <c r="BC27" s="619"/>
      <c r="BD27" s="619"/>
      <c r="BE27" s="619"/>
      <c r="BF27" s="620"/>
      <c r="BG27" s="621">
        <v>3191072</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8"/>
      <c r="CD27" s="618" t="s">
        <v>287</v>
      </c>
      <c r="CE27" s="619"/>
      <c r="CF27" s="619"/>
      <c r="CG27" s="619"/>
      <c r="CH27" s="619"/>
      <c r="CI27" s="619"/>
      <c r="CJ27" s="619"/>
      <c r="CK27" s="619"/>
      <c r="CL27" s="619"/>
      <c r="CM27" s="619"/>
      <c r="CN27" s="619"/>
      <c r="CO27" s="619"/>
      <c r="CP27" s="619"/>
      <c r="CQ27" s="620"/>
      <c r="CR27" s="621">
        <v>1847897</v>
      </c>
      <c r="CS27" s="634"/>
      <c r="CT27" s="634"/>
      <c r="CU27" s="634"/>
      <c r="CV27" s="634"/>
      <c r="CW27" s="634"/>
      <c r="CX27" s="634"/>
      <c r="CY27" s="635"/>
      <c r="CZ27" s="624">
        <v>10</v>
      </c>
      <c r="DA27" s="636"/>
      <c r="DB27" s="636"/>
      <c r="DC27" s="637"/>
      <c r="DD27" s="627">
        <v>704008</v>
      </c>
      <c r="DE27" s="634"/>
      <c r="DF27" s="634"/>
      <c r="DG27" s="634"/>
      <c r="DH27" s="634"/>
      <c r="DI27" s="634"/>
      <c r="DJ27" s="634"/>
      <c r="DK27" s="635"/>
      <c r="DL27" s="627">
        <v>389979</v>
      </c>
      <c r="DM27" s="634"/>
      <c r="DN27" s="634"/>
      <c r="DO27" s="634"/>
      <c r="DP27" s="634"/>
      <c r="DQ27" s="634"/>
      <c r="DR27" s="634"/>
      <c r="DS27" s="634"/>
      <c r="DT27" s="634"/>
      <c r="DU27" s="634"/>
      <c r="DV27" s="635"/>
      <c r="DW27" s="624">
        <v>3.7</v>
      </c>
      <c r="DX27" s="636"/>
      <c r="DY27" s="636"/>
      <c r="DZ27" s="636"/>
      <c r="EA27" s="636"/>
      <c r="EB27" s="636"/>
      <c r="EC27" s="648"/>
    </row>
    <row r="28" spans="2:133" ht="11.25" customHeight="1" x14ac:dyDescent="0.15">
      <c r="B28" s="618" t="s">
        <v>288</v>
      </c>
      <c r="C28" s="619"/>
      <c r="D28" s="619"/>
      <c r="E28" s="619"/>
      <c r="F28" s="619"/>
      <c r="G28" s="619"/>
      <c r="H28" s="619"/>
      <c r="I28" s="619"/>
      <c r="J28" s="619"/>
      <c r="K28" s="619"/>
      <c r="L28" s="619"/>
      <c r="M28" s="619"/>
      <c r="N28" s="619"/>
      <c r="O28" s="619"/>
      <c r="P28" s="619"/>
      <c r="Q28" s="620"/>
      <c r="R28" s="621">
        <v>131507</v>
      </c>
      <c r="S28" s="622"/>
      <c r="T28" s="622"/>
      <c r="U28" s="622"/>
      <c r="V28" s="622"/>
      <c r="W28" s="622"/>
      <c r="X28" s="622"/>
      <c r="Y28" s="623"/>
      <c r="Z28" s="659">
        <v>0.7</v>
      </c>
      <c r="AA28" s="659"/>
      <c r="AB28" s="659"/>
      <c r="AC28" s="659"/>
      <c r="AD28" s="660">
        <v>3135</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289</v>
      </c>
      <c r="CE28" s="619"/>
      <c r="CF28" s="619"/>
      <c r="CG28" s="619"/>
      <c r="CH28" s="619"/>
      <c r="CI28" s="619"/>
      <c r="CJ28" s="619"/>
      <c r="CK28" s="619"/>
      <c r="CL28" s="619"/>
      <c r="CM28" s="619"/>
      <c r="CN28" s="619"/>
      <c r="CO28" s="619"/>
      <c r="CP28" s="619"/>
      <c r="CQ28" s="620"/>
      <c r="CR28" s="621">
        <v>1902109</v>
      </c>
      <c r="CS28" s="622"/>
      <c r="CT28" s="622"/>
      <c r="CU28" s="622"/>
      <c r="CV28" s="622"/>
      <c r="CW28" s="622"/>
      <c r="CX28" s="622"/>
      <c r="CY28" s="623"/>
      <c r="CZ28" s="624">
        <v>10.3</v>
      </c>
      <c r="DA28" s="636"/>
      <c r="DB28" s="636"/>
      <c r="DC28" s="637"/>
      <c r="DD28" s="627">
        <v>1899253</v>
      </c>
      <c r="DE28" s="622"/>
      <c r="DF28" s="622"/>
      <c r="DG28" s="622"/>
      <c r="DH28" s="622"/>
      <c r="DI28" s="622"/>
      <c r="DJ28" s="622"/>
      <c r="DK28" s="623"/>
      <c r="DL28" s="627">
        <v>1899253</v>
      </c>
      <c r="DM28" s="622"/>
      <c r="DN28" s="622"/>
      <c r="DO28" s="622"/>
      <c r="DP28" s="622"/>
      <c r="DQ28" s="622"/>
      <c r="DR28" s="622"/>
      <c r="DS28" s="622"/>
      <c r="DT28" s="622"/>
      <c r="DU28" s="622"/>
      <c r="DV28" s="623"/>
      <c r="DW28" s="624">
        <v>17.8</v>
      </c>
      <c r="DX28" s="636"/>
      <c r="DY28" s="636"/>
      <c r="DZ28" s="636"/>
      <c r="EA28" s="636"/>
      <c r="EB28" s="636"/>
      <c r="EC28" s="648"/>
    </row>
    <row r="29" spans="2:133" ht="11.25" customHeight="1" x14ac:dyDescent="0.15">
      <c r="B29" s="618" t="s">
        <v>290</v>
      </c>
      <c r="C29" s="619"/>
      <c r="D29" s="619"/>
      <c r="E29" s="619"/>
      <c r="F29" s="619"/>
      <c r="G29" s="619"/>
      <c r="H29" s="619"/>
      <c r="I29" s="619"/>
      <c r="J29" s="619"/>
      <c r="K29" s="619"/>
      <c r="L29" s="619"/>
      <c r="M29" s="619"/>
      <c r="N29" s="619"/>
      <c r="O29" s="619"/>
      <c r="P29" s="619"/>
      <c r="Q29" s="620"/>
      <c r="R29" s="621">
        <v>35870</v>
      </c>
      <c r="S29" s="622"/>
      <c r="T29" s="622"/>
      <c r="U29" s="622"/>
      <c r="V29" s="622"/>
      <c r="W29" s="622"/>
      <c r="X29" s="622"/>
      <c r="Y29" s="623"/>
      <c r="Z29" s="659">
        <v>0.2</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8"/>
      <c r="CD29" s="640" t="s">
        <v>291</v>
      </c>
      <c r="CE29" s="641"/>
      <c r="CF29" s="618" t="s">
        <v>66</v>
      </c>
      <c r="CG29" s="619"/>
      <c r="CH29" s="619"/>
      <c r="CI29" s="619"/>
      <c r="CJ29" s="619"/>
      <c r="CK29" s="619"/>
      <c r="CL29" s="619"/>
      <c r="CM29" s="619"/>
      <c r="CN29" s="619"/>
      <c r="CO29" s="619"/>
      <c r="CP29" s="619"/>
      <c r="CQ29" s="620"/>
      <c r="CR29" s="621">
        <v>1902074</v>
      </c>
      <c r="CS29" s="634"/>
      <c r="CT29" s="634"/>
      <c r="CU29" s="634"/>
      <c r="CV29" s="634"/>
      <c r="CW29" s="634"/>
      <c r="CX29" s="634"/>
      <c r="CY29" s="635"/>
      <c r="CZ29" s="624">
        <v>10.3</v>
      </c>
      <c r="DA29" s="636"/>
      <c r="DB29" s="636"/>
      <c r="DC29" s="637"/>
      <c r="DD29" s="627">
        <v>1899218</v>
      </c>
      <c r="DE29" s="634"/>
      <c r="DF29" s="634"/>
      <c r="DG29" s="634"/>
      <c r="DH29" s="634"/>
      <c r="DI29" s="634"/>
      <c r="DJ29" s="634"/>
      <c r="DK29" s="635"/>
      <c r="DL29" s="627">
        <v>1899218</v>
      </c>
      <c r="DM29" s="634"/>
      <c r="DN29" s="634"/>
      <c r="DO29" s="634"/>
      <c r="DP29" s="634"/>
      <c r="DQ29" s="634"/>
      <c r="DR29" s="634"/>
      <c r="DS29" s="634"/>
      <c r="DT29" s="634"/>
      <c r="DU29" s="634"/>
      <c r="DV29" s="635"/>
      <c r="DW29" s="624">
        <v>17.8</v>
      </c>
      <c r="DX29" s="636"/>
      <c r="DY29" s="636"/>
      <c r="DZ29" s="636"/>
      <c r="EA29" s="636"/>
      <c r="EB29" s="636"/>
      <c r="EC29" s="648"/>
    </row>
    <row r="30" spans="2:133" ht="11.25" customHeight="1" x14ac:dyDescent="0.15">
      <c r="B30" s="618" t="s">
        <v>292</v>
      </c>
      <c r="C30" s="619"/>
      <c r="D30" s="619"/>
      <c r="E30" s="619"/>
      <c r="F30" s="619"/>
      <c r="G30" s="619"/>
      <c r="H30" s="619"/>
      <c r="I30" s="619"/>
      <c r="J30" s="619"/>
      <c r="K30" s="619"/>
      <c r="L30" s="619"/>
      <c r="M30" s="619"/>
      <c r="N30" s="619"/>
      <c r="O30" s="619"/>
      <c r="P30" s="619"/>
      <c r="Q30" s="620"/>
      <c r="R30" s="621">
        <v>2093039</v>
      </c>
      <c r="S30" s="622"/>
      <c r="T30" s="622"/>
      <c r="U30" s="622"/>
      <c r="V30" s="622"/>
      <c r="W30" s="622"/>
      <c r="X30" s="622"/>
      <c r="Y30" s="623"/>
      <c r="Z30" s="659">
        <v>10.9</v>
      </c>
      <c r="AA30" s="659"/>
      <c r="AB30" s="659"/>
      <c r="AC30" s="659"/>
      <c r="AD30" s="660" t="s">
        <v>122</v>
      </c>
      <c r="AE30" s="660"/>
      <c r="AF30" s="660"/>
      <c r="AG30" s="660"/>
      <c r="AH30" s="660"/>
      <c r="AI30" s="660"/>
      <c r="AJ30" s="660"/>
      <c r="AK30" s="660"/>
      <c r="AL30" s="624" t="s">
        <v>122</v>
      </c>
      <c r="AM30" s="625"/>
      <c r="AN30" s="625"/>
      <c r="AO30" s="661"/>
      <c r="AP30" s="673" t="s">
        <v>210</v>
      </c>
      <c r="AQ30" s="674"/>
      <c r="AR30" s="674"/>
      <c r="AS30" s="674"/>
      <c r="AT30" s="674"/>
      <c r="AU30" s="674"/>
      <c r="AV30" s="674"/>
      <c r="AW30" s="674"/>
      <c r="AX30" s="674"/>
      <c r="AY30" s="674"/>
      <c r="AZ30" s="674"/>
      <c r="BA30" s="674"/>
      <c r="BB30" s="674"/>
      <c r="BC30" s="674"/>
      <c r="BD30" s="674"/>
      <c r="BE30" s="674"/>
      <c r="BF30" s="675"/>
      <c r="BG30" s="673" t="s">
        <v>293</v>
      </c>
      <c r="BH30" s="696"/>
      <c r="BI30" s="696"/>
      <c r="BJ30" s="696"/>
      <c r="BK30" s="696"/>
      <c r="BL30" s="696"/>
      <c r="BM30" s="696"/>
      <c r="BN30" s="696"/>
      <c r="BO30" s="696"/>
      <c r="BP30" s="696"/>
      <c r="BQ30" s="697"/>
      <c r="BR30" s="673" t="s">
        <v>294</v>
      </c>
      <c r="BS30" s="696"/>
      <c r="BT30" s="696"/>
      <c r="BU30" s="696"/>
      <c r="BV30" s="696"/>
      <c r="BW30" s="696"/>
      <c r="BX30" s="696"/>
      <c r="BY30" s="696"/>
      <c r="BZ30" s="696"/>
      <c r="CA30" s="696"/>
      <c r="CB30" s="697"/>
      <c r="CD30" s="642"/>
      <c r="CE30" s="643"/>
      <c r="CF30" s="618" t="s">
        <v>295</v>
      </c>
      <c r="CG30" s="619"/>
      <c r="CH30" s="619"/>
      <c r="CI30" s="619"/>
      <c r="CJ30" s="619"/>
      <c r="CK30" s="619"/>
      <c r="CL30" s="619"/>
      <c r="CM30" s="619"/>
      <c r="CN30" s="619"/>
      <c r="CO30" s="619"/>
      <c r="CP30" s="619"/>
      <c r="CQ30" s="620"/>
      <c r="CR30" s="621">
        <v>1833677</v>
      </c>
      <c r="CS30" s="622"/>
      <c r="CT30" s="622"/>
      <c r="CU30" s="622"/>
      <c r="CV30" s="622"/>
      <c r="CW30" s="622"/>
      <c r="CX30" s="622"/>
      <c r="CY30" s="623"/>
      <c r="CZ30" s="624">
        <v>10</v>
      </c>
      <c r="DA30" s="636"/>
      <c r="DB30" s="636"/>
      <c r="DC30" s="637"/>
      <c r="DD30" s="627">
        <v>1830884</v>
      </c>
      <c r="DE30" s="622"/>
      <c r="DF30" s="622"/>
      <c r="DG30" s="622"/>
      <c r="DH30" s="622"/>
      <c r="DI30" s="622"/>
      <c r="DJ30" s="622"/>
      <c r="DK30" s="623"/>
      <c r="DL30" s="627">
        <v>1830884</v>
      </c>
      <c r="DM30" s="622"/>
      <c r="DN30" s="622"/>
      <c r="DO30" s="622"/>
      <c r="DP30" s="622"/>
      <c r="DQ30" s="622"/>
      <c r="DR30" s="622"/>
      <c r="DS30" s="622"/>
      <c r="DT30" s="622"/>
      <c r="DU30" s="622"/>
      <c r="DV30" s="623"/>
      <c r="DW30" s="624">
        <v>17.2</v>
      </c>
      <c r="DX30" s="636"/>
      <c r="DY30" s="636"/>
      <c r="DZ30" s="636"/>
      <c r="EA30" s="636"/>
      <c r="EB30" s="636"/>
      <c r="EC30" s="648"/>
    </row>
    <row r="31" spans="2:133" ht="11.25" customHeight="1" x14ac:dyDescent="0.15">
      <c r="B31" s="688" t="s">
        <v>296</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1" t="s">
        <v>297</v>
      </c>
      <c r="AQ31" s="692"/>
      <c r="AR31" s="692"/>
      <c r="AS31" s="692"/>
      <c r="AT31" s="693" t="s">
        <v>298</v>
      </c>
      <c r="AU31" s="206"/>
      <c r="AV31" s="206"/>
      <c r="AW31" s="206"/>
      <c r="AX31" s="679" t="s">
        <v>176</v>
      </c>
      <c r="AY31" s="680"/>
      <c r="AZ31" s="680"/>
      <c r="BA31" s="680"/>
      <c r="BB31" s="680"/>
      <c r="BC31" s="680"/>
      <c r="BD31" s="680"/>
      <c r="BE31" s="680"/>
      <c r="BF31" s="681"/>
      <c r="BG31" s="683">
        <v>99.7</v>
      </c>
      <c r="BH31" s="684"/>
      <c r="BI31" s="684"/>
      <c r="BJ31" s="684"/>
      <c r="BK31" s="684"/>
      <c r="BL31" s="684"/>
      <c r="BM31" s="685">
        <v>99.2</v>
      </c>
      <c r="BN31" s="684"/>
      <c r="BO31" s="684"/>
      <c r="BP31" s="684"/>
      <c r="BQ31" s="686"/>
      <c r="BR31" s="683">
        <v>99.6</v>
      </c>
      <c r="BS31" s="684"/>
      <c r="BT31" s="684"/>
      <c r="BU31" s="684"/>
      <c r="BV31" s="684"/>
      <c r="BW31" s="684"/>
      <c r="BX31" s="685">
        <v>99</v>
      </c>
      <c r="BY31" s="684"/>
      <c r="BZ31" s="684"/>
      <c r="CA31" s="684"/>
      <c r="CB31" s="686"/>
      <c r="CD31" s="642"/>
      <c r="CE31" s="643"/>
      <c r="CF31" s="618" t="s">
        <v>299</v>
      </c>
      <c r="CG31" s="619"/>
      <c r="CH31" s="619"/>
      <c r="CI31" s="619"/>
      <c r="CJ31" s="619"/>
      <c r="CK31" s="619"/>
      <c r="CL31" s="619"/>
      <c r="CM31" s="619"/>
      <c r="CN31" s="619"/>
      <c r="CO31" s="619"/>
      <c r="CP31" s="619"/>
      <c r="CQ31" s="620"/>
      <c r="CR31" s="621">
        <v>68397</v>
      </c>
      <c r="CS31" s="634"/>
      <c r="CT31" s="634"/>
      <c r="CU31" s="634"/>
      <c r="CV31" s="634"/>
      <c r="CW31" s="634"/>
      <c r="CX31" s="634"/>
      <c r="CY31" s="635"/>
      <c r="CZ31" s="624">
        <v>0.4</v>
      </c>
      <c r="DA31" s="636"/>
      <c r="DB31" s="636"/>
      <c r="DC31" s="637"/>
      <c r="DD31" s="627">
        <v>68334</v>
      </c>
      <c r="DE31" s="634"/>
      <c r="DF31" s="634"/>
      <c r="DG31" s="634"/>
      <c r="DH31" s="634"/>
      <c r="DI31" s="634"/>
      <c r="DJ31" s="634"/>
      <c r="DK31" s="635"/>
      <c r="DL31" s="627">
        <v>68334</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15">
      <c r="B32" s="618" t="s">
        <v>300</v>
      </c>
      <c r="C32" s="619"/>
      <c r="D32" s="619"/>
      <c r="E32" s="619"/>
      <c r="F32" s="619"/>
      <c r="G32" s="619"/>
      <c r="H32" s="619"/>
      <c r="I32" s="619"/>
      <c r="J32" s="619"/>
      <c r="K32" s="619"/>
      <c r="L32" s="619"/>
      <c r="M32" s="619"/>
      <c r="N32" s="619"/>
      <c r="O32" s="619"/>
      <c r="P32" s="619"/>
      <c r="Q32" s="620"/>
      <c r="R32" s="621">
        <v>1386146</v>
      </c>
      <c r="S32" s="622"/>
      <c r="T32" s="622"/>
      <c r="U32" s="622"/>
      <c r="V32" s="622"/>
      <c r="W32" s="622"/>
      <c r="X32" s="622"/>
      <c r="Y32" s="623"/>
      <c r="Z32" s="659">
        <v>7.2</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4"/>
      <c r="AU32" s="202" t="s">
        <v>301</v>
      </c>
      <c r="AX32" s="618" t="s">
        <v>302</v>
      </c>
      <c r="AY32" s="619"/>
      <c r="AZ32" s="619"/>
      <c r="BA32" s="619"/>
      <c r="BB32" s="619"/>
      <c r="BC32" s="619"/>
      <c r="BD32" s="619"/>
      <c r="BE32" s="619"/>
      <c r="BF32" s="620"/>
      <c r="BG32" s="687">
        <v>99.8</v>
      </c>
      <c r="BH32" s="634"/>
      <c r="BI32" s="634"/>
      <c r="BJ32" s="634"/>
      <c r="BK32" s="634"/>
      <c r="BL32" s="634"/>
      <c r="BM32" s="625">
        <v>99.5</v>
      </c>
      <c r="BN32" s="634"/>
      <c r="BO32" s="634"/>
      <c r="BP32" s="634"/>
      <c r="BQ32" s="657"/>
      <c r="BR32" s="687">
        <v>99.6</v>
      </c>
      <c r="BS32" s="634"/>
      <c r="BT32" s="634"/>
      <c r="BU32" s="634"/>
      <c r="BV32" s="634"/>
      <c r="BW32" s="634"/>
      <c r="BX32" s="625">
        <v>99.3</v>
      </c>
      <c r="BY32" s="634"/>
      <c r="BZ32" s="634"/>
      <c r="CA32" s="634"/>
      <c r="CB32" s="657"/>
      <c r="CD32" s="644"/>
      <c r="CE32" s="645"/>
      <c r="CF32" s="618" t="s">
        <v>303</v>
      </c>
      <c r="CG32" s="619"/>
      <c r="CH32" s="619"/>
      <c r="CI32" s="619"/>
      <c r="CJ32" s="619"/>
      <c r="CK32" s="619"/>
      <c r="CL32" s="619"/>
      <c r="CM32" s="619"/>
      <c r="CN32" s="619"/>
      <c r="CO32" s="619"/>
      <c r="CP32" s="619"/>
      <c r="CQ32" s="620"/>
      <c r="CR32" s="621">
        <v>35</v>
      </c>
      <c r="CS32" s="622"/>
      <c r="CT32" s="622"/>
      <c r="CU32" s="622"/>
      <c r="CV32" s="622"/>
      <c r="CW32" s="622"/>
      <c r="CX32" s="622"/>
      <c r="CY32" s="623"/>
      <c r="CZ32" s="624">
        <v>0</v>
      </c>
      <c r="DA32" s="636"/>
      <c r="DB32" s="636"/>
      <c r="DC32" s="637"/>
      <c r="DD32" s="627">
        <v>35</v>
      </c>
      <c r="DE32" s="622"/>
      <c r="DF32" s="622"/>
      <c r="DG32" s="622"/>
      <c r="DH32" s="622"/>
      <c r="DI32" s="622"/>
      <c r="DJ32" s="622"/>
      <c r="DK32" s="623"/>
      <c r="DL32" s="627">
        <v>35</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304</v>
      </c>
      <c r="C33" s="619"/>
      <c r="D33" s="619"/>
      <c r="E33" s="619"/>
      <c r="F33" s="619"/>
      <c r="G33" s="619"/>
      <c r="H33" s="619"/>
      <c r="I33" s="619"/>
      <c r="J33" s="619"/>
      <c r="K33" s="619"/>
      <c r="L33" s="619"/>
      <c r="M33" s="619"/>
      <c r="N33" s="619"/>
      <c r="O33" s="619"/>
      <c r="P33" s="619"/>
      <c r="Q33" s="620"/>
      <c r="R33" s="621">
        <v>26670</v>
      </c>
      <c r="S33" s="622"/>
      <c r="T33" s="622"/>
      <c r="U33" s="622"/>
      <c r="V33" s="622"/>
      <c r="W33" s="622"/>
      <c r="X33" s="622"/>
      <c r="Y33" s="623"/>
      <c r="Z33" s="659">
        <v>0.1</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5"/>
      <c r="AU33" s="207"/>
      <c r="AV33" s="207"/>
      <c r="AW33" s="207"/>
      <c r="AX33" s="602" t="s">
        <v>305</v>
      </c>
      <c r="AY33" s="603"/>
      <c r="AZ33" s="603"/>
      <c r="BA33" s="603"/>
      <c r="BB33" s="603"/>
      <c r="BC33" s="603"/>
      <c r="BD33" s="603"/>
      <c r="BE33" s="603"/>
      <c r="BF33" s="604"/>
      <c r="BG33" s="682">
        <v>99.6</v>
      </c>
      <c r="BH33" s="606"/>
      <c r="BI33" s="606"/>
      <c r="BJ33" s="606"/>
      <c r="BK33" s="606"/>
      <c r="BL33" s="606"/>
      <c r="BM33" s="652">
        <v>98.9</v>
      </c>
      <c r="BN33" s="606"/>
      <c r="BO33" s="606"/>
      <c r="BP33" s="606"/>
      <c r="BQ33" s="669"/>
      <c r="BR33" s="682">
        <v>99.6</v>
      </c>
      <c r="BS33" s="606"/>
      <c r="BT33" s="606"/>
      <c r="BU33" s="606"/>
      <c r="BV33" s="606"/>
      <c r="BW33" s="606"/>
      <c r="BX33" s="652">
        <v>98.8</v>
      </c>
      <c r="BY33" s="606"/>
      <c r="BZ33" s="606"/>
      <c r="CA33" s="606"/>
      <c r="CB33" s="669"/>
      <c r="CD33" s="618" t="s">
        <v>306</v>
      </c>
      <c r="CE33" s="619"/>
      <c r="CF33" s="619"/>
      <c r="CG33" s="619"/>
      <c r="CH33" s="619"/>
      <c r="CI33" s="619"/>
      <c r="CJ33" s="619"/>
      <c r="CK33" s="619"/>
      <c r="CL33" s="619"/>
      <c r="CM33" s="619"/>
      <c r="CN33" s="619"/>
      <c r="CO33" s="619"/>
      <c r="CP33" s="619"/>
      <c r="CQ33" s="620"/>
      <c r="CR33" s="621">
        <v>8702097</v>
      </c>
      <c r="CS33" s="634"/>
      <c r="CT33" s="634"/>
      <c r="CU33" s="634"/>
      <c r="CV33" s="634"/>
      <c r="CW33" s="634"/>
      <c r="CX33" s="634"/>
      <c r="CY33" s="635"/>
      <c r="CZ33" s="624">
        <v>47.3</v>
      </c>
      <c r="DA33" s="636"/>
      <c r="DB33" s="636"/>
      <c r="DC33" s="637"/>
      <c r="DD33" s="627">
        <v>6012854</v>
      </c>
      <c r="DE33" s="634"/>
      <c r="DF33" s="634"/>
      <c r="DG33" s="634"/>
      <c r="DH33" s="634"/>
      <c r="DI33" s="634"/>
      <c r="DJ33" s="634"/>
      <c r="DK33" s="635"/>
      <c r="DL33" s="627">
        <v>4228218</v>
      </c>
      <c r="DM33" s="634"/>
      <c r="DN33" s="634"/>
      <c r="DO33" s="634"/>
      <c r="DP33" s="634"/>
      <c r="DQ33" s="634"/>
      <c r="DR33" s="634"/>
      <c r="DS33" s="634"/>
      <c r="DT33" s="634"/>
      <c r="DU33" s="634"/>
      <c r="DV33" s="635"/>
      <c r="DW33" s="624">
        <v>39.700000000000003</v>
      </c>
      <c r="DX33" s="636"/>
      <c r="DY33" s="636"/>
      <c r="DZ33" s="636"/>
      <c r="EA33" s="636"/>
      <c r="EB33" s="636"/>
      <c r="EC33" s="648"/>
    </row>
    <row r="34" spans="2:133" ht="11.25" customHeight="1" x14ac:dyDescent="0.15">
      <c r="B34" s="618" t="s">
        <v>307</v>
      </c>
      <c r="C34" s="619"/>
      <c r="D34" s="619"/>
      <c r="E34" s="619"/>
      <c r="F34" s="619"/>
      <c r="G34" s="619"/>
      <c r="H34" s="619"/>
      <c r="I34" s="619"/>
      <c r="J34" s="619"/>
      <c r="K34" s="619"/>
      <c r="L34" s="619"/>
      <c r="M34" s="619"/>
      <c r="N34" s="619"/>
      <c r="O34" s="619"/>
      <c r="P34" s="619"/>
      <c r="Q34" s="620"/>
      <c r="R34" s="621">
        <v>902297</v>
      </c>
      <c r="S34" s="622"/>
      <c r="T34" s="622"/>
      <c r="U34" s="622"/>
      <c r="V34" s="622"/>
      <c r="W34" s="622"/>
      <c r="X34" s="622"/>
      <c r="Y34" s="623"/>
      <c r="Z34" s="659">
        <v>4.7</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308</v>
      </c>
      <c r="CE34" s="619"/>
      <c r="CF34" s="619"/>
      <c r="CG34" s="619"/>
      <c r="CH34" s="619"/>
      <c r="CI34" s="619"/>
      <c r="CJ34" s="619"/>
      <c r="CK34" s="619"/>
      <c r="CL34" s="619"/>
      <c r="CM34" s="619"/>
      <c r="CN34" s="619"/>
      <c r="CO34" s="619"/>
      <c r="CP34" s="619"/>
      <c r="CQ34" s="620"/>
      <c r="CR34" s="621">
        <v>2581946</v>
      </c>
      <c r="CS34" s="622"/>
      <c r="CT34" s="622"/>
      <c r="CU34" s="622"/>
      <c r="CV34" s="622"/>
      <c r="CW34" s="622"/>
      <c r="CX34" s="622"/>
      <c r="CY34" s="623"/>
      <c r="CZ34" s="624">
        <v>14</v>
      </c>
      <c r="DA34" s="636"/>
      <c r="DB34" s="636"/>
      <c r="DC34" s="637"/>
      <c r="DD34" s="627">
        <v>1827255</v>
      </c>
      <c r="DE34" s="622"/>
      <c r="DF34" s="622"/>
      <c r="DG34" s="622"/>
      <c r="DH34" s="622"/>
      <c r="DI34" s="622"/>
      <c r="DJ34" s="622"/>
      <c r="DK34" s="623"/>
      <c r="DL34" s="627">
        <v>1346167</v>
      </c>
      <c r="DM34" s="622"/>
      <c r="DN34" s="622"/>
      <c r="DO34" s="622"/>
      <c r="DP34" s="622"/>
      <c r="DQ34" s="622"/>
      <c r="DR34" s="622"/>
      <c r="DS34" s="622"/>
      <c r="DT34" s="622"/>
      <c r="DU34" s="622"/>
      <c r="DV34" s="623"/>
      <c r="DW34" s="624">
        <v>12.6</v>
      </c>
      <c r="DX34" s="636"/>
      <c r="DY34" s="636"/>
      <c r="DZ34" s="636"/>
      <c r="EA34" s="636"/>
      <c r="EB34" s="636"/>
      <c r="EC34" s="648"/>
    </row>
    <row r="35" spans="2:133" ht="11.25" customHeight="1" x14ac:dyDescent="0.15">
      <c r="B35" s="618" t="s">
        <v>309</v>
      </c>
      <c r="C35" s="619"/>
      <c r="D35" s="619"/>
      <c r="E35" s="619"/>
      <c r="F35" s="619"/>
      <c r="G35" s="619"/>
      <c r="H35" s="619"/>
      <c r="I35" s="619"/>
      <c r="J35" s="619"/>
      <c r="K35" s="619"/>
      <c r="L35" s="619"/>
      <c r="M35" s="619"/>
      <c r="N35" s="619"/>
      <c r="O35" s="619"/>
      <c r="P35" s="619"/>
      <c r="Q35" s="620"/>
      <c r="R35" s="621">
        <v>638112</v>
      </c>
      <c r="S35" s="622"/>
      <c r="T35" s="622"/>
      <c r="U35" s="622"/>
      <c r="V35" s="622"/>
      <c r="W35" s="622"/>
      <c r="X35" s="622"/>
      <c r="Y35" s="623"/>
      <c r="Z35" s="659">
        <v>3.3</v>
      </c>
      <c r="AA35" s="659"/>
      <c r="AB35" s="659"/>
      <c r="AC35" s="659"/>
      <c r="AD35" s="660" t="s">
        <v>122</v>
      </c>
      <c r="AE35" s="660"/>
      <c r="AF35" s="660"/>
      <c r="AG35" s="660"/>
      <c r="AH35" s="660"/>
      <c r="AI35" s="660"/>
      <c r="AJ35" s="660"/>
      <c r="AK35" s="660"/>
      <c r="AL35" s="624" t="s">
        <v>122</v>
      </c>
      <c r="AM35" s="625"/>
      <c r="AN35" s="625"/>
      <c r="AO35" s="661"/>
      <c r="AP35" s="210"/>
      <c r="AQ35" s="673" t="s">
        <v>310</v>
      </c>
      <c r="AR35" s="674"/>
      <c r="AS35" s="674"/>
      <c r="AT35" s="674"/>
      <c r="AU35" s="674"/>
      <c r="AV35" s="674"/>
      <c r="AW35" s="674"/>
      <c r="AX35" s="674"/>
      <c r="AY35" s="674"/>
      <c r="AZ35" s="674"/>
      <c r="BA35" s="674"/>
      <c r="BB35" s="674"/>
      <c r="BC35" s="674"/>
      <c r="BD35" s="674"/>
      <c r="BE35" s="674"/>
      <c r="BF35" s="675"/>
      <c r="BG35" s="673" t="s">
        <v>311</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312</v>
      </c>
      <c r="CE35" s="619"/>
      <c r="CF35" s="619"/>
      <c r="CG35" s="619"/>
      <c r="CH35" s="619"/>
      <c r="CI35" s="619"/>
      <c r="CJ35" s="619"/>
      <c r="CK35" s="619"/>
      <c r="CL35" s="619"/>
      <c r="CM35" s="619"/>
      <c r="CN35" s="619"/>
      <c r="CO35" s="619"/>
      <c r="CP35" s="619"/>
      <c r="CQ35" s="620"/>
      <c r="CR35" s="621">
        <v>197544</v>
      </c>
      <c r="CS35" s="634"/>
      <c r="CT35" s="634"/>
      <c r="CU35" s="634"/>
      <c r="CV35" s="634"/>
      <c r="CW35" s="634"/>
      <c r="CX35" s="634"/>
      <c r="CY35" s="635"/>
      <c r="CZ35" s="624">
        <v>1.1000000000000001</v>
      </c>
      <c r="DA35" s="636"/>
      <c r="DB35" s="636"/>
      <c r="DC35" s="637"/>
      <c r="DD35" s="627">
        <v>118082</v>
      </c>
      <c r="DE35" s="634"/>
      <c r="DF35" s="634"/>
      <c r="DG35" s="634"/>
      <c r="DH35" s="634"/>
      <c r="DI35" s="634"/>
      <c r="DJ35" s="634"/>
      <c r="DK35" s="635"/>
      <c r="DL35" s="627">
        <v>114495</v>
      </c>
      <c r="DM35" s="634"/>
      <c r="DN35" s="634"/>
      <c r="DO35" s="634"/>
      <c r="DP35" s="634"/>
      <c r="DQ35" s="634"/>
      <c r="DR35" s="634"/>
      <c r="DS35" s="634"/>
      <c r="DT35" s="634"/>
      <c r="DU35" s="634"/>
      <c r="DV35" s="635"/>
      <c r="DW35" s="624">
        <v>1.1000000000000001</v>
      </c>
      <c r="DX35" s="636"/>
      <c r="DY35" s="636"/>
      <c r="DZ35" s="636"/>
      <c r="EA35" s="636"/>
      <c r="EB35" s="636"/>
      <c r="EC35" s="648"/>
    </row>
    <row r="36" spans="2:133" ht="11.25" customHeight="1" x14ac:dyDescent="0.15">
      <c r="B36" s="618" t="s">
        <v>313</v>
      </c>
      <c r="C36" s="619"/>
      <c r="D36" s="619"/>
      <c r="E36" s="619"/>
      <c r="F36" s="619"/>
      <c r="G36" s="619"/>
      <c r="H36" s="619"/>
      <c r="I36" s="619"/>
      <c r="J36" s="619"/>
      <c r="K36" s="619"/>
      <c r="L36" s="619"/>
      <c r="M36" s="619"/>
      <c r="N36" s="619"/>
      <c r="O36" s="619"/>
      <c r="P36" s="619"/>
      <c r="Q36" s="620"/>
      <c r="R36" s="621">
        <v>984623</v>
      </c>
      <c r="S36" s="622"/>
      <c r="T36" s="622"/>
      <c r="U36" s="622"/>
      <c r="V36" s="622"/>
      <c r="W36" s="622"/>
      <c r="X36" s="622"/>
      <c r="Y36" s="623"/>
      <c r="Z36" s="659">
        <v>5.0999999999999996</v>
      </c>
      <c r="AA36" s="659"/>
      <c r="AB36" s="659"/>
      <c r="AC36" s="659"/>
      <c r="AD36" s="660" t="s">
        <v>122</v>
      </c>
      <c r="AE36" s="660"/>
      <c r="AF36" s="660"/>
      <c r="AG36" s="660"/>
      <c r="AH36" s="660"/>
      <c r="AI36" s="660"/>
      <c r="AJ36" s="660"/>
      <c r="AK36" s="660"/>
      <c r="AL36" s="624" t="s">
        <v>122</v>
      </c>
      <c r="AM36" s="625"/>
      <c r="AN36" s="625"/>
      <c r="AO36" s="661"/>
      <c r="AP36" s="210"/>
      <c r="AQ36" s="670" t="s">
        <v>314</v>
      </c>
      <c r="AR36" s="671"/>
      <c r="AS36" s="671"/>
      <c r="AT36" s="671"/>
      <c r="AU36" s="671"/>
      <c r="AV36" s="671"/>
      <c r="AW36" s="671"/>
      <c r="AX36" s="671"/>
      <c r="AY36" s="672"/>
      <c r="AZ36" s="676">
        <v>2450232</v>
      </c>
      <c r="BA36" s="677"/>
      <c r="BB36" s="677"/>
      <c r="BC36" s="677"/>
      <c r="BD36" s="677"/>
      <c r="BE36" s="677"/>
      <c r="BF36" s="678"/>
      <c r="BG36" s="679" t="s">
        <v>315</v>
      </c>
      <c r="BH36" s="680"/>
      <c r="BI36" s="680"/>
      <c r="BJ36" s="680"/>
      <c r="BK36" s="680"/>
      <c r="BL36" s="680"/>
      <c r="BM36" s="680"/>
      <c r="BN36" s="680"/>
      <c r="BO36" s="680"/>
      <c r="BP36" s="680"/>
      <c r="BQ36" s="680"/>
      <c r="BR36" s="680"/>
      <c r="BS36" s="680"/>
      <c r="BT36" s="680"/>
      <c r="BU36" s="681"/>
      <c r="BV36" s="676">
        <v>38677</v>
      </c>
      <c r="BW36" s="677"/>
      <c r="BX36" s="677"/>
      <c r="BY36" s="677"/>
      <c r="BZ36" s="677"/>
      <c r="CA36" s="677"/>
      <c r="CB36" s="678"/>
      <c r="CD36" s="618" t="s">
        <v>316</v>
      </c>
      <c r="CE36" s="619"/>
      <c r="CF36" s="619"/>
      <c r="CG36" s="619"/>
      <c r="CH36" s="619"/>
      <c r="CI36" s="619"/>
      <c r="CJ36" s="619"/>
      <c r="CK36" s="619"/>
      <c r="CL36" s="619"/>
      <c r="CM36" s="619"/>
      <c r="CN36" s="619"/>
      <c r="CO36" s="619"/>
      <c r="CP36" s="619"/>
      <c r="CQ36" s="620"/>
      <c r="CR36" s="621">
        <v>2737147</v>
      </c>
      <c r="CS36" s="622"/>
      <c r="CT36" s="622"/>
      <c r="CU36" s="622"/>
      <c r="CV36" s="622"/>
      <c r="CW36" s="622"/>
      <c r="CX36" s="622"/>
      <c r="CY36" s="623"/>
      <c r="CZ36" s="624">
        <v>14.9</v>
      </c>
      <c r="DA36" s="636"/>
      <c r="DB36" s="636"/>
      <c r="DC36" s="637"/>
      <c r="DD36" s="627">
        <v>2081832</v>
      </c>
      <c r="DE36" s="622"/>
      <c r="DF36" s="622"/>
      <c r="DG36" s="622"/>
      <c r="DH36" s="622"/>
      <c r="DI36" s="622"/>
      <c r="DJ36" s="622"/>
      <c r="DK36" s="623"/>
      <c r="DL36" s="627">
        <v>1312252</v>
      </c>
      <c r="DM36" s="622"/>
      <c r="DN36" s="622"/>
      <c r="DO36" s="622"/>
      <c r="DP36" s="622"/>
      <c r="DQ36" s="622"/>
      <c r="DR36" s="622"/>
      <c r="DS36" s="622"/>
      <c r="DT36" s="622"/>
      <c r="DU36" s="622"/>
      <c r="DV36" s="623"/>
      <c r="DW36" s="624">
        <v>12.3</v>
      </c>
      <c r="DX36" s="636"/>
      <c r="DY36" s="636"/>
      <c r="DZ36" s="636"/>
      <c r="EA36" s="636"/>
      <c r="EB36" s="636"/>
      <c r="EC36" s="648"/>
    </row>
    <row r="37" spans="2:133" ht="11.25" customHeight="1" x14ac:dyDescent="0.15">
      <c r="B37" s="618" t="s">
        <v>317</v>
      </c>
      <c r="C37" s="619"/>
      <c r="D37" s="619"/>
      <c r="E37" s="619"/>
      <c r="F37" s="619"/>
      <c r="G37" s="619"/>
      <c r="H37" s="619"/>
      <c r="I37" s="619"/>
      <c r="J37" s="619"/>
      <c r="K37" s="619"/>
      <c r="L37" s="619"/>
      <c r="M37" s="619"/>
      <c r="N37" s="619"/>
      <c r="O37" s="619"/>
      <c r="P37" s="619"/>
      <c r="Q37" s="620"/>
      <c r="R37" s="621">
        <v>312130</v>
      </c>
      <c r="S37" s="622"/>
      <c r="T37" s="622"/>
      <c r="U37" s="622"/>
      <c r="V37" s="622"/>
      <c r="W37" s="622"/>
      <c r="X37" s="622"/>
      <c r="Y37" s="623"/>
      <c r="Z37" s="659">
        <v>1.6</v>
      </c>
      <c r="AA37" s="659"/>
      <c r="AB37" s="659"/>
      <c r="AC37" s="659"/>
      <c r="AD37" s="660">
        <v>623</v>
      </c>
      <c r="AE37" s="660"/>
      <c r="AF37" s="660"/>
      <c r="AG37" s="660"/>
      <c r="AH37" s="660"/>
      <c r="AI37" s="660"/>
      <c r="AJ37" s="660"/>
      <c r="AK37" s="660"/>
      <c r="AL37" s="624">
        <v>0</v>
      </c>
      <c r="AM37" s="625"/>
      <c r="AN37" s="625"/>
      <c r="AO37" s="661"/>
      <c r="AQ37" s="654" t="s">
        <v>318</v>
      </c>
      <c r="AR37" s="655"/>
      <c r="AS37" s="655"/>
      <c r="AT37" s="655"/>
      <c r="AU37" s="655"/>
      <c r="AV37" s="655"/>
      <c r="AW37" s="655"/>
      <c r="AX37" s="655"/>
      <c r="AY37" s="656"/>
      <c r="AZ37" s="621">
        <v>925962</v>
      </c>
      <c r="BA37" s="622"/>
      <c r="BB37" s="622"/>
      <c r="BC37" s="622"/>
      <c r="BD37" s="634"/>
      <c r="BE37" s="634"/>
      <c r="BF37" s="657"/>
      <c r="BG37" s="618" t="s">
        <v>319</v>
      </c>
      <c r="BH37" s="619"/>
      <c r="BI37" s="619"/>
      <c r="BJ37" s="619"/>
      <c r="BK37" s="619"/>
      <c r="BL37" s="619"/>
      <c r="BM37" s="619"/>
      <c r="BN37" s="619"/>
      <c r="BO37" s="619"/>
      <c r="BP37" s="619"/>
      <c r="BQ37" s="619"/>
      <c r="BR37" s="619"/>
      <c r="BS37" s="619"/>
      <c r="BT37" s="619"/>
      <c r="BU37" s="620"/>
      <c r="BV37" s="621">
        <v>22251</v>
      </c>
      <c r="BW37" s="622"/>
      <c r="BX37" s="622"/>
      <c r="BY37" s="622"/>
      <c r="BZ37" s="622"/>
      <c r="CA37" s="622"/>
      <c r="CB37" s="658"/>
      <c r="CD37" s="618" t="s">
        <v>320</v>
      </c>
      <c r="CE37" s="619"/>
      <c r="CF37" s="619"/>
      <c r="CG37" s="619"/>
      <c r="CH37" s="619"/>
      <c r="CI37" s="619"/>
      <c r="CJ37" s="619"/>
      <c r="CK37" s="619"/>
      <c r="CL37" s="619"/>
      <c r="CM37" s="619"/>
      <c r="CN37" s="619"/>
      <c r="CO37" s="619"/>
      <c r="CP37" s="619"/>
      <c r="CQ37" s="620"/>
      <c r="CR37" s="621">
        <v>767056</v>
      </c>
      <c r="CS37" s="634"/>
      <c r="CT37" s="634"/>
      <c r="CU37" s="634"/>
      <c r="CV37" s="634"/>
      <c r="CW37" s="634"/>
      <c r="CX37" s="634"/>
      <c r="CY37" s="635"/>
      <c r="CZ37" s="624">
        <v>4.2</v>
      </c>
      <c r="DA37" s="636"/>
      <c r="DB37" s="636"/>
      <c r="DC37" s="637"/>
      <c r="DD37" s="627">
        <v>642854</v>
      </c>
      <c r="DE37" s="634"/>
      <c r="DF37" s="634"/>
      <c r="DG37" s="634"/>
      <c r="DH37" s="634"/>
      <c r="DI37" s="634"/>
      <c r="DJ37" s="634"/>
      <c r="DK37" s="635"/>
      <c r="DL37" s="627">
        <v>452561</v>
      </c>
      <c r="DM37" s="634"/>
      <c r="DN37" s="634"/>
      <c r="DO37" s="634"/>
      <c r="DP37" s="634"/>
      <c r="DQ37" s="634"/>
      <c r="DR37" s="634"/>
      <c r="DS37" s="634"/>
      <c r="DT37" s="634"/>
      <c r="DU37" s="634"/>
      <c r="DV37" s="635"/>
      <c r="DW37" s="624">
        <v>4.3</v>
      </c>
      <c r="DX37" s="636"/>
      <c r="DY37" s="636"/>
      <c r="DZ37" s="636"/>
      <c r="EA37" s="636"/>
      <c r="EB37" s="636"/>
      <c r="EC37" s="648"/>
    </row>
    <row r="38" spans="2:133" ht="11.25" customHeight="1" x14ac:dyDescent="0.15">
      <c r="B38" s="618" t="s">
        <v>321</v>
      </c>
      <c r="C38" s="619"/>
      <c r="D38" s="619"/>
      <c r="E38" s="619"/>
      <c r="F38" s="619"/>
      <c r="G38" s="619"/>
      <c r="H38" s="619"/>
      <c r="I38" s="619"/>
      <c r="J38" s="619"/>
      <c r="K38" s="619"/>
      <c r="L38" s="619"/>
      <c r="M38" s="619"/>
      <c r="N38" s="619"/>
      <c r="O38" s="619"/>
      <c r="P38" s="619"/>
      <c r="Q38" s="620"/>
      <c r="R38" s="621">
        <v>1293700</v>
      </c>
      <c r="S38" s="622"/>
      <c r="T38" s="622"/>
      <c r="U38" s="622"/>
      <c r="V38" s="622"/>
      <c r="W38" s="622"/>
      <c r="X38" s="622"/>
      <c r="Y38" s="623"/>
      <c r="Z38" s="659">
        <v>6.7</v>
      </c>
      <c r="AA38" s="659"/>
      <c r="AB38" s="659"/>
      <c r="AC38" s="659"/>
      <c r="AD38" s="660" t="s">
        <v>122</v>
      </c>
      <c r="AE38" s="660"/>
      <c r="AF38" s="660"/>
      <c r="AG38" s="660"/>
      <c r="AH38" s="660"/>
      <c r="AI38" s="660"/>
      <c r="AJ38" s="660"/>
      <c r="AK38" s="660"/>
      <c r="AL38" s="624" t="s">
        <v>122</v>
      </c>
      <c r="AM38" s="625"/>
      <c r="AN38" s="625"/>
      <c r="AO38" s="661"/>
      <c r="AQ38" s="654" t="s">
        <v>322</v>
      </c>
      <c r="AR38" s="655"/>
      <c r="AS38" s="655"/>
      <c r="AT38" s="655"/>
      <c r="AU38" s="655"/>
      <c r="AV38" s="655"/>
      <c r="AW38" s="655"/>
      <c r="AX38" s="655"/>
      <c r="AY38" s="656"/>
      <c r="AZ38" s="621">
        <v>270324</v>
      </c>
      <c r="BA38" s="622"/>
      <c r="BB38" s="622"/>
      <c r="BC38" s="622"/>
      <c r="BD38" s="634"/>
      <c r="BE38" s="634"/>
      <c r="BF38" s="657"/>
      <c r="BG38" s="618" t="s">
        <v>323</v>
      </c>
      <c r="BH38" s="619"/>
      <c r="BI38" s="619"/>
      <c r="BJ38" s="619"/>
      <c r="BK38" s="619"/>
      <c r="BL38" s="619"/>
      <c r="BM38" s="619"/>
      <c r="BN38" s="619"/>
      <c r="BO38" s="619"/>
      <c r="BP38" s="619"/>
      <c r="BQ38" s="619"/>
      <c r="BR38" s="619"/>
      <c r="BS38" s="619"/>
      <c r="BT38" s="619"/>
      <c r="BU38" s="620"/>
      <c r="BV38" s="621">
        <v>3714</v>
      </c>
      <c r="BW38" s="622"/>
      <c r="BX38" s="622"/>
      <c r="BY38" s="622"/>
      <c r="BZ38" s="622"/>
      <c r="CA38" s="622"/>
      <c r="CB38" s="658"/>
      <c r="CD38" s="618" t="s">
        <v>324</v>
      </c>
      <c r="CE38" s="619"/>
      <c r="CF38" s="619"/>
      <c r="CG38" s="619"/>
      <c r="CH38" s="619"/>
      <c r="CI38" s="619"/>
      <c r="CJ38" s="619"/>
      <c r="CK38" s="619"/>
      <c r="CL38" s="619"/>
      <c r="CM38" s="619"/>
      <c r="CN38" s="619"/>
      <c r="CO38" s="619"/>
      <c r="CP38" s="619"/>
      <c r="CQ38" s="620"/>
      <c r="CR38" s="621">
        <v>1253212</v>
      </c>
      <c r="CS38" s="622"/>
      <c r="CT38" s="622"/>
      <c r="CU38" s="622"/>
      <c r="CV38" s="622"/>
      <c r="CW38" s="622"/>
      <c r="CX38" s="622"/>
      <c r="CY38" s="623"/>
      <c r="CZ38" s="624">
        <v>6.8</v>
      </c>
      <c r="DA38" s="636"/>
      <c r="DB38" s="636"/>
      <c r="DC38" s="637"/>
      <c r="DD38" s="627">
        <v>1004454</v>
      </c>
      <c r="DE38" s="622"/>
      <c r="DF38" s="622"/>
      <c r="DG38" s="622"/>
      <c r="DH38" s="622"/>
      <c r="DI38" s="622"/>
      <c r="DJ38" s="622"/>
      <c r="DK38" s="623"/>
      <c r="DL38" s="627">
        <v>962278</v>
      </c>
      <c r="DM38" s="622"/>
      <c r="DN38" s="622"/>
      <c r="DO38" s="622"/>
      <c r="DP38" s="622"/>
      <c r="DQ38" s="622"/>
      <c r="DR38" s="622"/>
      <c r="DS38" s="622"/>
      <c r="DT38" s="622"/>
      <c r="DU38" s="622"/>
      <c r="DV38" s="623"/>
      <c r="DW38" s="624">
        <v>9</v>
      </c>
      <c r="DX38" s="636"/>
      <c r="DY38" s="636"/>
      <c r="DZ38" s="636"/>
      <c r="EA38" s="636"/>
      <c r="EB38" s="636"/>
      <c r="EC38" s="648"/>
    </row>
    <row r="39" spans="2:133" ht="11.25" customHeight="1" x14ac:dyDescent="0.15">
      <c r="B39" s="618" t="s">
        <v>325</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326</v>
      </c>
      <c r="AR39" s="655"/>
      <c r="AS39" s="655"/>
      <c r="AT39" s="655"/>
      <c r="AU39" s="655"/>
      <c r="AV39" s="655"/>
      <c r="AW39" s="655"/>
      <c r="AX39" s="655"/>
      <c r="AY39" s="656"/>
      <c r="AZ39" s="621">
        <v>8428</v>
      </c>
      <c r="BA39" s="622"/>
      <c r="BB39" s="622"/>
      <c r="BC39" s="622"/>
      <c r="BD39" s="634"/>
      <c r="BE39" s="634"/>
      <c r="BF39" s="657"/>
      <c r="BG39" s="618" t="s">
        <v>327</v>
      </c>
      <c r="BH39" s="619"/>
      <c r="BI39" s="619"/>
      <c r="BJ39" s="619"/>
      <c r="BK39" s="619"/>
      <c r="BL39" s="619"/>
      <c r="BM39" s="619"/>
      <c r="BN39" s="619"/>
      <c r="BO39" s="619"/>
      <c r="BP39" s="619"/>
      <c r="BQ39" s="619"/>
      <c r="BR39" s="619"/>
      <c r="BS39" s="619"/>
      <c r="BT39" s="619"/>
      <c r="BU39" s="620"/>
      <c r="BV39" s="621">
        <v>6502</v>
      </c>
      <c r="BW39" s="622"/>
      <c r="BX39" s="622"/>
      <c r="BY39" s="622"/>
      <c r="BZ39" s="622"/>
      <c r="CA39" s="622"/>
      <c r="CB39" s="658"/>
      <c r="CD39" s="618" t="s">
        <v>328</v>
      </c>
      <c r="CE39" s="619"/>
      <c r="CF39" s="619"/>
      <c r="CG39" s="619"/>
      <c r="CH39" s="619"/>
      <c r="CI39" s="619"/>
      <c r="CJ39" s="619"/>
      <c r="CK39" s="619"/>
      <c r="CL39" s="619"/>
      <c r="CM39" s="619"/>
      <c r="CN39" s="619"/>
      <c r="CO39" s="619"/>
      <c r="CP39" s="619"/>
      <c r="CQ39" s="620"/>
      <c r="CR39" s="621">
        <v>1438633</v>
      </c>
      <c r="CS39" s="634"/>
      <c r="CT39" s="634"/>
      <c r="CU39" s="634"/>
      <c r="CV39" s="634"/>
      <c r="CW39" s="634"/>
      <c r="CX39" s="634"/>
      <c r="CY39" s="635"/>
      <c r="CZ39" s="624">
        <v>7.8</v>
      </c>
      <c r="DA39" s="636"/>
      <c r="DB39" s="636"/>
      <c r="DC39" s="637"/>
      <c r="DD39" s="627">
        <v>487616</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329</v>
      </c>
      <c r="C40" s="619"/>
      <c r="D40" s="619"/>
      <c r="E40" s="619"/>
      <c r="F40" s="619"/>
      <c r="G40" s="619"/>
      <c r="H40" s="619"/>
      <c r="I40" s="619"/>
      <c r="J40" s="619"/>
      <c r="K40" s="619"/>
      <c r="L40" s="619"/>
      <c r="M40" s="619"/>
      <c r="N40" s="619"/>
      <c r="O40" s="619"/>
      <c r="P40" s="619"/>
      <c r="Q40" s="620"/>
      <c r="R40" s="621">
        <v>25700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330</v>
      </c>
      <c r="AR40" s="655"/>
      <c r="AS40" s="655"/>
      <c r="AT40" s="655"/>
      <c r="AU40" s="655"/>
      <c r="AV40" s="655"/>
      <c r="AW40" s="655"/>
      <c r="AX40" s="655"/>
      <c r="AY40" s="656"/>
      <c r="AZ40" s="621">
        <v>734</v>
      </c>
      <c r="BA40" s="622"/>
      <c r="BB40" s="622"/>
      <c r="BC40" s="622"/>
      <c r="BD40" s="634"/>
      <c r="BE40" s="634"/>
      <c r="BF40" s="657"/>
      <c r="BG40" s="662" t="s">
        <v>331</v>
      </c>
      <c r="BH40" s="663"/>
      <c r="BI40" s="663"/>
      <c r="BJ40" s="663"/>
      <c r="BK40" s="663"/>
      <c r="BL40" s="211"/>
      <c r="BM40" s="619" t="s">
        <v>332</v>
      </c>
      <c r="BN40" s="619"/>
      <c r="BO40" s="619"/>
      <c r="BP40" s="619"/>
      <c r="BQ40" s="619"/>
      <c r="BR40" s="619"/>
      <c r="BS40" s="619"/>
      <c r="BT40" s="619"/>
      <c r="BU40" s="620"/>
      <c r="BV40" s="621">
        <v>120</v>
      </c>
      <c r="BW40" s="622"/>
      <c r="BX40" s="622"/>
      <c r="BY40" s="622"/>
      <c r="BZ40" s="622"/>
      <c r="CA40" s="622"/>
      <c r="CB40" s="658"/>
      <c r="CD40" s="618" t="s">
        <v>333</v>
      </c>
      <c r="CE40" s="619"/>
      <c r="CF40" s="619"/>
      <c r="CG40" s="619"/>
      <c r="CH40" s="619"/>
      <c r="CI40" s="619"/>
      <c r="CJ40" s="619"/>
      <c r="CK40" s="619"/>
      <c r="CL40" s="619"/>
      <c r="CM40" s="619"/>
      <c r="CN40" s="619"/>
      <c r="CO40" s="619"/>
      <c r="CP40" s="619"/>
      <c r="CQ40" s="620"/>
      <c r="CR40" s="621">
        <v>493615</v>
      </c>
      <c r="CS40" s="622"/>
      <c r="CT40" s="622"/>
      <c r="CU40" s="622"/>
      <c r="CV40" s="622"/>
      <c r="CW40" s="622"/>
      <c r="CX40" s="622"/>
      <c r="CY40" s="623"/>
      <c r="CZ40" s="624">
        <v>2.7</v>
      </c>
      <c r="DA40" s="636"/>
      <c r="DB40" s="636"/>
      <c r="DC40" s="637"/>
      <c r="DD40" s="627">
        <v>493615</v>
      </c>
      <c r="DE40" s="622"/>
      <c r="DF40" s="622"/>
      <c r="DG40" s="622"/>
      <c r="DH40" s="622"/>
      <c r="DI40" s="622"/>
      <c r="DJ40" s="622"/>
      <c r="DK40" s="623"/>
      <c r="DL40" s="627">
        <v>493026</v>
      </c>
      <c r="DM40" s="622"/>
      <c r="DN40" s="622"/>
      <c r="DO40" s="622"/>
      <c r="DP40" s="622"/>
      <c r="DQ40" s="622"/>
      <c r="DR40" s="622"/>
      <c r="DS40" s="622"/>
      <c r="DT40" s="622"/>
      <c r="DU40" s="622"/>
      <c r="DV40" s="623"/>
      <c r="DW40" s="624">
        <v>4.5999999999999996</v>
      </c>
      <c r="DX40" s="636"/>
      <c r="DY40" s="636"/>
      <c r="DZ40" s="636"/>
      <c r="EA40" s="636"/>
      <c r="EB40" s="636"/>
      <c r="EC40" s="648"/>
    </row>
    <row r="41" spans="2:133" ht="11.25" customHeight="1" x14ac:dyDescent="0.15">
      <c r="B41" s="602" t="s">
        <v>334</v>
      </c>
      <c r="C41" s="603"/>
      <c r="D41" s="603"/>
      <c r="E41" s="603"/>
      <c r="F41" s="603"/>
      <c r="G41" s="603"/>
      <c r="H41" s="603"/>
      <c r="I41" s="603"/>
      <c r="J41" s="603"/>
      <c r="K41" s="603"/>
      <c r="L41" s="603"/>
      <c r="M41" s="603"/>
      <c r="N41" s="603"/>
      <c r="O41" s="603"/>
      <c r="P41" s="603"/>
      <c r="Q41" s="604"/>
      <c r="R41" s="605">
        <v>19197821</v>
      </c>
      <c r="S41" s="646"/>
      <c r="T41" s="646"/>
      <c r="U41" s="646"/>
      <c r="V41" s="646"/>
      <c r="W41" s="646"/>
      <c r="X41" s="646"/>
      <c r="Y41" s="649"/>
      <c r="Z41" s="650">
        <v>100</v>
      </c>
      <c r="AA41" s="650"/>
      <c r="AB41" s="650"/>
      <c r="AC41" s="650"/>
      <c r="AD41" s="651">
        <v>10620172</v>
      </c>
      <c r="AE41" s="651"/>
      <c r="AF41" s="651"/>
      <c r="AG41" s="651"/>
      <c r="AH41" s="651"/>
      <c r="AI41" s="651"/>
      <c r="AJ41" s="651"/>
      <c r="AK41" s="651"/>
      <c r="AL41" s="608">
        <v>100</v>
      </c>
      <c r="AM41" s="652"/>
      <c r="AN41" s="652"/>
      <c r="AO41" s="653"/>
      <c r="AQ41" s="654" t="s">
        <v>335</v>
      </c>
      <c r="AR41" s="655"/>
      <c r="AS41" s="655"/>
      <c r="AT41" s="655"/>
      <c r="AU41" s="655"/>
      <c r="AV41" s="655"/>
      <c r="AW41" s="655"/>
      <c r="AX41" s="655"/>
      <c r="AY41" s="656"/>
      <c r="AZ41" s="621">
        <v>257903</v>
      </c>
      <c r="BA41" s="622"/>
      <c r="BB41" s="622"/>
      <c r="BC41" s="622"/>
      <c r="BD41" s="634"/>
      <c r="BE41" s="634"/>
      <c r="BF41" s="657"/>
      <c r="BG41" s="662"/>
      <c r="BH41" s="663"/>
      <c r="BI41" s="663"/>
      <c r="BJ41" s="663"/>
      <c r="BK41" s="663"/>
      <c r="BL41" s="211"/>
      <c r="BM41" s="619" t="s">
        <v>336</v>
      </c>
      <c r="BN41" s="619"/>
      <c r="BO41" s="619"/>
      <c r="BP41" s="619"/>
      <c r="BQ41" s="619"/>
      <c r="BR41" s="619"/>
      <c r="BS41" s="619"/>
      <c r="BT41" s="619"/>
      <c r="BU41" s="620"/>
      <c r="BV41" s="621">
        <v>1</v>
      </c>
      <c r="BW41" s="622"/>
      <c r="BX41" s="622"/>
      <c r="BY41" s="622"/>
      <c r="BZ41" s="622"/>
      <c r="CA41" s="622"/>
      <c r="CB41" s="658"/>
      <c r="CD41" s="618" t="s">
        <v>337</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338</v>
      </c>
      <c r="AR42" s="667"/>
      <c r="AS42" s="667"/>
      <c r="AT42" s="667"/>
      <c r="AU42" s="667"/>
      <c r="AV42" s="667"/>
      <c r="AW42" s="667"/>
      <c r="AX42" s="667"/>
      <c r="AY42" s="668"/>
      <c r="AZ42" s="605">
        <v>986881</v>
      </c>
      <c r="BA42" s="646"/>
      <c r="BB42" s="646"/>
      <c r="BC42" s="646"/>
      <c r="BD42" s="606"/>
      <c r="BE42" s="606"/>
      <c r="BF42" s="669"/>
      <c r="BG42" s="664"/>
      <c r="BH42" s="665"/>
      <c r="BI42" s="665"/>
      <c r="BJ42" s="665"/>
      <c r="BK42" s="665"/>
      <c r="BL42" s="212"/>
      <c r="BM42" s="603" t="s">
        <v>339</v>
      </c>
      <c r="BN42" s="603"/>
      <c r="BO42" s="603"/>
      <c r="BP42" s="603"/>
      <c r="BQ42" s="603"/>
      <c r="BR42" s="603"/>
      <c r="BS42" s="603"/>
      <c r="BT42" s="603"/>
      <c r="BU42" s="604"/>
      <c r="BV42" s="605">
        <v>361</v>
      </c>
      <c r="BW42" s="646"/>
      <c r="BX42" s="646"/>
      <c r="BY42" s="646"/>
      <c r="BZ42" s="646"/>
      <c r="CA42" s="646"/>
      <c r="CB42" s="647"/>
      <c r="CD42" s="618" t="s">
        <v>340</v>
      </c>
      <c r="CE42" s="619"/>
      <c r="CF42" s="619"/>
      <c r="CG42" s="619"/>
      <c r="CH42" s="619"/>
      <c r="CI42" s="619"/>
      <c r="CJ42" s="619"/>
      <c r="CK42" s="619"/>
      <c r="CL42" s="619"/>
      <c r="CM42" s="619"/>
      <c r="CN42" s="619"/>
      <c r="CO42" s="619"/>
      <c r="CP42" s="619"/>
      <c r="CQ42" s="620"/>
      <c r="CR42" s="621">
        <v>2884155</v>
      </c>
      <c r="CS42" s="634"/>
      <c r="CT42" s="634"/>
      <c r="CU42" s="634"/>
      <c r="CV42" s="634"/>
      <c r="CW42" s="634"/>
      <c r="CX42" s="634"/>
      <c r="CY42" s="635"/>
      <c r="CZ42" s="624">
        <v>15.7</v>
      </c>
      <c r="DA42" s="636"/>
      <c r="DB42" s="636"/>
      <c r="DC42" s="637"/>
      <c r="DD42" s="627">
        <v>445846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341</v>
      </c>
      <c r="CD43" s="618" t="s">
        <v>342</v>
      </c>
      <c r="CE43" s="619"/>
      <c r="CF43" s="619"/>
      <c r="CG43" s="619"/>
      <c r="CH43" s="619"/>
      <c r="CI43" s="619"/>
      <c r="CJ43" s="619"/>
      <c r="CK43" s="619"/>
      <c r="CL43" s="619"/>
      <c r="CM43" s="619"/>
      <c r="CN43" s="619"/>
      <c r="CO43" s="619"/>
      <c r="CP43" s="619"/>
      <c r="CQ43" s="620"/>
      <c r="CR43" s="621">
        <v>80897</v>
      </c>
      <c r="CS43" s="634"/>
      <c r="CT43" s="634"/>
      <c r="CU43" s="634"/>
      <c r="CV43" s="634"/>
      <c r="CW43" s="634"/>
      <c r="CX43" s="634"/>
      <c r="CY43" s="635"/>
      <c r="CZ43" s="624">
        <v>0.4</v>
      </c>
      <c r="DA43" s="636"/>
      <c r="DB43" s="636"/>
      <c r="DC43" s="637"/>
      <c r="DD43" s="627">
        <v>80897</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343</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291</v>
      </c>
      <c r="CE44" s="641"/>
      <c r="CF44" s="618" t="s">
        <v>344</v>
      </c>
      <c r="CG44" s="619"/>
      <c r="CH44" s="619"/>
      <c r="CI44" s="619"/>
      <c r="CJ44" s="619"/>
      <c r="CK44" s="619"/>
      <c r="CL44" s="619"/>
      <c r="CM44" s="619"/>
      <c r="CN44" s="619"/>
      <c r="CO44" s="619"/>
      <c r="CP44" s="619"/>
      <c r="CQ44" s="620"/>
      <c r="CR44" s="621">
        <v>1980900</v>
      </c>
      <c r="CS44" s="622"/>
      <c r="CT44" s="622"/>
      <c r="CU44" s="622"/>
      <c r="CV44" s="622"/>
      <c r="CW44" s="622"/>
      <c r="CX44" s="622"/>
      <c r="CY44" s="623"/>
      <c r="CZ44" s="624">
        <v>10.8</v>
      </c>
      <c r="DA44" s="625"/>
      <c r="DB44" s="625"/>
      <c r="DC44" s="626"/>
      <c r="DD44" s="627">
        <v>421632</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345</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346</v>
      </c>
      <c r="CG45" s="619"/>
      <c r="CH45" s="619"/>
      <c r="CI45" s="619"/>
      <c r="CJ45" s="619"/>
      <c r="CK45" s="619"/>
      <c r="CL45" s="619"/>
      <c r="CM45" s="619"/>
      <c r="CN45" s="619"/>
      <c r="CO45" s="619"/>
      <c r="CP45" s="619"/>
      <c r="CQ45" s="620"/>
      <c r="CR45" s="621">
        <v>608188</v>
      </c>
      <c r="CS45" s="634"/>
      <c r="CT45" s="634"/>
      <c r="CU45" s="634"/>
      <c r="CV45" s="634"/>
      <c r="CW45" s="634"/>
      <c r="CX45" s="634"/>
      <c r="CY45" s="635"/>
      <c r="CZ45" s="624">
        <v>3.3</v>
      </c>
      <c r="DA45" s="636"/>
      <c r="DB45" s="636"/>
      <c r="DC45" s="637"/>
      <c r="DD45" s="627">
        <v>36191</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347</v>
      </c>
      <c r="CG46" s="619"/>
      <c r="CH46" s="619"/>
      <c r="CI46" s="619"/>
      <c r="CJ46" s="619"/>
      <c r="CK46" s="619"/>
      <c r="CL46" s="619"/>
      <c r="CM46" s="619"/>
      <c r="CN46" s="619"/>
      <c r="CO46" s="619"/>
      <c r="CP46" s="619"/>
      <c r="CQ46" s="620"/>
      <c r="CR46" s="621">
        <v>1333369</v>
      </c>
      <c r="CS46" s="622"/>
      <c r="CT46" s="622"/>
      <c r="CU46" s="622"/>
      <c r="CV46" s="622"/>
      <c r="CW46" s="622"/>
      <c r="CX46" s="622"/>
      <c r="CY46" s="623"/>
      <c r="CZ46" s="624">
        <v>7.2</v>
      </c>
      <c r="DA46" s="625"/>
      <c r="DB46" s="625"/>
      <c r="DC46" s="626"/>
      <c r="DD46" s="627">
        <v>376698</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348</v>
      </c>
      <c r="CG47" s="619"/>
      <c r="CH47" s="619"/>
      <c r="CI47" s="619"/>
      <c r="CJ47" s="619"/>
      <c r="CK47" s="619"/>
      <c r="CL47" s="619"/>
      <c r="CM47" s="619"/>
      <c r="CN47" s="619"/>
      <c r="CO47" s="619"/>
      <c r="CP47" s="619"/>
      <c r="CQ47" s="620"/>
      <c r="CR47" s="621">
        <v>903255</v>
      </c>
      <c r="CS47" s="634"/>
      <c r="CT47" s="634"/>
      <c r="CU47" s="634"/>
      <c r="CV47" s="634"/>
      <c r="CW47" s="634"/>
      <c r="CX47" s="634"/>
      <c r="CY47" s="635"/>
      <c r="CZ47" s="624">
        <v>4.9000000000000004</v>
      </c>
      <c r="DA47" s="636"/>
      <c r="DB47" s="636"/>
      <c r="DC47" s="637"/>
      <c r="DD47" s="627">
        <v>24214</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349</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350</v>
      </c>
      <c r="CE49" s="603"/>
      <c r="CF49" s="603"/>
      <c r="CG49" s="603"/>
      <c r="CH49" s="603"/>
      <c r="CI49" s="603"/>
      <c r="CJ49" s="603"/>
      <c r="CK49" s="603"/>
      <c r="CL49" s="603"/>
      <c r="CM49" s="603"/>
      <c r="CN49" s="603"/>
      <c r="CO49" s="603"/>
      <c r="CP49" s="603"/>
      <c r="CQ49" s="604"/>
      <c r="CR49" s="605">
        <v>18413376</v>
      </c>
      <c r="CS49" s="606"/>
      <c r="CT49" s="606"/>
      <c r="CU49" s="606"/>
      <c r="CV49" s="606"/>
      <c r="CW49" s="606"/>
      <c r="CX49" s="606"/>
      <c r="CY49" s="607"/>
      <c r="CZ49" s="608">
        <v>100</v>
      </c>
      <c r="DA49" s="609"/>
      <c r="DB49" s="609"/>
      <c r="DC49" s="610"/>
      <c r="DD49" s="611">
        <v>11920202</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Z/b6UpUUZisorVWVkv5bgUZg04xUk3EaVA+iry0HNjQdZIteeOwOV1uSZ79ZbfqE8+M5WirwwS5Blz9UUiVVcQ==" saltValue="k0dUYL+o8Jo9LRmjcpb36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351</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352</v>
      </c>
      <c r="DK2" s="1092"/>
      <c r="DL2" s="1092"/>
      <c r="DM2" s="1092"/>
      <c r="DN2" s="1092"/>
      <c r="DO2" s="1093"/>
      <c r="DP2" s="216"/>
      <c r="DQ2" s="1091" t="s">
        <v>353</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354</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355</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356</v>
      </c>
      <c r="B5" s="996"/>
      <c r="C5" s="996"/>
      <c r="D5" s="996"/>
      <c r="E5" s="996"/>
      <c r="F5" s="996"/>
      <c r="G5" s="996"/>
      <c r="H5" s="996"/>
      <c r="I5" s="996"/>
      <c r="J5" s="996"/>
      <c r="K5" s="996"/>
      <c r="L5" s="996"/>
      <c r="M5" s="996"/>
      <c r="N5" s="996"/>
      <c r="O5" s="996"/>
      <c r="P5" s="997"/>
      <c r="Q5" s="1001" t="s">
        <v>357</v>
      </c>
      <c r="R5" s="1002"/>
      <c r="S5" s="1002"/>
      <c r="T5" s="1002"/>
      <c r="U5" s="1003"/>
      <c r="V5" s="1001" t="s">
        <v>358</v>
      </c>
      <c r="W5" s="1002"/>
      <c r="X5" s="1002"/>
      <c r="Y5" s="1002"/>
      <c r="Z5" s="1003"/>
      <c r="AA5" s="1001" t="s">
        <v>359</v>
      </c>
      <c r="AB5" s="1002"/>
      <c r="AC5" s="1002"/>
      <c r="AD5" s="1002"/>
      <c r="AE5" s="1002"/>
      <c r="AF5" s="1094" t="s">
        <v>360</v>
      </c>
      <c r="AG5" s="1002"/>
      <c r="AH5" s="1002"/>
      <c r="AI5" s="1002"/>
      <c r="AJ5" s="1015"/>
      <c r="AK5" s="1002" t="s">
        <v>361</v>
      </c>
      <c r="AL5" s="1002"/>
      <c r="AM5" s="1002"/>
      <c r="AN5" s="1002"/>
      <c r="AO5" s="1003"/>
      <c r="AP5" s="1001" t="s">
        <v>362</v>
      </c>
      <c r="AQ5" s="1002"/>
      <c r="AR5" s="1002"/>
      <c r="AS5" s="1002"/>
      <c r="AT5" s="1003"/>
      <c r="AU5" s="1001" t="s">
        <v>363</v>
      </c>
      <c r="AV5" s="1002"/>
      <c r="AW5" s="1002"/>
      <c r="AX5" s="1002"/>
      <c r="AY5" s="1015"/>
      <c r="AZ5" s="220"/>
      <c r="BA5" s="220"/>
      <c r="BB5" s="220"/>
      <c r="BC5" s="220"/>
      <c r="BD5" s="220"/>
      <c r="BE5" s="221"/>
      <c r="BF5" s="221"/>
      <c r="BG5" s="221"/>
      <c r="BH5" s="221"/>
      <c r="BI5" s="221"/>
      <c r="BJ5" s="221"/>
      <c r="BK5" s="221"/>
      <c r="BL5" s="221"/>
      <c r="BM5" s="221"/>
      <c r="BN5" s="221"/>
      <c r="BO5" s="221"/>
      <c r="BP5" s="221"/>
      <c r="BQ5" s="995" t="s">
        <v>364</v>
      </c>
      <c r="BR5" s="996"/>
      <c r="BS5" s="996"/>
      <c r="BT5" s="996"/>
      <c r="BU5" s="996"/>
      <c r="BV5" s="996"/>
      <c r="BW5" s="996"/>
      <c r="BX5" s="996"/>
      <c r="BY5" s="996"/>
      <c r="BZ5" s="996"/>
      <c r="CA5" s="996"/>
      <c r="CB5" s="996"/>
      <c r="CC5" s="996"/>
      <c r="CD5" s="996"/>
      <c r="CE5" s="996"/>
      <c r="CF5" s="996"/>
      <c r="CG5" s="997"/>
      <c r="CH5" s="1001" t="s">
        <v>365</v>
      </c>
      <c r="CI5" s="1002"/>
      <c r="CJ5" s="1002"/>
      <c r="CK5" s="1002"/>
      <c r="CL5" s="1003"/>
      <c r="CM5" s="1001" t="s">
        <v>366</v>
      </c>
      <c r="CN5" s="1002"/>
      <c r="CO5" s="1002"/>
      <c r="CP5" s="1002"/>
      <c r="CQ5" s="1003"/>
      <c r="CR5" s="1001" t="s">
        <v>367</v>
      </c>
      <c r="CS5" s="1002"/>
      <c r="CT5" s="1002"/>
      <c r="CU5" s="1002"/>
      <c r="CV5" s="1003"/>
      <c r="CW5" s="1001" t="s">
        <v>368</v>
      </c>
      <c r="CX5" s="1002"/>
      <c r="CY5" s="1002"/>
      <c r="CZ5" s="1002"/>
      <c r="DA5" s="1003"/>
      <c r="DB5" s="1001" t="s">
        <v>369</v>
      </c>
      <c r="DC5" s="1002"/>
      <c r="DD5" s="1002"/>
      <c r="DE5" s="1002"/>
      <c r="DF5" s="1003"/>
      <c r="DG5" s="1084" t="s">
        <v>370</v>
      </c>
      <c r="DH5" s="1085"/>
      <c r="DI5" s="1085"/>
      <c r="DJ5" s="1085"/>
      <c r="DK5" s="1086"/>
      <c r="DL5" s="1084" t="s">
        <v>371</v>
      </c>
      <c r="DM5" s="1085"/>
      <c r="DN5" s="1085"/>
      <c r="DO5" s="1085"/>
      <c r="DP5" s="1086"/>
      <c r="DQ5" s="1001" t="s">
        <v>372</v>
      </c>
      <c r="DR5" s="1002"/>
      <c r="DS5" s="1002"/>
      <c r="DT5" s="1002"/>
      <c r="DU5" s="1003"/>
      <c r="DV5" s="1001" t="s">
        <v>363</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373</v>
      </c>
      <c r="C7" s="1048"/>
      <c r="D7" s="1048"/>
      <c r="E7" s="1048"/>
      <c r="F7" s="1048"/>
      <c r="G7" s="1048"/>
      <c r="H7" s="1048"/>
      <c r="I7" s="1048"/>
      <c r="J7" s="1048"/>
      <c r="K7" s="1048"/>
      <c r="L7" s="1048"/>
      <c r="M7" s="1048"/>
      <c r="N7" s="1048"/>
      <c r="O7" s="1048"/>
      <c r="P7" s="1049"/>
      <c r="Q7" s="1102">
        <v>19198</v>
      </c>
      <c r="R7" s="1103"/>
      <c r="S7" s="1103"/>
      <c r="T7" s="1103"/>
      <c r="U7" s="1103"/>
      <c r="V7" s="1103">
        <v>18414</v>
      </c>
      <c r="W7" s="1103"/>
      <c r="X7" s="1103"/>
      <c r="Y7" s="1103"/>
      <c r="Z7" s="1103"/>
      <c r="AA7" s="1103">
        <v>784</v>
      </c>
      <c r="AB7" s="1103"/>
      <c r="AC7" s="1103"/>
      <c r="AD7" s="1103"/>
      <c r="AE7" s="1104"/>
      <c r="AF7" s="1105">
        <v>301</v>
      </c>
      <c r="AG7" s="1106"/>
      <c r="AH7" s="1106"/>
      <c r="AI7" s="1106"/>
      <c r="AJ7" s="1107"/>
      <c r="AK7" s="1108">
        <v>638</v>
      </c>
      <c r="AL7" s="1109"/>
      <c r="AM7" s="1109"/>
      <c r="AN7" s="1109"/>
      <c r="AO7" s="1109"/>
      <c r="AP7" s="1109">
        <v>12627</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549</v>
      </c>
      <c r="BT7" s="1100"/>
      <c r="BU7" s="1100"/>
      <c r="BV7" s="1100"/>
      <c r="BW7" s="1100"/>
      <c r="BX7" s="1100"/>
      <c r="BY7" s="1100"/>
      <c r="BZ7" s="1100"/>
      <c r="CA7" s="1100"/>
      <c r="CB7" s="1100"/>
      <c r="CC7" s="1100"/>
      <c r="CD7" s="1100"/>
      <c r="CE7" s="1100"/>
      <c r="CF7" s="1100"/>
      <c r="CG7" s="1112"/>
      <c r="CH7" s="1096">
        <v>-1</v>
      </c>
      <c r="CI7" s="1097"/>
      <c r="CJ7" s="1097"/>
      <c r="CK7" s="1097"/>
      <c r="CL7" s="1098"/>
      <c r="CM7" s="1096">
        <v>22</v>
      </c>
      <c r="CN7" s="1097"/>
      <c r="CO7" s="1097"/>
      <c r="CP7" s="1097"/>
      <c r="CQ7" s="1098"/>
      <c r="CR7" s="1096">
        <v>30</v>
      </c>
      <c r="CS7" s="1097"/>
      <c r="CT7" s="1097"/>
      <c r="CU7" s="1097"/>
      <c r="CV7" s="1098"/>
      <c r="CW7" s="1096" t="s">
        <v>551</v>
      </c>
      <c r="CX7" s="1097"/>
      <c r="CY7" s="1097"/>
      <c r="CZ7" s="1097"/>
      <c r="DA7" s="1098"/>
      <c r="DB7" s="1096" t="s">
        <v>551</v>
      </c>
      <c r="DC7" s="1097"/>
      <c r="DD7" s="1097"/>
      <c r="DE7" s="1097"/>
      <c r="DF7" s="1098"/>
      <c r="DG7" s="1096" t="s">
        <v>551</v>
      </c>
      <c r="DH7" s="1097"/>
      <c r="DI7" s="1097"/>
      <c r="DJ7" s="1097"/>
      <c r="DK7" s="1098"/>
      <c r="DL7" s="1096" t="s">
        <v>551</v>
      </c>
      <c r="DM7" s="1097"/>
      <c r="DN7" s="1097"/>
      <c r="DO7" s="1097"/>
      <c r="DP7" s="1098"/>
      <c r="DQ7" s="1096" t="s">
        <v>551</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550</v>
      </c>
      <c r="BT8" s="993"/>
      <c r="BU8" s="993"/>
      <c r="BV8" s="993"/>
      <c r="BW8" s="993"/>
      <c r="BX8" s="993"/>
      <c r="BY8" s="993"/>
      <c r="BZ8" s="993"/>
      <c r="CA8" s="993"/>
      <c r="CB8" s="993"/>
      <c r="CC8" s="993"/>
      <c r="CD8" s="993"/>
      <c r="CE8" s="993"/>
      <c r="CF8" s="993"/>
      <c r="CG8" s="1014"/>
      <c r="CH8" s="989">
        <v>-4</v>
      </c>
      <c r="CI8" s="990"/>
      <c r="CJ8" s="990"/>
      <c r="CK8" s="990"/>
      <c r="CL8" s="991"/>
      <c r="CM8" s="989">
        <v>283</v>
      </c>
      <c r="CN8" s="990"/>
      <c r="CO8" s="990"/>
      <c r="CP8" s="990"/>
      <c r="CQ8" s="991"/>
      <c r="CR8" s="989">
        <v>13</v>
      </c>
      <c r="CS8" s="990"/>
      <c r="CT8" s="990"/>
      <c r="CU8" s="990"/>
      <c r="CV8" s="991"/>
      <c r="CW8" s="989" t="s">
        <v>551</v>
      </c>
      <c r="CX8" s="990"/>
      <c r="CY8" s="990"/>
      <c r="CZ8" s="990"/>
      <c r="DA8" s="991"/>
      <c r="DB8" s="989" t="s">
        <v>551</v>
      </c>
      <c r="DC8" s="990"/>
      <c r="DD8" s="990"/>
      <c r="DE8" s="990"/>
      <c r="DF8" s="991"/>
      <c r="DG8" s="989" t="s">
        <v>551</v>
      </c>
      <c r="DH8" s="990"/>
      <c r="DI8" s="990"/>
      <c r="DJ8" s="990"/>
      <c r="DK8" s="991"/>
      <c r="DL8" s="989" t="s">
        <v>551</v>
      </c>
      <c r="DM8" s="990"/>
      <c r="DN8" s="990"/>
      <c r="DO8" s="990"/>
      <c r="DP8" s="991"/>
      <c r="DQ8" s="989" t="s">
        <v>551</v>
      </c>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374</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375</v>
      </c>
      <c r="B23" s="937" t="s">
        <v>376</v>
      </c>
      <c r="C23" s="938"/>
      <c r="D23" s="938"/>
      <c r="E23" s="938"/>
      <c r="F23" s="938"/>
      <c r="G23" s="938"/>
      <c r="H23" s="938"/>
      <c r="I23" s="938"/>
      <c r="J23" s="938"/>
      <c r="K23" s="938"/>
      <c r="L23" s="938"/>
      <c r="M23" s="938"/>
      <c r="N23" s="938"/>
      <c r="O23" s="938"/>
      <c r="P23" s="948"/>
      <c r="Q23" s="1067">
        <v>19198</v>
      </c>
      <c r="R23" s="1061"/>
      <c r="S23" s="1061"/>
      <c r="T23" s="1061"/>
      <c r="U23" s="1061"/>
      <c r="V23" s="1061">
        <v>18414</v>
      </c>
      <c r="W23" s="1061"/>
      <c r="X23" s="1061"/>
      <c r="Y23" s="1061"/>
      <c r="Z23" s="1061"/>
      <c r="AA23" s="1061">
        <v>784</v>
      </c>
      <c r="AB23" s="1061"/>
      <c r="AC23" s="1061"/>
      <c r="AD23" s="1061"/>
      <c r="AE23" s="1068"/>
      <c r="AF23" s="1069">
        <v>301</v>
      </c>
      <c r="AG23" s="1061"/>
      <c r="AH23" s="1061"/>
      <c r="AI23" s="1061"/>
      <c r="AJ23" s="1070"/>
      <c r="AK23" s="1071"/>
      <c r="AL23" s="1072"/>
      <c r="AM23" s="1072"/>
      <c r="AN23" s="1072"/>
      <c r="AO23" s="1072"/>
      <c r="AP23" s="1061">
        <v>12627</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377</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378</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356</v>
      </c>
      <c r="B26" s="996"/>
      <c r="C26" s="996"/>
      <c r="D26" s="996"/>
      <c r="E26" s="996"/>
      <c r="F26" s="996"/>
      <c r="G26" s="996"/>
      <c r="H26" s="996"/>
      <c r="I26" s="996"/>
      <c r="J26" s="996"/>
      <c r="K26" s="996"/>
      <c r="L26" s="996"/>
      <c r="M26" s="996"/>
      <c r="N26" s="996"/>
      <c r="O26" s="996"/>
      <c r="P26" s="997"/>
      <c r="Q26" s="1001" t="s">
        <v>379</v>
      </c>
      <c r="R26" s="1002"/>
      <c r="S26" s="1002"/>
      <c r="T26" s="1002"/>
      <c r="U26" s="1003"/>
      <c r="V26" s="1001" t="s">
        <v>380</v>
      </c>
      <c r="W26" s="1002"/>
      <c r="X26" s="1002"/>
      <c r="Y26" s="1002"/>
      <c r="Z26" s="1003"/>
      <c r="AA26" s="1001" t="s">
        <v>381</v>
      </c>
      <c r="AB26" s="1002"/>
      <c r="AC26" s="1002"/>
      <c r="AD26" s="1002"/>
      <c r="AE26" s="1002"/>
      <c r="AF26" s="1055" t="s">
        <v>382</v>
      </c>
      <c r="AG26" s="1008"/>
      <c r="AH26" s="1008"/>
      <c r="AI26" s="1008"/>
      <c r="AJ26" s="1056"/>
      <c r="AK26" s="1002" t="s">
        <v>383</v>
      </c>
      <c r="AL26" s="1002"/>
      <c r="AM26" s="1002"/>
      <c r="AN26" s="1002"/>
      <c r="AO26" s="1003"/>
      <c r="AP26" s="1001" t="s">
        <v>384</v>
      </c>
      <c r="AQ26" s="1002"/>
      <c r="AR26" s="1002"/>
      <c r="AS26" s="1002"/>
      <c r="AT26" s="1003"/>
      <c r="AU26" s="1001" t="s">
        <v>385</v>
      </c>
      <c r="AV26" s="1002"/>
      <c r="AW26" s="1002"/>
      <c r="AX26" s="1002"/>
      <c r="AY26" s="1003"/>
      <c r="AZ26" s="1001" t="s">
        <v>386</v>
      </c>
      <c r="BA26" s="1002"/>
      <c r="BB26" s="1002"/>
      <c r="BC26" s="1002"/>
      <c r="BD26" s="1003"/>
      <c r="BE26" s="1001" t="s">
        <v>363</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387</v>
      </c>
      <c r="C28" s="1048"/>
      <c r="D28" s="1048"/>
      <c r="E28" s="1048"/>
      <c r="F28" s="1048"/>
      <c r="G28" s="1048"/>
      <c r="H28" s="1048"/>
      <c r="I28" s="1048"/>
      <c r="J28" s="1048"/>
      <c r="K28" s="1048"/>
      <c r="L28" s="1048"/>
      <c r="M28" s="1048"/>
      <c r="N28" s="1048"/>
      <c r="O28" s="1048"/>
      <c r="P28" s="1049"/>
      <c r="Q28" s="1050">
        <v>3486</v>
      </c>
      <c r="R28" s="1051"/>
      <c r="S28" s="1051"/>
      <c r="T28" s="1051"/>
      <c r="U28" s="1051"/>
      <c r="V28" s="1051">
        <v>3447</v>
      </c>
      <c r="W28" s="1051"/>
      <c r="X28" s="1051"/>
      <c r="Y28" s="1051"/>
      <c r="Z28" s="1051"/>
      <c r="AA28" s="1051">
        <v>39</v>
      </c>
      <c r="AB28" s="1051"/>
      <c r="AC28" s="1051"/>
      <c r="AD28" s="1051"/>
      <c r="AE28" s="1052"/>
      <c r="AF28" s="1053">
        <v>39</v>
      </c>
      <c r="AG28" s="1051"/>
      <c r="AH28" s="1051"/>
      <c r="AI28" s="1051"/>
      <c r="AJ28" s="1054"/>
      <c r="AK28" s="1042">
        <v>258</v>
      </c>
      <c r="AL28" s="1043"/>
      <c r="AM28" s="1043"/>
      <c r="AN28" s="1043"/>
      <c r="AO28" s="1043"/>
      <c r="AP28" s="1043" t="s">
        <v>551</v>
      </c>
      <c r="AQ28" s="1043"/>
      <c r="AR28" s="1043"/>
      <c r="AS28" s="1043"/>
      <c r="AT28" s="1043"/>
      <c r="AU28" s="1043" t="s">
        <v>551</v>
      </c>
      <c r="AV28" s="1043"/>
      <c r="AW28" s="1043"/>
      <c r="AX28" s="1043"/>
      <c r="AY28" s="1043"/>
      <c r="AZ28" s="1044" t="s">
        <v>551</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388</v>
      </c>
      <c r="C29" s="1031"/>
      <c r="D29" s="1031"/>
      <c r="E29" s="1031"/>
      <c r="F29" s="1031"/>
      <c r="G29" s="1031"/>
      <c r="H29" s="1031"/>
      <c r="I29" s="1031"/>
      <c r="J29" s="1031"/>
      <c r="K29" s="1031"/>
      <c r="L29" s="1031"/>
      <c r="M29" s="1031"/>
      <c r="N29" s="1031"/>
      <c r="O29" s="1031"/>
      <c r="P29" s="1032"/>
      <c r="Q29" s="1038">
        <v>3048</v>
      </c>
      <c r="R29" s="1039"/>
      <c r="S29" s="1039"/>
      <c r="T29" s="1039"/>
      <c r="U29" s="1039"/>
      <c r="V29" s="1039">
        <v>2960</v>
      </c>
      <c r="W29" s="1039"/>
      <c r="X29" s="1039"/>
      <c r="Y29" s="1039"/>
      <c r="Z29" s="1039"/>
      <c r="AA29" s="1039">
        <v>88</v>
      </c>
      <c r="AB29" s="1039"/>
      <c r="AC29" s="1039"/>
      <c r="AD29" s="1039"/>
      <c r="AE29" s="1040"/>
      <c r="AF29" s="1035">
        <v>88</v>
      </c>
      <c r="AG29" s="1036"/>
      <c r="AH29" s="1036"/>
      <c r="AI29" s="1036"/>
      <c r="AJ29" s="1037"/>
      <c r="AK29" s="980">
        <v>481</v>
      </c>
      <c r="AL29" s="971"/>
      <c r="AM29" s="971"/>
      <c r="AN29" s="971"/>
      <c r="AO29" s="971"/>
      <c r="AP29" s="971" t="s">
        <v>551</v>
      </c>
      <c r="AQ29" s="971"/>
      <c r="AR29" s="971"/>
      <c r="AS29" s="971"/>
      <c r="AT29" s="971"/>
      <c r="AU29" s="971" t="s">
        <v>551</v>
      </c>
      <c r="AV29" s="971"/>
      <c r="AW29" s="971"/>
      <c r="AX29" s="971"/>
      <c r="AY29" s="971"/>
      <c r="AZ29" s="1041" t="s">
        <v>551</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389</v>
      </c>
      <c r="C30" s="1031"/>
      <c r="D30" s="1031"/>
      <c r="E30" s="1031"/>
      <c r="F30" s="1031"/>
      <c r="G30" s="1031"/>
      <c r="H30" s="1031"/>
      <c r="I30" s="1031"/>
      <c r="J30" s="1031"/>
      <c r="K30" s="1031"/>
      <c r="L30" s="1031"/>
      <c r="M30" s="1031"/>
      <c r="N30" s="1031"/>
      <c r="O30" s="1031"/>
      <c r="P30" s="1032"/>
      <c r="Q30" s="1038">
        <v>873</v>
      </c>
      <c r="R30" s="1039"/>
      <c r="S30" s="1039"/>
      <c r="T30" s="1039"/>
      <c r="U30" s="1039"/>
      <c r="V30" s="1039">
        <v>857</v>
      </c>
      <c r="W30" s="1039"/>
      <c r="X30" s="1039"/>
      <c r="Y30" s="1039"/>
      <c r="Z30" s="1039"/>
      <c r="AA30" s="1039">
        <v>16</v>
      </c>
      <c r="AB30" s="1039"/>
      <c r="AC30" s="1039"/>
      <c r="AD30" s="1039"/>
      <c r="AE30" s="1040"/>
      <c r="AF30" s="1035">
        <v>16</v>
      </c>
      <c r="AG30" s="1036"/>
      <c r="AH30" s="1036"/>
      <c r="AI30" s="1036"/>
      <c r="AJ30" s="1037"/>
      <c r="AK30" s="980">
        <v>506</v>
      </c>
      <c r="AL30" s="971"/>
      <c r="AM30" s="971"/>
      <c r="AN30" s="971"/>
      <c r="AO30" s="971"/>
      <c r="AP30" s="971" t="s">
        <v>551</v>
      </c>
      <c r="AQ30" s="971"/>
      <c r="AR30" s="971"/>
      <c r="AS30" s="971"/>
      <c r="AT30" s="971"/>
      <c r="AU30" s="971" t="s">
        <v>551</v>
      </c>
      <c r="AV30" s="971"/>
      <c r="AW30" s="971"/>
      <c r="AX30" s="971"/>
      <c r="AY30" s="971"/>
      <c r="AZ30" s="1041" t="s">
        <v>551</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390</v>
      </c>
      <c r="C31" s="1031"/>
      <c r="D31" s="1031"/>
      <c r="E31" s="1031"/>
      <c r="F31" s="1031"/>
      <c r="G31" s="1031"/>
      <c r="H31" s="1031"/>
      <c r="I31" s="1031"/>
      <c r="J31" s="1031"/>
      <c r="K31" s="1031"/>
      <c r="L31" s="1031"/>
      <c r="M31" s="1031"/>
      <c r="N31" s="1031"/>
      <c r="O31" s="1031"/>
      <c r="P31" s="1032"/>
      <c r="Q31" s="1038">
        <v>14</v>
      </c>
      <c r="R31" s="1039"/>
      <c r="S31" s="1039"/>
      <c r="T31" s="1039"/>
      <c r="U31" s="1039"/>
      <c r="V31" s="1039">
        <v>14</v>
      </c>
      <c r="W31" s="1039"/>
      <c r="X31" s="1039"/>
      <c r="Y31" s="1039"/>
      <c r="Z31" s="1039"/>
      <c r="AA31" s="1039" t="s">
        <v>551</v>
      </c>
      <c r="AB31" s="1039"/>
      <c r="AC31" s="1039"/>
      <c r="AD31" s="1039"/>
      <c r="AE31" s="1040"/>
      <c r="AF31" s="1035" t="s">
        <v>122</v>
      </c>
      <c r="AG31" s="1036"/>
      <c r="AH31" s="1036"/>
      <c r="AI31" s="1036"/>
      <c r="AJ31" s="1037"/>
      <c r="AK31" s="980">
        <v>13</v>
      </c>
      <c r="AL31" s="971"/>
      <c r="AM31" s="971"/>
      <c r="AN31" s="971"/>
      <c r="AO31" s="971"/>
      <c r="AP31" s="971" t="s">
        <v>551</v>
      </c>
      <c r="AQ31" s="971"/>
      <c r="AR31" s="971"/>
      <c r="AS31" s="971"/>
      <c r="AT31" s="971"/>
      <c r="AU31" s="971" t="s">
        <v>551</v>
      </c>
      <c r="AV31" s="971"/>
      <c r="AW31" s="971"/>
      <c r="AX31" s="971"/>
      <c r="AY31" s="971"/>
      <c r="AZ31" s="1041" t="s">
        <v>551</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391</v>
      </c>
      <c r="C32" s="1031"/>
      <c r="D32" s="1031"/>
      <c r="E32" s="1031"/>
      <c r="F32" s="1031"/>
      <c r="G32" s="1031"/>
      <c r="H32" s="1031"/>
      <c r="I32" s="1031"/>
      <c r="J32" s="1031"/>
      <c r="K32" s="1031"/>
      <c r="L32" s="1031"/>
      <c r="M32" s="1031"/>
      <c r="N32" s="1031"/>
      <c r="O32" s="1031"/>
      <c r="P32" s="1032"/>
      <c r="Q32" s="1038">
        <v>495</v>
      </c>
      <c r="R32" s="1039"/>
      <c r="S32" s="1039"/>
      <c r="T32" s="1039"/>
      <c r="U32" s="1039"/>
      <c r="V32" s="1039">
        <v>358</v>
      </c>
      <c r="W32" s="1039"/>
      <c r="X32" s="1039"/>
      <c r="Y32" s="1039"/>
      <c r="Z32" s="1039"/>
      <c r="AA32" s="1039">
        <v>137</v>
      </c>
      <c r="AB32" s="1039"/>
      <c r="AC32" s="1039"/>
      <c r="AD32" s="1039"/>
      <c r="AE32" s="1040"/>
      <c r="AF32" s="1035">
        <v>1650</v>
      </c>
      <c r="AG32" s="1036"/>
      <c r="AH32" s="1036"/>
      <c r="AI32" s="1036"/>
      <c r="AJ32" s="1037"/>
      <c r="AK32" s="980">
        <v>1</v>
      </c>
      <c r="AL32" s="971"/>
      <c r="AM32" s="971"/>
      <c r="AN32" s="971"/>
      <c r="AO32" s="971"/>
      <c r="AP32" s="971">
        <v>418</v>
      </c>
      <c r="AQ32" s="971"/>
      <c r="AR32" s="971"/>
      <c r="AS32" s="971"/>
      <c r="AT32" s="971"/>
      <c r="AU32" s="971" t="s">
        <v>551</v>
      </c>
      <c r="AV32" s="971"/>
      <c r="AW32" s="971"/>
      <c r="AX32" s="971"/>
      <c r="AY32" s="971"/>
      <c r="AZ32" s="1041" t="s">
        <v>551</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393</v>
      </c>
      <c r="C33" s="1031"/>
      <c r="D33" s="1031"/>
      <c r="E33" s="1031"/>
      <c r="F33" s="1031"/>
      <c r="G33" s="1031"/>
      <c r="H33" s="1031"/>
      <c r="I33" s="1031"/>
      <c r="J33" s="1031"/>
      <c r="K33" s="1031"/>
      <c r="L33" s="1031"/>
      <c r="M33" s="1031"/>
      <c r="N33" s="1031"/>
      <c r="O33" s="1031"/>
      <c r="P33" s="1032"/>
      <c r="Q33" s="1038">
        <v>445</v>
      </c>
      <c r="R33" s="1039"/>
      <c r="S33" s="1039"/>
      <c r="T33" s="1039"/>
      <c r="U33" s="1039"/>
      <c r="V33" s="1039">
        <v>444</v>
      </c>
      <c r="W33" s="1039"/>
      <c r="X33" s="1039"/>
      <c r="Y33" s="1039"/>
      <c r="Z33" s="1039"/>
      <c r="AA33" s="1039">
        <v>1</v>
      </c>
      <c r="AB33" s="1039"/>
      <c r="AC33" s="1039"/>
      <c r="AD33" s="1039"/>
      <c r="AE33" s="1040"/>
      <c r="AF33" s="1035">
        <v>50</v>
      </c>
      <c r="AG33" s="1036"/>
      <c r="AH33" s="1036"/>
      <c r="AI33" s="1036"/>
      <c r="AJ33" s="1037"/>
      <c r="AK33" s="980">
        <v>270</v>
      </c>
      <c r="AL33" s="971"/>
      <c r="AM33" s="971"/>
      <c r="AN33" s="971"/>
      <c r="AO33" s="971"/>
      <c r="AP33" s="971">
        <v>1501</v>
      </c>
      <c r="AQ33" s="971"/>
      <c r="AR33" s="971"/>
      <c r="AS33" s="971"/>
      <c r="AT33" s="971"/>
      <c r="AU33" s="971">
        <v>1222</v>
      </c>
      <c r="AV33" s="971"/>
      <c r="AW33" s="971"/>
      <c r="AX33" s="971"/>
      <c r="AY33" s="971"/>
      <c r="AZ33" s="1041" t="s">
        <v>551</v>
      </c>
      <c r="BA33" s="1041"/>
      <c r="BB33" s="1041"/>
      <c r="BC33" s="1041"/>
      <c r="BD33" s="1041"/>
      <c r="BE33" s="972" t="s">
        <v>392</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394</v>
      </c>
      <c r="C34" s="1031"/>
      <c r="D34" s="1031"/>
      <c r="E34" s="1031"/>
      <c r="F34" s="1031"/>
      <c r="G34" s="1031"/>
      <c r="H34" s="1031"/>
      <c r="I34" s="1031"/>
      <c r="J34" s="1031"/>
      <c r="K34" s="1031"/>
      <c r="L34" s="1031"/>
      <c r="M34" s="1031"/>
      <c r="N34" s="1031"/>
      <c r="O34" s="1031"/>
      <c r="P34" s="1032"/>
      <c r="Q34" s="1038">
        <v>1358</v>
      </c>
      <c r="R34" s="1039"/>
      <c r="S34" s="1039"/>
      <c r="T34" s="1039"/>
      <c r="U34" s="1039"/>
      <c r="V34" s="1039">
        <v>1527</v>
      </c>
      <c r="W34" s="1039"/>
      <c r="X34" s="1039"/>
      <c r="Y34" s="1039"/>
      <c r="Z34" s="1039"/>
      <c r="AA34" s="1039">
        <v>-169</v>
      </c>
      <c r="AB34" s="1039"/>
      <c r="AC34" s="1039"/>
      <c r="AD34" s="1039"/>
      <c r="AE34" s="1040"/>
      <c r="AF34" s="1035">
        <v>70</v>
      </c>
      <c r="AG34" s="1036"/>
      <c r="AH34" s="1036"/>
      <c r="AI34" s="1036"/>
      <c r="AJ34" s="1037"/>
      <c r="AK34" s="980">
        <v>949</v>
      </c>
      <c r="AL34" s="971"/>
      <c r="AM34" s="971"/>
      <c r="AN34" s="971"/>
      <c r="AO34" s="971"/>
      <c r="AP34" s="971">
        <v>8869</v>
      </c>
      <c r="AQ34" s="971"/>
      <c r="AR34" s="971"/>
      <c r="AS34" s="971"/>
      <c r="AT34" s="971"/>
      <c r="AU34" s="971">
        <v>8089</v>
      </c>
      <c r="AV34" s="971"/>
      <c r="AW34" s="971"/>
      <c r="AX34" s="971"/>
      <c r="AY34" s="971"/>
      <c r="AZ34" s="1041" t="s">
        <v>551</v>
      </c>
      <c r="BA34" s="1041"/>
      <c r="BB34" s="1041"/>
      <c r="BC34" s="1041"/>
      <c r="BD34" s="1041"/>
      <c r="BE34" s="972" t="s">
        <v>392</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t="s">
        <v>395</v>
      </c>
      <c r="C35" s="1031"/>
      <c r="D35" s="1031"/>
      <c r="E35" s="1031"/>
      <c r="F35" s="1031"/>
      <c r="G35" s="1031"/>
      <c r="H35" s="1031"/>
      <c r="I35" s="1031"/>
      <c r="J35" s="1031"/>
      <c r="K35" s="1031"/>
      <c r="L35" s="1031"/>
      <c r="M35" s="1031"/>
      <c r="N35" s="1031"/>
      <c r="O35" s="1031"/>
      <c r="P35" s="1032"/>
      <c r="Q35" s="1038">
        <v>79</v>
      </c>
      <c r="R35" s="1039"/>
      <c r="S35" s="1039"/>
      <c r="T35" s="1039"/>
      <c r="U35" s="1039"/>
      <c r="V35" s="1039">
        <v>79</v>
      </c>
      <c r="W35" s="1039"/>
      <c r="X35" s="1039"/>
      <c r="Y35" s="1039"/>
      <c r="Z35" s="1039"/>
      <c r="AA35" s="1039" t="s">
        <v>551</v>
      </c>
      <c r="AB35" s="1039"/>
      <c r="AC35" s="1039"/>
      <c r="AD35" s="1039"/>
      <c r="AE35" s="1040"/>
      <c r="AF35" s="1035" t="s">
        <v>122</v>
      </c>
      <c r="AG35" s="1036"/>
      <c r="AH35" s="1036"/>
      <c r="AI35" s="1036"/>
      <c r="AJ35" s="1037"/>
      <c r="AK35" s="980">
        <v>8</v>
      </c>
      <c r="AL35" s="971"/>
      <c r="AM35" s="971"/>
      <c r="AN35" s="971"/>
      <c r="AO35" s="971"/>
      <c r="AP35" s="971" t="s">
        <v>551</v>
      </c>
      <c r="AQ35" s="971"/>
      <c r="AR35" s="971"/>
      <c r="AS35" s="971"/>
      <c r="AT35" s="971"/>
      <c r="AU35" s="971" t="s">
        <v>551</v>
      </c>
      <c r="AV35" s="971"/>
      <c r="AW35" s="971"/>
      <c r="AX35" s="971"/>
      <c r="AY35" s="971"/>
      <c r="AZ35" s="1041" t="s">
        <v>551</v>
      </c>
      <c r="BA35" s="1041"/>
      <c r="BB35" s="1041"/>
      <c r="BC35" s="1041"/>
      <c r="BD35" s="1041"/>
      <c r="BE35" s="972" t="s">
        <v>396</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397</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375</v>
      </c>
      <c r="B63" s="937" t="s">
        <v>398</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1913</v>
      </c>
      <c r="AG63" s="959"/>
      <c r="AH63" s="959"/>
      <c r="AI63" s="959"/>
      <c r="AJ63" s="1022"/>
      <c r="AK63" s="1023"/>
      <c r="AL63" s="963"/>
      <c r="AM63" s="963"/>
      <c r="AN63" s="963"/>
      <c r="AO63" s="963"/>
      <c r="AP63" s="959">
        <v>10788</v>
      </c>
      <c r="AQ63" s="959"/>
      <c r="AR63" s="959"/>
      <c r="AS63" s="959"/>
      <c r="AT63" s="959"/>
      <c r="AU63" s="959">
        <v>9311</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400</v>
      </c>
      <c r="B66" s="996"/>
      <c r="C66" s="996"/>
      <c r="D66" s="996"/>
      <c r="E66" s="996"/>
      <c r="F66" s="996"/>
      <c r="G66" s="996"/>
      <c r="H66" s="996"/>
      <c r="I66" s="996"/>
      <c r="J66" s="996"/>
      <c r="K66" s="996"/>
      <c r="L66" s="996"/>
      <c r="M66" s="996"/>
      <c r="N66" s="996"/>
      <c r="O66" s="996"/>
      <c r="P66" s="997"/>
      <c r="Q66" s="1001" t="s">
        <v>379</v>
      </c>
      <c r="R66" s="1002"/>
      <c r="S66" s="1002"/>
      <c r="T66" s="1002"/>
      <c r="U66" s="1003"/>
      <c r="V66" s="1001" t="s">
        <v>380</v>
      </c>
      <c r="W66" s="1002"/>
      <c r="X66" s="1002"/>
      <c r="Y66" s="1002"/>
      <c r="Z66" s="1003"/>
      <c r="AA66" s="1001" t="s">
        <v>381</v>
      </c>
      <c r="AB66" s="1002"/>
      <c r="AC66" s="1002"/>
      <c r="AD66" s="1002"/>
      <c r="AE66" s="1003"/>
      <c r="AF66" s="1007" t="s">
        <v>382</v>
      </c>
      <c r="AG66" s="1008"/>
      <c r="AH66" s="1008"/>
      <c r="AI66" s="1008"/>
      <c r="AJ66" s="1009"/>
      <c r="AK66" s="1001" t="s">
        <v>383</v>
      </c>
      <c r="AL66" s="996"/>
      <c r="AM66" s="996"/>
      <c r="AN66" s="996"/>
      <c r="AO66" s="997"/>
      <c r="AP66" s="1001" t="s">
        <v>384</v>
      </c>
      <c r="AQ66" s="1002"/>
      <c r="AR66" s="1002"/>
      <c r="AS66" s="1002"/>
      <c r="AT66" s="1003"/>
      <c r="AU66" s="1001" t="s">
        <v>401</v>
      </c>
      <c r="AV66" s="1002"/>
      <c r="AW66" s="1002"/>
      <c r="AX66" s="1002"/>
      <c r="AY66" s="1003"/>
      <c r="AZ66" s="1001" t="s">
        <v>363</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552</v>
      </c>
      <c r="C68" s="986"/>
      <c r="D68" s="986"/>
      <c r="E68" s="986"/>
      <c r="F68" s="986"/>
      <c r="G68" s="986"/>
      <c r="H68" s="986"/>
      <c r="I68" s="986"/>
      <c r="J68" s="986"/>
      <c r="K68" s="986"/>
      <c r="L68" s="986"/>
      <c r="M68" s="986"/>
      <c r="N68" s="986"/>
      <c r="O68" s="986"/>
      <c r="P68" s="987"/>
      <c r="Q68" s="988">
        <v>5093</v>
      </c>
      <c r="R68" s="982"/>
      <c r="S68" s="982"/>
      <c r="T68" s="982"/>
      <c r="U68" s="982"/>
      <c r="V68" s="982">
        <v>5037</v>
      </c>
      <c r="W68" s="982"/>
      <c r="X68" s="982"/>
      <c r="Y68" s="982"/>
      <c r="Z68" s="982"/>
      <c r="AA68" s="982">
        <v>56</v>
      </c>
      <c r="AB68" s="982"/>
      <c r="AC68" s="982"/>
      <c r="AD68" s="982"/>
      <c r="AE68" s="982"/>
      <c r="AF68" s="982">
        <v>56</v>
      </c>
      <c r="AG68" s="982"/>
      <c r="AH68" s="982"/>
      <c r="AI68" s="982"/>
      <c r="AJ68" s="982"/>
      <c r="AK68" s="982">
        <v>1632</v>
      </c>
      <c r="AL68" s="982"/>
      <c r="AM68" s="982"/>
      <c r="AN68" s="982"/>
      <c r="AO68" s="982"/>
      <c r="AP68" s="982" t="s">
        <v>551</v>
      </c>
      <c r="AQ68" s="982"/>
      <c r="AR68" s="982"/>
      <c r="AS68" s="982"/>
      <c r="AT68" s="982"/>
      <c r="AU68" s="982" t="s">
        <v>551</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553</v>
      </c>
      <c r="C69" s="975"/>
      <c r="D69" s="975"/>
      <c r="E69" s="975"/>
      <c r="F69" s="975"/>
      <c r="G69" s="975"/>
      <c r="H69" s="975"/>
      <c r="I69" s="975"/>
      <c r="J69" s="975"/>
      <c r="K69" s="975"/>
      <c r="L69" s="975"/>
      <c r="M69" s="975"/>
      <c r="N69" s="975"/>
      <c r="O69" s="975"/>
      <c r="P69" s="976"/>
      <c r="Q69" s="977">
        <v>124</v>
      </c>
      <c r="R69" s="971"/>
      <c r="S69" s="971"/>
      <c r="T69" s="971"/>
      <c r="U69" s="971"/>
      <c r="V69" s="971">
        <v>124</v>
      </c>
      <c r="W69" s="971"/>
      <c r="X69" s="971"/>
      <c r="Y69" s="971"/>
      <c r="Z69" s="971"/>
      <c r="AA69" s="971">
        <v>1</v>
      </c>
      <c r="AB69" s="971"/>
      <c r="AC69" s="971"/>
      <c r="AD69" s="971"/>
      <c r="AE69" s="971"/>
      <c r="AF69" s="971">
        <v>1</v>
      </c>
      <c r="AG69" s="971"/>
      <c r="AH69" s="971"/>
      <c r="AI69" s="971"/>
      <c r="AJ69" s="971"/>
      <c r="AK69" s="971">
        <v>14</v>
      </c>
      <c r="AL69" s="971"/>
      <c r="AM69" s="971"/>
      <c r="AN69" s="971"/>
      <c r="AO69" s="971"/>
      <c r="AP69" s="971" t="s">
        <v>551</v>
      </c>
      <c r="AQ69" s="971"/>
      <c r="AR69" s="971"/>
      <c r="AS69" s="971"/>
      <c r="AT69" s="971"/>
      <c r="AU69" s="971" t="s">
        <v>560</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554</v>
      </c>
      <c r="C70" s="975"/>
      <c r="D70" s="975"/>
      <c r="E70" s="975"/>
      <c r="F70" s="975"/>
      <c r="G70" s="975"/>
      <c r="H70" s="975"/>
      <c r="I70" s="975"/>
      <c r="J70" s="975"/>
      <c r="K70" s="975"/>
      <c r="L70" s="975"/>
      <c r="M70" s="975"/>
      <c r="N70" s="975"/>
      <c r="O70" s="975"/>
      <c r="P70" s="976"/>
      <c r="Q70" s="977">
        <v>1827</v>
      </c>
      <c r="R70" s="971"/>
      <c r="S70" s="971"/>
      <c r="T70" s="971"/>
      <c r="U70" s="971"/>
      <c r="V70" s="971">
        <v>1760</v>
      </c>
      <c r="W70" s="971"/>
      <c r="X70" s="971"/>
      <c r="Y70" s="971"/>
      <c r="Z70" s="971"/>
      <c r="AA70" s="971">
        <v>67</v>
      </c>
      <c r="AB70" s="971"/>
      <c r="AC70" s="971"/>
      <c r="AD70" s="971"/>
      <c r="AE70" s="971"/>
      <c r="AF70" s="971">
        <v>67</v>
      </c>
      <c r="AG70" s="971"/>
      <c r="AH70" s="971"/>
      <c r="AI70" s="971"/>
      <c r="AJ70" s="971"/>
      <c r="AK70" s="971">
        <v>70</v>
      </c>
      <c r="AL70" s="971"/>
      <c r="AM70" s="971"/>
      <c r="AN70" s="971"/>
      <c r="AO70" s="971"/>
      <c r="AP70" s="971">
        <v>4111</v>
      </c>
      <c r="AQ70" s="971"/>
      <c r="AR70" s="971"/>
      <c r="AS70" s="971"/>
      <c r="AT70" s="971"/>
      <c r="AU70" s="971" t="s">
        <v>560</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555</v>
      </c>
      <c r="C71" s="975"/>
      <c r="D71" s="975"/>
      <c r="E71" s="975"/>
      <c r="F71" s="975"/>
      <c r="G71" s="975"/>
      <c r="H71" s="975"/>
      <c r="I71" s="975"/>
      <c r="J71" s="975"/>
      <c r="K71" s="975"/>
      <c r="L71" s="975"/>
      <c r="M71" s="975"/>
      <c r="N71" s="975"/>
      <c r="O71" s="975"/>
      <c r="P71" s="976"/>
      <c r="Q71" s="977">
        <v>209</v>
      </c>
      <c r="R71" s="971"/>
      <c r="S71" s="971"/>
      <c r="T71" s="971"/>
      <c r="U71" s="971"/>
      <c r="V71" s="971">
        <v>205</v>
      </c>
      <c r="W71" s="971"/>
      <c r="X71" s="971"/>
      <c r="Y71" s="971"/>
      <c r="Z71" s="971"/>
      <c r="AA71" s="971">
        <v>5</v>
      </c>
      <c r="AB71" s="971"/>
      <c r="AC71" s="971"/>
      <c r="AD71" s="971"/>
      <c r="AE71" s="971"/>
      <c r="AF71" s="971">
        <v>5</v>
      </c>
      <c r="AG71" s="971"/>
      <c r="AH71" s="971"/>
      <c r="AI71" s="971"/>
      <c r="AJ71" s="971"/>
      <c r="AK71" s="971">
        <v>8</v>
      </c>
      <c r="AL71" s="971"/>
      <c r="AM71" s="971"/>
      <c r="AN71" s="971"/>
      <c r="AO71" s="971"/>
      <c r="AP71" s="971" t="s">
        <v>560</v>
      </c>
      <c r="AQ71" s="971"/>
      <c r="AR71" s="971"/>
      <c r="AS71" s="971"/>
      <c r="AT71" s="971"/>
      <c r="AU71" s="971" t="s">
        <v>560</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556</v>
      </c>
      <c r="C72" s="975"/>
      <c r="D72" s="975"/>
      <c r="E72" s="975"/>
      <c r="F72" s="975"/>
      <c r="G72" s="975"/>
      <c r="H72" s="975"/>
      <c r="I72" s="975"/>
      <c r="J72" s="975"/>
      <c r="K72" s="975"/>
      <c r="L72" s="975"/>
      <c r="M72" s="975"/>
      <c r="N72" s="975"/>
      <c r="O72" s="975"/>
      <c r="P72" s="976"/>
      <c r="Q72" s="977">
        <v>366</v>
      </c>
      <c r="R72" s="971"/>
      <c r="S72" s="971"/>
      <c r="T72" s="971"/>
      <c r="U72" s="971"/>
      <c r="V72" s="971">
        <v>360</v>
      </c>
      <c r="W72" s="971"/>
      <c r="X72" s="971"/>
      <c r="Y72" s="971"/>
      <c r="Z72" s="971"/>
      <c r="AA72" s="971">
        <v>6</v>
      </c>
      <c r="AB72" s="971"/>
      <c r="AC72" s="971"/>
      <c r="AD72" s="971"/>
      <c r="AE72" s="971"/>
      <c r="AF72" s="971">
        <v>6</v>
      </c>
      <c r="AG72" s="971"/>
      <c r="AH72" s="971"/>
      <c r="AI72" s="971"/>
      <c r="AJ72" s="971"/>
      <c r="AK72" s="971">
        <v>8</v>
      </c>
      <c r="AL72" s="971"/>
      <c r="AM72" s="971"/>
      <c r="AN72" s="971"/>
      <c r="AO72" s="971"/>
      <c r="AP72" s="971" t="s">
        <v>560</v>
      </c>
      <c r="AQ72" s="971"/>
      <c r="AR72" s="971"/>
      <c r="AS72" s="971"/>
      <c r="AT72" s="971"/>
      <c r="AU72" s="971" t="s">
        <v>560</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557</v>
      </c>
      <c r="C73" s="975"/>
      <c r="D73" s="975"/>
      <c r="E73" s="975"/>
      <c r="F73" s="975"/>
      <c r="G73" s="975"/>
      <c r="H73" s="975"/>
      <c r="I73" s="975"/>
      <c r="J73" s="975"/>
      <c r="K73" s="975"/>
      <c r="L73" s="975"/>
      <c r="M73" s="975"/>
      <c r="N73" s="975"/>
      <c r="O73" s="975"/>
      <c r="P73" s="976"/>
      <c r="Q73" s="977">
        <v>133</v>
      </c>
      <c r="R73" s="971"/>
      <c r="S73" s="971"/>
      <c r="T73" s="971"/>
      <c r="U73" s="971"/>
      <c r="V73" s="971">
        <v>120</v>
      </c>
      <c r="W73" s="971"/>
      <c r="X73" s="971"/>
      <c r="Y73" s="971"/>
      <c r="Z73" s="971"/>
      <c r="AA73" s="971">
        <v>13</v>
      </c>
      <c r="AB73" s="971"/>
      <c r="AC73" s="971"/>
      <c r="AD73" s="971"/>
      <c r="AE73" s="971"/>
      <c r="AF73" s="971">
        <v>13</v>
      </c>
      <c r="AG73" s="971"/>
      <c r="AH73" s="971"/>
      <c r="AI73" s="971"/>
      <c r="AJ73" s="971"/>
      <c r="AK73" s="971">
        <v>27</v>
      </c>
      <c r="AL73" s="971"/>
      <c r="AM73" s="971"/>
      <c r="AN73" s="971"/>
      <c r="AO73" s="971"/>
      <c r="AP73" s="971" t="s">
        <v>560</v>
      </c>
      <c r="AQ73" s="971"/>
      <c r="AR73" s="971"/>
      <c r="AS73" s="971"/>
      <c r="AT73" s="971"/>
      <c r="AU73" s="971" t="s">
        <v>560</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558</v>
      </c>
      <c r="C74" s="975"/>
      <c r="D74" s="975"/>
      <c r="E74" s="975"/>
      <c r="F74" s="975"/>
      <c r="G74" s="975"/>
      <c r="H74" s="975"/>
      <c r="I74" s="975"/>
      <c r="J74" s="975"/>
      <c r="K74" s="975"/>
      <c r="L74" s="975"/>
      <c r="M74" s="975"/>
      <c r="N74" s="975"/>
      <c r="O74" s="975"/>
      <c r="P74" s="976"/>
      <c r="Q74" s="977">
        <v>76</v>
      </c>
      <c r="R74" s="971"/>
      <c r="S74" s="971"/>
      <c r="T74" s="971"/>
      <c r="U74" s="971"/>
      <c r="V74" s="971">
        <v>48</v>
      </c>
      <c r="W74" s="971"/>
      <c r="X74" s="971"/>
      <c r="Y74" s="971"/>
      <c r="Z74" s="971"/>
      <c r="AA74" s="971">
        <v>13</v>
      </c>
      <c r="AB74" s="971"/>
      <c r="AC74" s="971"/>
      <c r="AD74" s="971"/>
      <c r="AE74" s="971"/>
      <c r="AF74" s="971" t="s">
        <v>560</v>
      </c>
      <c r="AG74" s="971"/>
      <c r="AH74" s="971"/>
      <c r="AI74" s="971"/>
      <c r="AJ74" s="971"/>
      <c r="AK74" s="971" t="s">
        <v>560</v>
      </c>
      <c r="AL74" s="971"/>
      <c r="AM74" s="971"/>
      <c r="AN74" s="971"/>
      <c r="AO74" s="971"/>
      <c r="AP74" s="971" t="s">
        <v>560</v>
      </c>
      <c r="AQ74" s="971"/>
      <c r="AR74" s="971"/>
      <c r="AS74" s="971"/>
      <c r="AT74" s="971"/>
      <c r="AU74" s="971" t="s">
        <v>560</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559</v>
      </c>
      <c r="C75" s="975"/>
      <c r="D75" s="975"/>
      <c r="E75" s="975"/>
      <c r="F75" s="975"/>
      <c r="G75" s="975"/>
      <c r="H75" s="975"/>
      <c r="I75" s="975"/>
      <c r="J75" s="975"/>
      <c r="K75" s="975"/>
      <c r="L75" s="975"/>
      <c r="M75" s="975"/>
      <c r="N75" s="975"/>
      <c r="O75" s="975"/>
      <c r="P75" s="976"/>
      <c r="Q75" s="978">
        <v>167564</v>
      </c>
      <c r="R75" s="979"/>
      <c r="S75" s="979"/>
      <c r="T75" s="979"/>
      <c r="U75" s="980"/>
      <c r="V75" s="981">
        <v>164371</v>
      </c>
      <c r="W75" s="979"/>
      <c r="X75" s="979"/>
      <c r="Y75" s="979"/>
      <c r="Z75" s="980"/>
      <c r="AA75" s="981">
        <v>3193</v>
      </c>
      <c r="AB75" s="979"/>
      <c r="AC75" s="979"/>
      <c r="AD75" s="979"/>
      <c r="AE75" s="980"/>
      <c r="AF75" s="981">
        <v>3193</v>
      </c>
      <c r="AG75" s="979"/>
      <c r="AH75" s="979"/>
      <c r="AI75" s="979"/>
      <c r="AJ75" s="980"/>
      <c r="AK75" s="971" t="s">
        <v>560</v>
      </c>
      <c r="AL75" s="971"/>
      <c r="AM75" s="971"/>
      <c r="AN75" s="971"/>
      <c r="AO75" s="971"/>
      <c r="AP75" s="971" t="s">
        <v>560</v>
      </c>
      <c r="AQ75" s="971"/>
      <c r="AR75" s="971"/>
      <c r="AS75" s="971"/>
      <c r="AT75" s="971"/>
      <c r="AU75" s="971" t="s">
        <v>560</v>
      </c>
      <c r="AV75" s="971"/>
      <c r="AW75" s="971"/>
      <c r="AX75" s="971"/>
      <c r="AY75" s="971"/>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375</v>
      </c>
      <c r="B88" s="937" t="s">
        <v>402</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3341</v>
      </c>
      <c r="AG88" s="959"/>
      <c r="AH88" s="959"/>
      <c r="AI88" s="959"/>
      <c r="AJ88" s="959"/>
      <c r="AK88" s="963"/>
      <c r="AL88" s="963"/>
      <c r="AM88" s="963"/>
      <c r="AN88" s="963"/>
      <c r="AO88" s="963"/>
      <c r="AP88" s="959">
        <v>4111</v>
      </c>
      <c r="AQ88" s="959"/>
      <c r="AR88" s="959"/>
      <c r="AS88" s="959"/>
      <c r="AT88" s="959"/>
      <c r="AU88" s="959" t="s">
        <v>551</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937" t="s">
        <v>403</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43</v>
      </c>
      <c r="CS102" s="953"/>
      <c r="CT102" s="953"/>
      <c r="CU102" s="953"/>
      <c r="CV102" s="954"/>
      <c r="CW102" s="952" t="s">
        <v>551</v>
      </c>
      <c r="CX102" s="953"/>
      <c r="CY102" s="953"/>
      <c r="CZ102" s="953"/>
      <c r="DA102" s="954"/>
      <c r="DB102" s="952" t="s">
        <v>551</v>
      </c>
      <c r="DC102" s="953"/>
      <c r="DD102" s="953"/>
      <c r="DE102" s="953"/>
      <c r="DF102" s="954"/>
      <c r="DG102" s="952" t="s">
        <v>551</v>
      </c>
      <c r="DH102" s="953"/>
      <c r="DI102" s="953"/>
      <c r="DJ102" s="953"/>
      <c r="DK102" s="954"/>
      <c r="DL102" s="952" t="s">
        <v>551</v>
      </c>
      <c r="DM102" s="953"/>
      <c r="DN102" s="953"/>
      <c r="DO102" s="953"/>
      <c r="DP102" s="954"/>
      <c r="DQ102" s="952" t="s">
        <v>551</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404</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405</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408</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409</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410</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411</v>
      </c>
      <c r="AB109" s="896"/>
      <c r="AC109" s="896"/>
      <c r="AD109" s="896"/>
      <c r="AE109" s="897"/>
      <c r="AF109" s="898" t="s">
        <v>412</v>
      </c>
      <c r="AG109" s="896"/>
      <c r="AH109" s="896"/>
      <c r="AI109" s="896"/>
      <c r="AJ109" s="897"/>
      <c r="AK109" s="898" t="s">
        <v>293</v>
      </c>
      <c r="AL109" s="896"/>
      <c r="AM109" s="896"/>
      <c r="AN109" s="896"/>
      <c r="AO109" s="897"/>
      <c r="AP109" s="898" t="s">
        <v>413</v>
      </c>
      <c r="AQ109" s="896"/>
      <c r="AR109" s="896"/>
      <c r="AS109" s="896"/>
      <c r="AT109" s="929"/>
      <c r="AU109" s="895" t="s">
        <v>410</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411</v>
      </c>
      <c r="BR109" s="896"/>
      <c r="BS109" s="896"/>
      <c r="BT109" s="896"/>
      <c r="BU109" s="897"/>
      <c r="BV109" s="898" t="s">
        <v>412</v>
      </c>
      <c r="BW109" s="896"/>
      <c r="BX109" s="896"/>
      <c r="BY109" s="896"/>
      <c r="BZ109" s="897"/>
      <c r="CA109" s="898" t="s">
        <v>293</v>
      </c>
      <c r="CB109" s="896"/>
      <c r="CC109" s="896"/>
      <c r="CD109" s="896"/>
      <c r="CE109" s="897"/>
      <c r="CF109" s="936" t="s">
        <v>413</v>
      </c>
      <c r="CG109" s="936"/>
      <c r="CH109" s="936"/>
      <c r="CI109" s="936"/>
      <c r="CJ109" s="936"/>
      <c r="CK109" s="898" t="s">
        <v>414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411</v>
      </c>
      <c r="DH109" s="896"/>
      <c r="DI109" s="896"/>
      <c r="DJ109" s="896"/>
      <c r="DK109" s="897"/>
      <c r="DL109" s="898" t="s">
        <v>412</v>
      </c>
      <c r="DM109" s="896"/>
      <c r="DN109" s="896"/>
      <c r="DO109" s="896"/>
      <c r="DP109" s="897"/>
      <c r="DQ109" s="898" t="s">
        <v>293</v>
      </c>
      <c r="DR109" s="896"/>
      <c r="DS109" s="896"/>
      <c r="DT109" s="896"/>
      <c r="DU109" s="897"/>
      <c r="DV109" s="898" t="s">
        <v>413</v>
      </c>
      <c r="DW109" s="896"/>
      <c r="DX109" s="896"/>
      <c r="DY109" s="896"/>
      <c r="DZ109" s="929"/>
    </row>
    <row r="110" spans="1:131" s="218" customFormat="1" ht="26.25" customHeight="1" x14ac:dyDescent="0.15">
      <c r="A110" s="807" t="s">
        <v>415</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2406100</v>
      </c>
      <c r="AB110" s="889"/>
      <c r="AC110" s="889"/>
      <c r="AD110" s="889"/>
      <c r="AE110" s="890"/>
      <c r="AF110" s="891">
        <v>2172123</v>
      </c>
      <c r="AG110" s="889"/>
      <c r="AH110" s="889"/>
      <c r="AI110" s="889"/>
      <c r="AJ110" s="890"/>
      <c r="AK110" s="891">
        <v>1902074</v>
      </c>
      <c r="AL110" s="889"/>
      <c r="AM110" s="889"/>
      <c r="AN110" s="889"/>
      <c r="AO110" s="890"/>
      <c r="AP110" s="892">
        <v>22.8</v>
      </c>
      <c r="AQ110" s="893"/>
      <c r="AR110" s="893"/>
      <c r="AS110" s="893"/>
      <c r="AT110" s="894"/>
      <c r="AU110" s="930" t="s">
        <v>69</v>
      </c>
      <c r="AV110" s="931"/>
      <c r="AW110" s="931"/>
      <c r="AX110" s="931"/>
      <c r="AY110" s="931"/>
      <c r="AZ110" s="860" t="s">
        <v>416</v>
      </c>
      <c r="BA110" s="808"/>
      <c r="BB110" s="808"/>
      <c r="BC110" s="808"/>
      <c r="BD110" s="808"/>
      <c r="BE110" s="808"/>
      <c r="BF110" s="808"/>
      <c r="BG110" s="808"/>
      <c r="BH110" s="808"/>
      <c r="BI110" s="808"/>
      <c r="BJ110" s="808"/>
      <c r="BK110" s="808"/>
      <c r="BL110" s="808"/>
      <c r="BM110" s="808"/>
      <c r="BN110" s="808"/>
      <c r="BO110" s="808"/>
      <c r="BP110" s="809"/>
      <c r="BQ110" s="861">
        <v>14864120</v>
      </c>
      <c r="BR110" s="842"/>
      <c r="BS110" s="842"/>
      <c r="BT110" s="842"/>
      <c r="BU110" s="842"/>
      <c r="BV110" s="842">
        <v>13167157</v>
      </c>
      <c r="BW110" s="842"/>
      <c r="BX110" s="842"/>
      <c r="BY110" s="842"/>
      <c r="BZ110" s="842"/>
      <c r="CA110" s="842">
        <v>12627180</v>
      </c>
      <c r="CB110" s="842"/>
      <c r="CC110" s="842"/>
      <c r="CD110" s="842"/>
      <c r="CE110" s="842"/>
      <c r="CF110" s="866">
        <v>151.30000000000001</v>
      </c>
      <c r="CG110" s="867"/>
      <c r="CH110" s="867"/>
      <c r="CI110" s="867"/>
      <c r="CJ110" s="867"/>
      <c r="CK110" s="926" t="s">
        <v>417</v>
      </c>
      <c r="CL110" s="819"/>
      <c r="CM110" s="860" t="s">
        <v>418</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420</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422</v>
      </c>
      <c r="B112" s="913"/>
      <c r="C112" s="752" t="s">
        <v>423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424</v>
      </c>
      <c r="BA112" s="752"/>
      <c r="BB112" s="752"/>
      <c r="BC112" s="752"/>
      <c r="BD112" s="752"/>
      <c r="BE112" s="752"/>
      <c r="BF112" s="752"/>
      <c r="BG112" s="752"/>
      <c r="BH112" s="752"/>
      <c r="BI112" s="752"/>
      <c r="BJ112" s="752"/>
      <c r="BK112" s="752"/>
      <c r="BL112" s="752"/>
      <c r="BM112" s="752"/>
      <c r="BN112" s="752"/>
      <c r="BO112" s="752"/>
      <c r="BP112" s="753"/>
      <c r="BQ112" s="816">
        <v>10605377</v>
      </c>
      <c r="BR112" s="817"/>
      <c r="BS112" s="817"/>
      <c r="BT112" s="817"/>
      <c r="BU112" s="817"/>
      <c r="BV112" s="817">
        <v>9751587</v>
      </c>
      <c r="BW112" s="817"/>
      <c r="BX112" s="817"/>
      <c r="BY112" s="817"/>
      <c r="BZ112" s="817"/>
      <c r="CA112" s="817">
        <v>9310357</v>
      </c>
      <c r="CB112" s="817"/>
      <c r="CC112" s="817"/>
      <c r="CD112" s="817"/>
      <c r="CE112" s="817"/>
      <c r="CF112" s="875">
        <v>111.5</v>
      </c>
      <c r="CG112" s="876"/>
      <c r="CH112" s="876"/>
      <c r="CI112" s="876"/>
      <c r="CJ112" s="876"/>
      <c r="CK112" s="927"/>
      <c r="CL112" s="821"/>
      <c r="CM112" s="815" t="s">
        <v>425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1016566</v>
      </c>
      <c r="AB113" s="919"/>
      <c r="AC113" s="919"/>
      <c r="AD113" s="919"/>
      <c r="AE113" s="920"/>
      <c r="AF113" s="921">
        <v>933024</v>
      </c>
      <c r="AG113" s="919"/>
      <c r="AH113" s="919"/>
      <c r="AI113" s="919"/>
      <c r="AJ113" s="920"/>
      <c r="AK113" s="921">
        <v>934734</v>
      </c>
      <c r="AL113" s="919"/>
      <c r="AM113" s="919"/>
      <c r="AN113" s="919"/>
      <c r="AO113" s="920"/>
      <c r="AP113" s="922">
        <v>11.2</v>
      </c>
      <c r="AQ113" s="923"/>
      <c r="AR113" s="923"/>
      <c r="AS113" s="923"/>
      <c r="AT113" s="924"/>
      <c r="AU113" s="932"/>
      <c r="AV113" s="933"/>
      <c r="AW113" s="933"/>
      <c r="AX113" s="933"/>
      <c r="AY113" s="933"/>
      <c r="AZ113" s="815" t="s">
        <v>427</v>
      </c>
      <c r="BA113" s="752"/>
      <c r="BB113" s="752"/>
      <c r="BC113" s="752"/>
      <c r="BD113" s="752"/>
      <c r="BE113" s="752"/>
      <c r="BF113" s="752"/>
      <c r="BG113" s="752"/>
      <c r="BH113" s="752"/>
      <c r="BI113" s="752"/>
      <c r="BJ113" s="752"/>
      <c r="BK113" s="752"/>
      <c r="BL113" s="752"/>
      <c r="BM113" s="752"/>
      <c r="BN113" s="752"/>
      <c r="BO113" s="752"/>
      <c r="BP113" s="753"/>
      <c r="BQ113" s="816">
        <v>2289336</v>
      </c>
      <c r="BR113" s="817"/>
      <c r="BS113" s="817"/>
      <c r="BT113" s="817"/>
      <c r="BU113" s="817"/>
      <c r="BV113" s="817">
        <v>2790174</v>
      </c>
      <c r="BW113" s="817"/>
      <c r="BX113" s="817"/>
      <c r="BY113" s="817"/>
      <c r="BZ113" s="817"/>
      <c r="CA113" s="817">
        <v>2788587</v>
      </c>
      <c r="CB113" s="817"/>
      <c r="CC113" s="817"/>
      <c r="CD113" s="817"/>
      <c r="CE113" s="817"/>
      <c r="CF113" s="875">
        <v>33.4</v>
      </c>
      <c r="CG113" s="876"/>
      <c r="CH113" s="876"/>
      <c r="CI113" s="876"/>
      <c r="CJ113" s="876"/>
      <c r="CK113" s="927"/>
      <c r="CL113" s="821"/>
      <c r="CM113" s="815" t="s">
        <v>428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30425</v>
      </c>
      <c r="AB114" s="780"/>
      <c r="AC114" s="780"/>
      <c r="AD114" s="780"/>
      <c r="AE114" s="781"/>
      <c r="AF114" s="782">
        <v>56606</v>
      </c>
      <c r="AG114" s="780"/>
      <c r="AH114" s="780"/>
      <c r="AI114" s="780"/>
      <c r="AJ114" s="781"/>
      <c r="AK114" s="782">
        <v>108325</v>
      </c>
      <c r="AL114" s="780"/>
      <c r="AM114" s="780"/>
      <c r="AN114" s="780"/>
      <c r="AO114" s="781"/>
      <c r="AP114" s="824">
        <v>1.3</v>
      </c>
      <c r="AQ114" s="825"/>
      <c r="AR114" s="825"/>
      <c r="AS114" s="825"/>
      <c r="AT114" s="826"/>
      <c r="AU114" s="932"/>
      <c r="AV114" s="933"/>
      <c r="AW114" s="933"/>
      <c r="AX114" s="933"/>
      <c r="AY114" s="933"/>
      <c r="AZ114" s="815" t="s">
        <v>430</v>
      </c>
      <c r="BA114" s="752"/>
      <c r="BB114" s="752"/>
      <c r="BC114" s="752"/>
      <c r="BD114" s="752"/>
      <c r="BE114" s="752"/>
      <c r="BF114" s="752"/>
      <c r="BG114" s="752"/>
      <c r="BH114" s="752"/>
      <c r="BI114" s="752"/>
      <c r="BJ114" s="752"/>
      <c r="BK114" s="752"/>
      <c r="BL114" s="752"/>
      <c r="BM114" s="752"/>
      <c r="BN114" s="752"/>
      <c r="BO114" s="752"/>
      <c r="BP114" s="753"/>
      <c r="BQ114" s="816">
        <v>2471489</v>
      </c>
      <c r="BR114" s="817"/>
      <c r="BS114" s="817"/>
      <c r="BT114" s="817"/>
      <c r="BU114" s="817"/>
      <c r="BV114" s="817">
        <v>2562306</v>
      </c>
      <c r="BW114" s="817"/>
      <c r="BX114" s="817"/>
      <c r="BY114" s="817"/>
      <c r="BZ114" s="817"/>
      <c r="CA114" s="817">
        <v>2629205</v>
      </c>
      <c r="CB114" s="817"/>
      <c r="CC114" s="817"/>
      <c r="CD114" s="817"/>
      <c r="CE114" s="817"/>
      <c r="CF114" s="875">
        <v>31.5</v>
      </c>
      <c r="CG114" s="876"/>
      <c r="CH114" s="876"/>
      <c r="CI114" s="876"/>
      <c r="CJ114" s="876"/>
      <c r="CK114" s="927"/>
      <c r="CL114" s="821"/>
      <c r="CM114" s="815" t="s">
        <v>431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433</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436</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176</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438</v>
      </c>
      <c r="Z117" s="897"/>
      <c r="AA117" s="902">
        <v>3453091</v>
      </c>
      <c r="AB117" s="903"/>
      <c r="AC117" s="903"/>
      <c r="AD117" s="903"/>
      <c r="AE117" s="904"/>
      <c r="AF117" s="905">
        <v>3161753</v>
      </c>
      <c r="AG117" s="903"/>
      <c r="AH117" s="903"/>
      <c r="AI117" s="903"/>
      <c r="AJ117" s="904"/>
      <c r="AK117" s="905">
        <v>2945133</v>
      </c>
      <c r="AL117" s="903"/>
      <c r="AM117" s="903"/>
      <c r="AN117" s="903"/>
      <c r="AO117" s="904"/>
      <c r="AP117" s="906"/>
      <c r="AQ117" s="907"/>
      <c r="AR117" s="907"/>
      <c r="AS117" s="907"/>
      <c r="AT117" s="908"/>
      <c r="AU117" s="932"/>
      <c r="AV117" s="933"/>
      <c r="AW117" s="933"/>
      <c r="AX117" s="933"/>
      <c r="AY117" s="933"/>
      <c r="AZ117" s="863" t="s">
        <v>439</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411</v>
      </c>
      <c r="AB118" s="896"/>
      <c r="AC118" s="896"/>
      <c r="AD118" s="896"/>
      <c r="AE118" s="897"/>
      <c r="AF118" s="898" t="s">
        <v>412</v>
      </c>
      <c r="AG118" s="896"/>
      <c r="AH118" s="896"/>
      <c r="AI118" s="896"/>
      <c r="AJ118" s="897"/>
      <c r="AK118" s="898" t="s">
        <v>293</v>
      </c>
      <c r="AL118" s="896"/>
      <c r="AM118" s="896"/>
      <c r="AN118" s="896"/>
      <c r="AO118" s="897"/>
      <c r="AP118" s="899" t="s">
        <v>413</v>
      </c>
      <c r="AQ118" s="900"/>
      <c r="AR118" s="900"/>
      <c r="AS118" s="900"/>
      <c r="AT118" s="901"/>
      <c r="AU118" s="932"/>
      <c r="AV118" s="933"/>
      <c r="AW118" s="933"/>
      <c r="AX118" s="933"/>
      <c r="AY118" s="933"/>
      <c r="AZ118" s="838" t="s">
        <v>441</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417</v>
      </c>
      <c r="B119" s="819"/>
      <c r="C119" s="860" t="s">
        <v>418</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176</v>
      </c>
      <c r="BA119" s="239"/>
      <c r="BB119" s="239"/>
      <c r="BC119" s="239"/>
      <c r="BD119" s="239"/>
      <c r="BE119" s="239"/>
      <c r="BF119" s="239"/>
      <c r="BG119" s="239"/>
      <c r="BH119" s="239"/>
      <c r="BI119" s="239"/>
      <c r="BJ119" s="239"/>
      <c r="BK119" s="239"/>
      <c r="BL119" s="239"/>
      <c r="BM119" s="239"/>
      <c r="BN119" s="239"/>
      <c r="BO119" s="877" t="s">
        <v>443</v>
      </c>
      <c r="BP119" s="878"/>
      <c r="BQ119" s="879">
        <v>30230322</v>
      </c>
      <c r="BR119" s="845"/>
      <c r="BS119" s="845"/>
      <c r="BT119" s="845"/>
      <c r="BU119" s="845"/>
      <c r="BV119" s="845">
        <v>28271224</v>
      </c>
      <c r="BW119" s="845"/>
      <c r="BX119" s="845"/>
      <c r="BY119" s="845"/>
      <c r="BZ119" s="845"/>
      <c r="CA119" s="845">
        <v>27355329</v>
      </c>
      <c r="CB119" s="845"/>
      <c r="CC119" s="845"/>
      <c r="CD119" s="845"/>
      <c r="CE119" s="845"/>
      <c r="CF119" s="748"/>
      <c r="CG119" s="749"/>
      <c r="CH119" s="749"/>
      <c r="CI119" s="749"/>
      <c r="CJ119" s="834"/>
      <c r="CK119" s="928"/>
      <c r="CL119" s="823"/>
      <c r="CM119" s="838" t="s">
        <v>444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445</v>
      </c>
      <c r="AV120" s="881"/>
      <c r="AW120" s="881"/>
      <c r="AX120" s="881"/>
      <c r="AY120" s="882"/>
      <c r="AZ120" s="860" t="s">
        <v>446</v>
      </c>
      <c r="BA120" s="808"/>
      <c r="BB120" s="808"/>
      <c r="BC120" s="808"/>
      <c r="BD120" s="808"/>
      <c r="BE120" s="808"/>
      <c r="BF120" s="808"/>
      <c r="BG120" s="808"/>
      <c r="BH120" s="808"/>
      <c r="BI120" s="808"/>
      <c r="BJ120" s="808"/>
      <c r="BK120" s="808"/>
      <c r="BL120" s="808"/>
      <c r="BM120" s="808"/>
      <c r="BN120" s="808"/>
      <c r="BO120" s="808"/>
      <c r="BP120" s="809"/>
      <c r="BQ120" s="861">
        <v>13155190</v>
      </c>
      <c r="BR120" s="842"/>
      <c r="BS120" s="842"/>
      <c r="BT120" s="842"/>
      <c r="BU120" s="842"/>
      <c r="BV120" s="842">
        <v>12473044</v>
      </c>
      <c r="BW120" s="842"/>
      <c r="BX120" s="842"/>
      <c r="BY120" s="842"/>
      <c r="BZ120" s="842"/>
      <c r="CA120" s="842">
        <v>13386614</v>
      </c>
      <c r="CB120" s="842"/>
      <c r="CC120" s="842"/>
      <c r="CD120" s="842"/>
      <c r="CE120" s="842"/>
      <c r="CF120" s="866">
        <v>160.4</v>
      </c>
      <c r="CG120" s="867"/>
      <c r="CH120" s="867"/>
      <c r="CI120" s="867"/>
      <c r="CJ120" s="867"/>
      <c r="CK120" s="868" t="s">
        <v>447</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8088635</v>
      </c>
      <c r="DR120" s="842"/>
      <c r="DS120" s="842"/>
      <c r="DT120" s="842"/>
      <c r="DU120" s="842"/>
      <c r="DV120" s="843">
        <v>96.9</v>
      </c>
      <c r="DW120" s="843"/>
      <c r="DX120" s="843"/>
      <c r="DY120" s="843"/>
      <c r="DZ120" s="844"/>
    </row>
    <row r="121" spans="1:130" s="218" customFormat="1" ht="26.25" customHeight="1" x14ac:dyDescent="0.15">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v>7964</v>
      </c>
      <c r="BR121" s="817"/>
      <c r="BS121" s="817"/>
      <c r="BT121" s="817"/>
      <c r="BU121" s="817"/>
      <c r="BV121" s="817">
        <v>4208</v>
      </c>
      <c r="BW121" s="817"/>
      <c r="BX121" s="817"/>
      <c r="BY121" s="817"/>
      <c r="BZ121" s="817"/>
      <c r="CA121" s="817">
        <v>1415</v>
      </c>
      <c r="CB121" s="817"/>
      <c r="CC121" s="817"/>
      <c r="CD121" s="817"/>
      <c r="CE121" s="817"/>
      <c r="CF121" s="875">
        <v>0</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v>1242897</v>
      </c>
      <c r="DM121" s="817"/>
      <c r="DN121" s="817"/>
      <c r="DO121" s="817"/>
      <c r="DP121" s="817"/>
      <c r="DQ121" s="817">
        <v>1221722</v>
      </c>
      <c r="DR121" s="817"/>
      <c r="DS121" s="817"/>
      <c r="DT121" s="817"/>
      <c r="DU121" s="817"/>
      <c r="DV121" s="794">
        <v>14.6</v>
      </c>
      <c r="DW121" s="794"/>
      <c r="DX121" s="794"/>
      <c r="DY121" s="794"/>
      <c r="DZ121" s="795"/>
    </row>
    <row r="122" spans="1:130" s="218" customFormat="1" ht="26.25" customHeight="1" x14ac:dyDescent="0.15">
      <c r="A122" s="820"/>
      <c r="B122" s="821"/>
      <c r="C122" s="815" t="s">
        <v>431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19243918</v>
      </c>
      <c r="BR122" s="845"/>
      <c r="BS122" s="845"/>
      <c r="BT122" s="845"/>
      <c r="BU122" s="845"/>
      <c r="BV122" s="845">
        <v>18824165</v>
      </c>
      <c r="BW122" s="845"/>
      <c r="BX122" s="845"/>
      <c r="BY122" s="845"/>
      <c r="BZ122" s="845"/>
      <c r="CA122" s="845">
        <v>18067959</v>
      </c>
      <c r="CB122" s="845"/>
      <c r="CC122" s="845"/>
      <c r="CD122" s="845"/>
      <c r="CE122" s="845"/>
      <c r="CF122" s="846">
        <v>216.5</v>
      </c>
      <c r="CG122" s="847"/>
      <c r="CH122" s="847"/>
      <c r="CI122" s="847"/>
      <c r="CJ122" s="847"/>
      <c r="CK122" s="869"/>
      <c r="CL122" s="855"/>
      <c r="CM122" s="855"/>
      <c r="CN122" s="855"/>
      <c r="CO122" s="856"/>
      <c r="CP122" s="835" t="s">
        <v>395</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437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176</v>
      </c>
      <c r="BA123" s="239"/>
      <c r="BB123" s="239"/>
      <c r="BC123" s="239"/>
      <c r="BD123" s="239"/>
      <c r="BE123" s="239"/>
      <c r="BF123" s="239"/>
      <c r="BG123" s="239"/>
      <c r="BH123" s="239"/>
      <c r="BI123" s="239"/>
      <c r="BJ123" s="239"/>
      <c r="BK123" s="239"/>
      <c r="BL123" s="239"/>
      <c r="BM123" s="239"/>
      <c r="BN123" s="239"/>
      <c r="BO123" s="877" t="s">
        <v>451</v>
      </c>
      <c r="BP123" s="878"/>
      <c r="BQ123" s="832">
        <v>32407072</v>
      </c>
      <c r="BR123" s="833"/>
      <c r="BS123" s="833"/>
      <c r="BT123" s="833"/>
      <c r="BU123" s="833"/>
      <c r="BV123" s="833">
        <v>31301417</v>
      </c>
      <c r="BW123" s="833"/>
      <c r="BX123" s="833"/>
      <c r="BY123" s="833"/>
      <c r="BZ123" s="833"/>
      <c r="CA123" s="833">
        <v>31455988</v>
      </c>
      <c r="CB123" s="833"/>
      <c r="CC123" s="833"/>
      <c r="CD123" s="833"/>
      <c r="CE123" s="833"/>
      <c r="CF123" s="748"/>
      <c r="CG123" s="749"/>
      <c r="CH123" s="749"/>
      <c r="CI123" s="749"/>
      <c r="CJ123" s="834"/>
      <c r="CK123" s="869"/>
      <c r="CL123" s="855"/>
      <c r="CM123" s="855"/>
      <c r="CN123" s="855"/>
      <c r="CO123" s="856"/>
      <c r="CP123" s="835" t="s">
        <v>388</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440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v>10605377</v>
      </c>
      <c r="DH124" s="764"/>
      <c r="DI124" s="764"/>
      <c r="DJ124" s="764"/>
      <c r="DK124" s="765"/>
      <c r="DL124" s="766">
        <v>8508690</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4202</v>
      </c>
      <c r="AB128" s="801"/>
      <c r="AC128" s="801"/>
      <c r="AD128" s="801"/>
      <c r="AE128" s="802"/>
      <c r="AF128" s="803">
        <v>3889</v>
      </c>
      <c r="AG128" s="801"/>
      <c r="AH128" s="801"/>
      <c r="AI128" s="801"/>
      <c r="AJ128" s="802"/>
      <c r="AK128" s="803">
        <v>2856</v>
      </c>
      <c r="AL128" s="801"/>
      <c r="AM128" s="801"/>
      <c r="AN128" s="801"/>
      <c r="AO128" s="802"/>
      <c r="AP128" s="804"/>
      <c r="AQ128" s="805"/>
      <c r="AR128" s="805"/>
      <c r="AS128" s="805"/>
      <c r="AT128" s="806"/>
      <c r="AU128" s="220"/>
      <c r="AV128" s="220"/>
      <c r="AW128" s="220"/>
      <c r="AX128" s="807" t="s">
        <v>465</v>
      </c>
      <c r="AY128" s="808"/>
      <c r="AZ128" s="808"/>
      <c r="BA128" s="808"/>
      <c r="BB128" s="808"/>
      <c r="BC128" s="808"/>
      <c r="BD128" s="808"/>
      <c r="BE128" s="809"/>
      <c r="BF128" s="786" t="s">
        <v>122</v>
      </c>
      <c r="BG128" s="787"/>
      <c r="BH128" s="787"/>
      <c r="BI128" s="787"/>
      <c r="BJ128" s="787"/>
      <c r="BK128" s="787"/>
      <c r="BL128" s="810"/>
      <c r="BM128" s="786">
        <v>13.26</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10232918</v>
      </c>
      <c r="AB129" s="780"/>
      <c r="AC129" s="780"/>
      <c r="AD129" s="780"/>
      <c r="AE129" s="781"/>
      <c r="AF129" s="782">
        <v>10243224</v>
      </c>
      <c r="AG129" s="780"/>
      <c r="AH129" s="780"/>
      <c r="AI129" s="780"/>
      <c r="AJ129" s="781"/>
      <c r="AK129" s="782">
        <v>10467526</v>
      </c>
      <c r="AL129" s="780"/>
      <c r="AM129" s="780"/>
      <c r="AN129" s="780"/>
      <c r="AO129" s="781"/>
      <c r="AP129" s="783"/>
      <c r="AQ129" s="784"/>
      <c r="AR129" s="784"/>
      <c r="AS129" s="784"/>
      <c r="AT129" s="785"/>
      <c r="AU129" s="221"/>
      <c r="AV129" s="221"/>
      <c r="AW129" s="221"/>
      <c r="AX129" s="751" t="s">
        <v>468</v>
      </c>
      <c r="AY129" s="752"/>
      <c r="AZ129" s="752"/>
      <c r="BA129" s="752"/>
      <c r="BB129" s="752"/>
      <c r="BC129" s="752"/>
      <c r="BD129" s="752"/>
      <c r="BE129" s="753"/>
      <c r="BF129" s="770" t="s">
        <v>122</v>
      </c>
      <c r="BG129" s="771"/>
      <c r="BH129" s="771"/>
      <c r="BI129" s="771"/>
      <c r="BJ129" s="771"/>
      <c r="BK129" s="771"/>
      <c r="BL129" s="772"/>
      <c r="BM129" s="770">
        <v>18.260000000000002</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2319751</v>
      </c>
      <c r="AB130" s="780"/>
      <c r="AC130" s="780"/>
      <c r="AD130" s="780"/>
      <c r="AE130" s="781"/>
      <c r="AF130" s="782">
        <v>2191212</v>
      </c>
      <c r="AG130" s="780"/>
      <c r="AH130" s="780"/>
      <c r="AI130" s="780"/>
      <c r="AJ130" s="781"/>
      <c r="AK130" s="782">
        <v>2121072</v>
      </c>
      <c r="AL130" s="780"/>
      <c r="AM130" s="780"/>
      <c r="AN130" s="780"/>
      <c r="AO130" s="781"/>
      <c r="AP130" s="783"/>
      <c r="AQ130" s="784"/>
      <c r="AR130" s="784"/>
      <c r="AS130" s="784"/>
      <c r="AT130" s="785"/>
      <c r="AU130" s="221"/>
      <c r="AV130" s="221"/>
      <c r="AW130" s="221"/>
      <c r="AX130" s="751" t="s">
        <v>471</v>
      </c>
      <c r="AY130" s="752"/>
      <c r="AZ130" s="752"/>
      <c r="BA130" s="752"/>
      <c r="BB130" s="752"/>
      <c r="BC130" s="752"/>
      <c r="BD130" s="752"/>
      <c r="BE130" s="753"/>
      <c r="BF130" s="754">
        <v>12</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7913167</v>
      </c>
      <c r="AB131" s="764"/>
      <c r="AC131" s="764"/>
      <c r="AD131" s="764"/>
      <c r="AE131" s="765"/>
      <c r="AF131" s="766">
        <v>8052012</v>
      </c>
      <c r="AG131" s="764"/>
      <c r="AH131" s="764"/>
      <c r="AI131" s="764"/>
      <c r="AJ131" s="765"/>
      <c r="AK131" s="766">
        <v>8346454</v>
      </c>
      <c r="AL131" s="764"/>
      <c r="AM131" s="764"/>
      <c r="AN131" s="764"/>
      <c r="AO131" s="765"/>
      <c r="AP131" s="767"/>
      <c r="AQ131" s="768"/>
      <c r="AR131" s="768"/>
      <c r="AS131" s="768"/>
      <c r="AT131" s="769"/>
      <c r="AU131" s="221"/>
      <c r="AV131" s="221"/>
      <c r="AW131" s="221"/>
      <c r="AX131" s="729" t="s">
        <v>473</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14.26910363</v>
      </c>
      <c r="AB132" s="745"/>
      <c r="AC132" s="745"/>
      <c r="AD132" s="745"/>
      <c r="AE132" s="746"/>
      <c r="AF132" s="747">
        <v>12.00509885</v>
      </c>
      <c r="AG132" s="745"/>
      <c r="AH132" s="745"/>
      <c r="AI132" s="745"/>
      <c r="AJ132" s="746"/>
      <c r="AK132" s="747">
        <v>9.8389687400000003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13</v>
      </c>
      <c r="AB133" s="724"/>
      <c r="AC133" s="724"/>
      <c r="AD133" s="724"/>
      <c r="AE133" s="725"/>
      <c r="AF133" s="723">
        <v>13.1</v>
      </c>
      <c r="AG133" s="724"/>
      <c r="AH133" s="724"/>
      <c r="AI133" s="724"/>
      <c r="AJ133" s="725"/>
      <c r="AK133" s="723">
        <v>12</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t6FlvMOfi6P7l0MWj1QnpENMHNVjwoGSkkB4L2IN+kkSeaRh07Y9sQGwB1B4v38BzRg2b8ZWGO8MCvC4LRxoDw==" saltValue="qRadhSyU8M/i2uLa8Tu0D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0zC5GuPRkNOj0Q1pWOAHFZ50bOlVTXMWob+RjX9a8PFBMoFlPtDTlPdEebOoq8J/X6AUf9RAYFBVlFi0OC4VVQ==" saltValue="XPBonKW3jggbwpdu101Mb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4e4NsFI+ENpgsXllK6DdBocYhBGuNxKdTHXXuRL4ZU+h7fP4e55ol686oZ8fO/fQDShZF/j5ZQPphFym03U2g==" saltValue="Jb0WxSxEzjEaSfIzgJjxZ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485</v>
      </c>
      <c r="AL9" s="1131"/>
      <c r="AM9" s="1131"/>
      <c r="AN9" s="1132"/>
      <c r="AO9" s="269">
        <v>3077118</v>
      </c>
      <c r="AP9" s="269">
        <v>123312</v>
      </c>
      <c r="AQ9" s="270">
        <v>103906</v>
      </c>
      <c r="AR9" s="271">
        <v>18.7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486</v>
      </c>
      <c r="AL10" s="1131"/>
      <c r="AM10" s="1131"/>
      <c r="AN10" s="1132"/>
      <c r="AO10" s="272">
        <v>69861</v>
      </c>
      <c r="AP10" s="272">
        <v>2800</v>
      </c>
      <c r="AQ10" s="273">
        <v>13842</v>
      </c>
      <c r="AR10" s="274">
        <v>-79.8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487</v>
      </c>
      <c r="AL11" s="1131"/>
      <c r="AM11" s="1131"/>
      <c r="AN11" s="1132"/>
      <c r="AO11" s="272">
        <v>95476</v>
      </c>
      <c r="AP11" s="272">
        <v>3826</v>
      </c>
      <c r="AQ11" s="273">
        <v>1557</v>
      </c>
      <c r="AR11" s="274">
        <v>145.69999999999999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488</v>
      </c>
      <c r="AL12" s="1131"/>
      <c r="AM12" s="1131"/>
      <c r="AN12" s="1132"/>
      <c r="AO12" s="272" t="s">
        <v>489</v>
      </c>
      <c r="AP12" s="272" t="s">
        <v>489</v>
      </c>
      <c r="AQ12" s="273" t="s">
        <v>489</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490</v>
      </c>
      <c r="AL13" s="1131"/>
      <c r="AM13" s="1131"/>
      <c r="AN13" s="1132"/>
      <c r="AO13" s="272">
        <v>107845</v>
      </c>
      <c r="AP13" s="272">
        <v>4322</v>
      </c>
      <c r="AQ13" s="273">
        <v>3750</v>
      </c>
      <c r="AR13" s="274">
        <v>15.3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491</v>
      </c>
      <c r="AL14" s="1131"/>
      <c r="AM14" s="1131"/>
      <c r="AN14" s="1132"/>
      <c r="AO14" s="272">
        <v>80897</v>
      </c>
      <c r="AP14" s="272">
        <v>3242</v>
      </c>
      <c r="AQ14" s="273">
        <v>2353</v>
      </c>
      <c r="AR14" s="274">
        <v>37.799999999999997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492</v>
      </c>
      <c r="AL15" s="1134"/>
      <c r="AM15" s="1134"/>
      <c r="AN15" s="1135"/>
      <c r="AO15" s="272">
        <v>-147317</v>
      </c>
      <c r="AP15" s="272">
        <v>-5904</v>
      </c>
      <c r="AQ15" s="273">
        <v>-6142</v>
      </c>
      <c r="AR15" s="274">
        <v>-3.9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176</v>
      </c>
      <c r="AL16" s="1134"/>
      <c r="AM16" s="1134"/>
      <c r="AN16" s="1135"/>
      <c r="AO16" s="272">
        <v>3283880</v>
      </c>
      <c r="AP16" s="272">
        <v>131597</v>
      </c>
      <c r="AQ16" s="273">
        <v>119267</v>
      </c>
      <c r="AR16" s="274">
        <v>10.3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497</v>
      </c>
      <c r="AL21" s="1137"/>
      <c r="AM21" s="1137"/>
      <c r="AN21" s="1138"/>
      <c r="AO21" s="285">
        <v>11.9</v>
      </c>
      <c r="AP21" s="286">
        <v>10.36</v>
      </c>
      <c r="AQ21" s="287">
        <v>1.54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498</v>
      </c>
      <c r="AL22" s="1137"/>
      <c r="AM22" s="1137"/>
      <c r="AN22" s="1138"/>
      <c r="AO22" s="290">
        <v>96.5</v>
      </c>
      <c r="AP22" s="291">
        <v>97</v>
      </c>
      <c r="AQ22" s="292">
        <v>-0.5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499</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502</v>
      </c>
      <c r="AL32" s="1121"/>
      <c r="AM32" s="1121"/>
      <c r="AN32" s="1122"/>
      <c r="AO32" s="300">
        <v>1902074</v>
      </c>
      <c r="AP32" s="300">
        <v>76223</v>
      </c>
      <c r="AQ32" s="301">
        <v>75759</v>
      </c>
      <c r="AR32" s="302">
        <v>0.6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503</v>
      </c>
      <c r="AL33" s="1121"/>
      <c r="AM33" s="1121"/>
      <c r="AN33" s="1122"/>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504</v>
      </c>
      <c r="AL34" s="1121"/>
      <c r="AM34" s="1121"/>
      <c r="AN34" s="1122"/>
      <c r="AO34" s="300" t="s">
        <v>489</v>
      </c>
      <c r="AP34" s="300" t="s">
        <v>489</v>
      </c>
      <c r="AQ34" s="301" t="s">
        <v>489</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505</v>
      </c>
      <c r="AL35" s="1121"/>
      <c r="AM35" s="1121"/>
      <c r="AN35" s="1122"/>
      <c r="AO35" s="300">
        <v>934734</v>
      </c>
      <c r="AP35" s="300">
        <v>37458</v>
      </c>
      <c r="AQ35" s="301">
        <v>24562</v>
      </c>
      <c r="AR35" s="302">
        <v>52.5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506</v>
      </c>
      <c r="AL36" s="1121"/>
      <c r="AM36" s="1121"/>
      <c r="AN36" s="1122"/>
      <c r="AO36" s="300">
        <v>108325</v>
      </c>
      <c r="AP36" s="300">
        <v>4341</v>
      </c>
      <c r="AQ36" s="301">
        <v>2784</v>
      </c>
      <c r="AR36" s="302">
        <v>55.9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507</v>
      </c>
      <c r="AL37" s="1121"/>
      <c r="AM37" s="1121"/>
      <c r="AN37" s="1122"/>
      <c r="AO37" s="300" t="s">
        <v>489</v>
      </c>
      <c r="AP37" s="300" t="s">
        <v>489</v>
      </c>
      <c r="AQ37" s="301">
        <v>1439</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508</v>
      </c>
      <c r="AL38" s="1124"/>
      <c r="AM38" s="1124"/>
      <c r="AN38" s="1125"/>
      <c r="AO38" s="303" t="s">
        <v>489</v>
      </c>
      <c r="AP38" s="303" t="s">
        <v>489</v>
      </c>
      <c r="AQ38" s="304">
        <v>28</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509</v>
      </c>
      <c r="AL39" s="1124"/>
      <c r="AM39" s="1124"/>
      <c r="AN39" s="1125"/>
      <c r="AO39" s="300">
        <v>-2856</v>
      </c>
      <c r="AP39" s="300">
        <v>-114</v>
      </c>
      <c r="AQ39" s="301">
        <v>-3764</v>
      </c>
      <c r="AR39" s="302">
        <v>-97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510</v>
      </c>
      <c r="AL40" s="1121"/>
      <c r="AM40" s="1121"/>
      <c r="AN40" s="1122"/>
      <c r="AO40" s="300">
        <v>-2121072</v>
      </c>
      <c r="AP40" s="300">
        <v>-84999</v>
      </c>
      <c r="AQ40" s="301">
        <v>-69320</v>
      </c>
      <c r="AR40" s="302">
        <v>22.6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286</v>
      </c>
      <c r="AL41" s="1127"/>
      <c r="AM41" s="1127"/>
      <c r="AN41" s="1128"/>
      <c r="AO41" s="300">
        <v>821205</v>
      </c>
      <c r="AP41" s="300">
        <v>32909</v>
      </c>
      <c r="AQ41" s="301">
        <v>31489</v>
      </c>
      <c r="AR41" s="302">
        <v>4.5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480</v>
      </c>
      <c r="AN49" s="1115" t="s">
        <v>513</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2776962</v>
      </c>
      <c r="AN51" s="322">
        <v>106381</v>
      </c>
      <c r="AO51" s="323">
        <v>104</v>
      </c>
      <c r="AP51" s="324">
        <v>78575</v>
      </c>
      <c r="AQ51" s="325">
        <v>14.6</v>
      </c>
      <c r="AR51" s="326">
        <v>89.4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2086938</v>
      </c>
      <c r="AN52" s="330">
        <v>79947</v>
      </c>
      <c r="AO52" s="331">
        <v>183.1</v>
      </c>
      <c r="AP52" s="332">
        <v>41766</v>
      </c>
      <c r="AQ52" s="333">
        <v>31.9</v>
      </c>
      <c r="AR52" s="334">
        <v>151.19999999999999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1821356</v>
      </c>
      <c r="AN53" s="322">
        <v>70298</v>
      </c>
      <c r="AO53" s="323">
        <v>-33.9</v>
      </c>
      <c r="AP53" s="324">
        <v>61630</v>
      </c>
      <c r="AQ53" s="325">
        <v>-21.6</v>
      </c>
      <c r="AR53" s="326">
        <v>-12.3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1220888</v>
      </c>
      <c r="AN54" s="330">
        <v>47122</v>
      </c>
      <c r="AO54" s="331">
        <v>-41.1</v>
      </c>
      <c r="AP54" s="332">
        <v>28910</v>
      </c>
      <c r="AQ54" s="333">
        <v>-30.8</v>
      </c>
      <c r="AR54" s="334">
        <v>-10.3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1343790</v>
      </c>
      <c r="AN55" s="322">
        <v>52408</v>
      </c>
      <c r="AO55" s="323">
        <v>-25.4</v>
      </c>
      <c r="AP55" s="324">
        <v>76485</v>
      </c>
      <c r="AQ55" s="325">
        <v>24.1</v>
      </c>
      <c r="AR55" s="326">
        <v>-49.5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620073</v>
      </c>
      <c r="AN56" s="330">
        <v>24183</v>
      </c>
      <c r="AO56" s="331">
        <v>-48.7</v>
      </c>
      <c r="AP56" s="332">
        <v>29566</v>
      </c>
      <c r="AQ56" s="333">
        <v>2.2999999999999998</v>
      </c>
      <c r="AR56" s="334">
        <v>-51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1995174</v>
      </c>
      <c r="AN57" s="322">
        <v>78513</v>
      </c>
      <c r="AO57" s="323">
        <v>49.8</v>
      </c>
      <c r="AP57" s="324">
        <v>112663</v>
      </c>
      <c r="AQ57" s="325">
        <v>47.3</v>
      </c>
      <c r="AR57" s="326">
        <v>2.5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751897</v>
      </c>
      <c r="AN58" s="330">
        <v>29588</v>
      </c>
      <c r="AO58" s="331">
        <v>22.4</v>
      </c>
      <c r="AP58" s="332">
        <v>40851</v>
      </c>
      <c r="AQ58" s="333">
        <v>38.200000000000003</v>
      </c>
      <c r="AR58" s="334">
        <v>-15.8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1980900</v>
      </c>
      <c r="AN59" s="322">
        <v>79382</v>
      </c>
      <c r="AO59" s="323">
        <v>1.1000000000000001</v>
      </c>
      <c r="AP59" s="324">
        <v>82715</v>
      </c>
      <c r="AQ59" s="325">
        <v>-26.6</v>
      </c>
      <c r="AR59" s="326">
        <v>27.7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1333369</v>
      </c>
      <c r="AN60" s="330">
        <v>53433</v>
      </c>
      <c r="AO60" s="331">
        <v>80.599999999999994</v>
      </c>
      <c r="AP60" s="332">
        <v>46196</v>
      </c>
      <c r="AQ60" s="333">
        <v>13.1</v>
      </c>
      <c r="AR60" s="334">
        <v>67.5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1983636</v>
      </c>
      <c r="AN61" s="337">
        <v>77396</v>
      </c>
      <c r="AO61" s="338">
        <v>19.100000000000001</v>
      </c>
      <c r="AP61" s="339">
        <v>82414</v>
      </c>
      <c r="AQ61" s="340">
        <v>7.6</v>
      </c>
      <c r="AR61" s="326">
        <v>11.5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1202633</v>
      </c>
      <c r="AN62" s="330">
        <v>46855</v>
      </c>
      <c r="AO62" s="331">
        <v>39.299999999999997</v>
      </c>
      <c r="AP62" s="332">
        <v>37458</v>
      </c>
      <c r="AQ62" s="333">
        <v>10.9</v>
      </c>
      <c r="AR62" s="334">
        <v>28.4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8CrzY1VRyvl0gfgtNAqDvqxU35FImH7sNb+V/Xceyi+zecitSHB15jgSbtImS5Oueo5cmVAtjXro4DYxUy7aKg==" saltValue="DzyMxUYLpMDTSNBOhYOI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0" spans="125:125" ht="13.5" hidden="1" customHeight="1" x14ac:dyDescent="0.15"/>
    <row r="121" spans="125:125" ht="13.5" hidden="1" customHeight="1" x14ac:dyDescent="0.15">
      <c r="DU121" s="247"/>
    </row>
  </sheetData>
  <sheetProtection algorithmName="SHA-512" hashValue="HFvVoAjgtABGvYBLOpcmPdXpGQ1kYzM1X1Tx7Qp4BX8cRZkvZTJIbJ7nDTgVD4Kxm3snq2t9tiB9I22uuSyfUA==" saltValue="+0u6SCJcBfqEoAl9VxafQ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rov0iisxzjx2K1QF23WHObXEvFZ/DmGPrEpWY2AktF4MD04f7+vDQtHZ6SIFwR6i2nAaFumkj92qTMERzKSRoQ==" saltValue="usQhO9n+U8OBQiMKO8z7mw=="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40.44</v>
      </c>
      <c r="G47" s="12">
        <v>39</v>
      </c>
      <c r="H47" s="12">
        <v>40.520000000000003</v>
      </c>
      <c r="I47" s="12">
        <v>40.04</v>
      </c>
      <c r="J47" s="13">
        <v>39.71</v>
      </c>
    </row>
    <row r="48" spans="2:10" ht="57.75" customHeight="1" x14ac:dyDescent="0.15">
      <c r="B48" s="14"/>
      <c r="C48" s="1141" t="s">
        <v>4</v>
      </c>
      <c r="D48" s="1141"/>
      <c r="E48" s="1142"/>
      <c r="F48" s="15">
        <v>3.54</v>
      </c>
      <c r="G48" s="16">
        <v>4.45</v>
      </c>
      <c r="H48" s="16">
        <v>3.68</v>
      </c>
      <c r="I48" s="16">
        <v>4.0999999999999996</v>
      </c>
      <c r="J48" s="17">
        <v>2.88</v>
      </c>
    </row>
    <row r="49" spans="2:10" ht="57.75" customHeight="1" thickBot="1" x14ac:dyDescent="0.2">
      <c r="B49" s="18"/>
      <c r="C49" s="1143" t="s">
        <v>5</v>
      </c>
      <c r="D49" s="1143"/>
      <c r="E49" s="1144"/>
      <c r="F49" s="19">
        <v>0.02</v>
      </c>
      <c r="G49" s="20">
        <v>1.0900000000000001</v>
      </c>
      <c r="H49" s="20" t="s">
        <v>532</v>
      </c>
      <c r="I49" s="20">
        <v>7.42</v>
      </c>
      <c r="J49" s="21" t="s">
        <v>533</v>
      </c>
    </row>
    <row r="50" spans="2:10" x14ac:dyDescent="0.15"/>
  </sheetData>
  <sheetProtection algorithmName="SHA-512" hashValue="aM362EllOlfekvoWWQLKBdurQZoTEkS6Tg6Lwn9qTo9lrrSNv237IwoFy6gY63ZsCs7/457IID4/5V0Piy3Wxg==" saltValue="xMrfCQl0976fyDUVlZY60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534</v>
      </c>
      <c r="D34" s="1151"/>
      <c r="E34" s="1152"/>
      <c r="F34" s="32">
        <v>11.37</v>
      </c>
      <c r="G34" s="33">
        <v>11.78</v>
      </c>
      <c r="H34" s="33">
        <v>13.4</v>
      </c>
      <c r="I34" s="33">
        <v>14.36</v>
      </c>
      <c r="J34" s="34">
        <v>15.76</v>
      </c>
      <c r="K34" s="22"/>
      <c r="L34" s="22"/>
      <c r="M34" s="22"/>
      <c r="N34" s="22"/>
      <c r="O34" s="22"/>
      <c r="P34" s="22"/>
    </row>
    <row r="35" spans="1:16" ht="39" customHeight="1" x14ac:dyDescent="0.15">
      <c r="A35" s="22"/>
      <c r="B35" s="35"/>
      <c r="C35" s="1145" t="s">
        <v>535</v>
      </c>
      <c r="D35" s="1146"/>
      <c r="E35" s="1147"/>
      <c r="F35" s="36">
        <v>3.53</v>
      </c>
      <c r="G35" s="37">
        <v>4.4400000000000004</v>
      </c>
      <c r="H35" s="37">
        <v>3.68</v>
      </c>
      <c r="I35" s="37">
        <v>4.0999999999999996</v>
      </c>
      <c r="J35" s="38">
        <v>2.87</v>
      </c>
      <c r="K35" s="22"/>
      <c r="L35" s="22"/>
      <c r="M35" s="22"/>
      <c r="N35" s="22"/>
      <c r="O35" s="22"/>
      <c r="P35" s="22"/>
    </row>
    <row r="36" spans="1:16" ht="39" customHeight="1" x14ac:dyDescent="0.15">
      <c r="A36" s="22"/>
      <c r="B36" s="35"/>
      <c r="C36" s="1145" t="s">
        <v>536</v>
      </c>
      <c r="D36" s="1146"/>
      <c r="E36" s="1147"/>
      <c r="F36" s="36">
        <v>0.61</v>
      </c>
      <c r="G36" s="37">
        <v>0.57999999999999996</v>
      </c>
      <c r="H36" s="37">
        <v>0.46</v>
      </c>
      <c r="I36" s="37">
        <v>0.37</v>
      </c>
      <c r="J36" s="38">
        <v>0.84</v>
      </c>
      <c r="K36" s="22"/>
      <c r="L36" s="22"/>
      <c r="M36" s="22"/>
      <c r="N36" s="22"/>
      <c r="O36" s="22"/>
      <c r="P36" s="22"/>
    </row>
    <row r="37" spans="1:16" ht="39" customHeight="1" x14ac:dyDescent="0.15">
      <c r="A37" s="22"/>
      <c r="B37" s="35"/>
      <c r="C37" s="1145" t="s">
        <v>537</v>
      </c>
      <c r="D37" s="1146"/>
      <c r="E37" s="1147"/>
      <c r="F37" s="36" t="s">
        <v>489</v>
      </c>
      <c r="G37" s="37" t="s">
        <v>489</v>
      </c>
      <c r="H37" s="37" t="s">
        <v>489</v>
      </c>
      <c r="I37" s="37" t="s">
        <v>489</v>
      </c>
      <c r="J37" s="38">
        <v>0.66</v>
      </c>
      <c r="K37" s="22"/>
      <c r="L37" s="22"/>
      <c r="M37" s="22"/>
      <c r="N37" s="22"/>
      <c r="O37" s="22"/>
      <c r="P37" s="22"/>
    </row>
    <row r="38" spans="1:16" ht="39" customHeight="1" x14ac:dyDescent="0.15">
      <c r="A38" s="22"/>
      <c r="B38" s="35"/>
      <c r="C38" s="1145" t="s">
        <v>538</v>
      </c>
      <c r="D38" s="1146"/>
      <c r="E38" s="1147"/>
      <c r="F38" s="36" t="s">
        <v>489</v>
      </c>
      <c r="G38" s="37" t="s">
        <v>489</v>
      </c>
      <c r="H38" s="37" t="s">
        <v>489</v>
      </c>
      <c r="I38" s="37">
        <v>0.24</v>
      </c>
      <c r="J38" s="38">
        <v>0.47</v>
      </c>
      <c r="K38" s="22"/>
      <c r="L38" s="22"/>
      <c r="M38" s="22"/>
      <c r="N38" s="22"/>
      <c r="O38" s="22"/>
      <c r="P38" s="22"/>
    </row>
    <row r="39" spans="1:16" ht="39" customHeight="1" x14ac:dyDescent="0.15">
      <c r="A39" s="22"/>
      <c r="B39" s="35"/>
      <c r="C39" s="1145" t="s">
        <v>539</v>
      </c>
      <c r="D39" s="1146"/>
      <c r="E39" s="1147"/>
      <c r="F39" s="36">
        <v>0.04</v>
      </c>
      <c r="G39" s="37">
        <v>0.05</v>
      </c>
      <c r="H39" s="37">
        <v>0.04</v>
      </c>
      <c r="I39" s="37">
        <v>0.16</v>
      </c>
      <c r="J39" s="38">
        <v>0.36</v>
      </c>
      <c r="K39" s="22"/>
      <c r="L39" s="22"/>
      <c r="M39" s="22"/>
      <c r="N39" s="22"/>
      <c r="O39" s="22"/>
      <c r="P39" s="22"/>
    </row>
    <row r="40" spans="1:16" ht="39" customHeight="1" x14ac:dyDescent="0.15">
      <c r="A40" s="22"/>
      <c r="B40" s="35"/>
      <c r="C40" s="1145" t="s">
        <v>540</v>
      </c>
      <c r="D40" s="1146"/>
      <c r="E40" s="1147"/>
      <c r="F40" s="36">
        <v>0.1</v>
      </c>
      <c r="G40" s="37">
        <v>0.1</v>
      </c>
      <c r="H40" s="37">
        <v>0.1</v>
      </c>
      <c r="I40" s="37">
        <v>0.1</v>
      </c>
      <c r="J40" s="38">
        <v>0.14000000000000001</v>
      </c>
      <c r="K40" s="22"/>
      <c r="L40" s="22"/>
      <c r="M40" s="22"/>
      <c r="N40" s="22"/>
      <c r="O40" s="22"/>
      <c r="P40" s="22"/>
    </row>
    <row r="41" spans="1:16" ht="39" customHeight="1" x14ac:dyDescent="0.15">
      <c r="A41" s="22"/>
      <c r="B41" s="35"/>
      <c r="C41" s="1145" t="s">
        <v>541</v>
      </c>
      <c r="D41" s="1146"/>
      <c r="E41" s="1147"/>
      <c r="F41" s="36">
        <v>0.02</v>
      </c>
      <c r="G41" s="37">
        <v>0</v>
      </c>
      <c r="H41" s="37">
        <v>0</v>
      </c>
      <c r="I41" s="37">
        <v>0</v>
      </c>
      <c r="J41" s="38">
        <v>0</v>
      </c>
      <c r="K41" s="22"/>
      <c r="L41" s="22"/>
      <c r="M41" s="22"/>
      <c r="N41" s="22"/>
      <c r="O41" s="22"/>
      <c r="P41" s="22"/>
    </row>
    <row r="42" spans="1:16" ht="39" customHeight="1" x14ac:dyDescent="0.15">
      <c r="A42" s="22"/>
      <c r="B42" s="39"/>
      <c r="C42" s="1145" t="s">
        <v>542</v>
      </c>
      <c r="D42" s="1146"/>
      <c r="E42" s="1147"/>
      <c r="F42" s="36" t="s">
        <v>489</v>
      </c>
      <c r="G42" s="37" t="s">
        <v>489</v>
      </c>
      <c r="H42" s="37" t="s">
        <v>489</v>
      </c>
      <c r="I42" s="37" t="s">
        <v>489</v>
      </c>
      <c r="J42" s="38" t="s">
        <v>489</v>
      </c>
      <c r="K42" s="22"/>
      <c r="L42" s="22"/>
      <c r="M42" s="22"/>
      <c r="N42" s="22"/>
      <c r="O42" s="22"/>
      <c r="P42" s="22"/>
    </row>
    <row r="43" spans="1:16" ht="39" customHeight="1" thickBot="1" x14ac:dyDescent="0.2">
      <c r="A43" s="22"/>
      <c r="B43" s="40"/>
      <c r="C43" s="1148" t="s">
        <v>543</v>
      </c>
      <c r="D43" s="1149"/>
      <c r="E43" s="1150"/>
      <c r="F43" s="41">
        <v>0</v>
      </c>
      <c r="G43" s="42">
        <v>0.01</v>
      </c>
      <c r="H43" s="42">
        <v>0.22</v>
      </c>
      <c r="I43" s="42">
        <v>0.16</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wqcy6dL5mBhTGGR4ggu0Sl+odCA+oqj2lqhb7XM/P/+YSrLgG5X6tjq6IjiZ2pktLckluPLt91MCq0bwx9xKg==" saltValue="QaOIsZ78oizrYgiGkC478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2374</v>
      </c>
      <c r="L45" s="60">
        <v>2485</v>
      </c>
      <c r="M45" s="60">
        <v>2406</v>
      </c>
      <c r="N45" s="60">
        <v>2172</v>
      </c>
      <c r="O45" s="61">
        <v>1902</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489</v>
      </c>
      <c r="L46" s="64" t="s">
        <v>489</v>
      </c>
      <c r="M46" s="64" t="s">
        <v>489</v>
      </c>
      <c r="N46" s="64" t="s">
        <v>489</v>
      </c>
      <c r="O46" s="65" t="s">
        <v>489</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489</v>
      </c>
      <c r="L47" s="64" t="s">
        <v>489</v>
      </c>
      <c r="M47" s="64" t="s">
        <v>489</v>
      </c>
      <c r="N47" s="64" t="s">
        <v>489</v>
      </c>
      <c r="O47" s="65" t="s">
        <v>489</v>
      </c>
      <c r="P47" s="48"/>
      <c r="Q47" s="48"/>
      <c r="R47" s="48"/>
      <c r="S47" s="48"/>
      <c r="T47" s="48"/>
      <c r="U47" s="48"/>
    </row>
    <row r="48" spans="1:21" ht="30.75" customHeight="1" x14ac:dyDescent="0.15">
      <c r="A48" s="48"/>
      <c r="B48" s="1178"/>
      <c r="C48" s="1179"/>
      <c r="D48" s="62"/>
      <c r="E48" s="1155" t="s">
        <v>13</v>
      </c>
      <c r="F48" s="1155"/>
      <c r="G48" s="1155"/>
      <c r="H48" s="1155"/>
      <c r="I48" s="1155"/>
      <c r="J48" s="1156"/>
      <c r="K48" s="63">
        <v>972</v>
      </c>
      <c r="L48" s="64">
        <v>1015</v>
      </c>
      <c r="M48" s="64">
        <v>1017</v>
      </c>
      <c r="N48" s="64">
        <v>933</v>
      </c>
      <c r="O48" s="65">
        <v>935</v>
      </c>
      <c r="P48" s="48"/>
      <c r="Q48" s="48"/>
      <c r="R48" s="48"/>
      <c r="S48" s="48"/>
      <c r="T48" s="48"/>
      <c r="U48" s="48"/>
    </row>
    <row r="49" spans="1:21" ht="30.75" customHeight="1" x14ac:dyDescent="0.15">
      <c r="A49" s="48"/>
      <c r="B49" s="1178"/>
      <c r="C49" s="1179"/>
      <c r="D49" s="62"/>
      <c r="E49" s="1155" t="s">
        <v>14</v>
      </c>
      <c r="F49" s="1155"/>
      <c r="G49" s="1155"/>
      <c r="H49" s="1155"/>
      <c r="I49" s="1155"/>
      <c r="J49" s="1156"/>
      <c r="K49" s="63">
        <v>28</v>
      </c>
      <c r="L49" s="64">
        <v>28</v>
      </c>
      <c r="M49" s="64">
        <v>30</v>
      </c>
      <c r="N49" s="64">
        <v>57</v>
      </c>
      <c r="O49" s="65">
        <v>108</v>
      </c>
      <c r="P49" s="48"/>
      <c r="Q49" s="48"/>
      <c r="R49" s="48"/>
      <c r="S49" s="48"/>
      <c r="T49" s="48"/>
      <c r="U49" s="48"/>
    </row>
    <row r="50" spans="1:21" ht="30.75" customHeight="1" x14ac:dyDescent="0.15">
      <c r="A50" s="48"/>
      <c r="B50" s="1178"/>
      <c r="C50" s="1179"/>
      <c r="D50" s="62"/>
      <c r="E50" s="1155" t="s">
        <v>15</v>
      </c>
      <c r="F50" s="1155"/>
      <c r="G50" s="1155"/>
      <c r="H50" s="1155"/>
      <c r="I50" s="1155"/>
      <c r="J50" s="1156"/>
      <c r="K50" s="63" t="s">
        <v>489</v>
      </c>
      <c r="L50" s="64" t="s">
        <v>489</v>
      </c>
      <c r="M50" s="64" t="s">
        <v>489</v>
      </c>
      <c r="N50" s="64" t="s">
        <v>489</v>
      </c>
      <c r="O50" s="65" t="s">
        <v>489</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489</v>
      </c>
      <c r="L51" s="64" t="s">
        <v>489</v>
      </c>
      <c r="M51" s="64" t="s">
        <v>489</v>
      </c>
      <c r="N51" s="64" t="s">
        <v>489</v>
      </c>
      <c r="O51" s="65" t="s">
        <v>489</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2450</v>
      </c>
      <c r="L52" s="64">
        <v>2461</v>
      </c>
      <c r="M52" s="64">
        <v>2323</v>
      </c>
      <c r="N52" s="64">
        <v>2195</v>
      </c>
      <c r="O52" s="65">
        <v>2123</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924</v>
      </c>
      <c r="L53" s="69">
        <v>1067</v>
      </c>
      <c r="M53" s="69">
        <v>1130</v>
      </c>
      <c r="N53" s="69">
        <v>967</v>
      </c>
      <c r="O53" s="70">
        <v>822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89Syda2HVzKBI1r4oAgkr7ekGIPmEK2NzFKIIeF57PQbpami6gWpGj6iopvsy4boaNJArJ3M/VV1PZAqhsbjTA==" saltValue="Z2yLZB+7N6BuZVgKqq+hM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96" t="s">
        <v>30</v>
      </c>
      <c r="C41" s="1197"/>
      <c r="D41" s="105"/>
      <c r="E41" s="1198" t="s">
        <v>31</v>
      </c>
      <c r="F41" s="1198"/>
      <c r="G41" s="1198"/>
      <c r="H41" s="1199"/>
      <c r="I41" s="343">
        <v>17517</v>
      </c>
      <c r="J41" s="344">
        <v>16359</v>
      </c>
      <c r="K41" s="344">
        <v>14864</v>
      </c>
      <c r="L41" s="344">
        <v>13167</v>
      </c>
      <c r="M41" s="345">
        <v>12627</v>
      </c>
    </row>
    <row r="42" spans="2:13" ht="27.75" customHeight="1" x14ac:dyDescent="0.15">
      <c r="B42" s="1186"/>
      <c r="C42" s="1187"/>
      <c r="D42" s="106"/>
      <c r="E42" s="1190" t="s">
        <v>32</v>
      </c>
      <c r="F42" s="1190"/>
      <c r="G42" s="1190"/>
      <c r="H42" s="1191"/>
      <c r="I42" s="346" t="s">
        <v>489</v>
      </c>
      <c r="J42" s="347" t="s">
        <v>489</v>
      </c>
      <c r="K42" s="347" t="s">
        <v>489</v>
      </c>
      <c r="L42" s="347" t="s">
        <v>489</v>
      </c>
      <c r="M42" s="348" t="s">
        <v>489</v>
      </c>
    </row>
    <row r="43" spans="2:13" ht="27.75" customHeight="1" x14ac:dyDescent="0.15">
      <c r="B43" s="1186"/>
      <c r="C43" s="1187"/>
      <c r="D43" s="106"/>
      <c r="E43" s="1190" t="s">
        <v>33</v>
      </c>
      <c r="F43" s="1190"/>
      <c r="G43" s="1190"/>
      <c r="H43" s="1191"/>
      <c r="I43" s="346">
        <v>12190</v>
      </c>
      <c r="J43" s="347">
        <v>11472</v>
      </c>
      <c r="K43" s="347">
        <v>10605</v>
      </c>
      <c r="L43" s="347">
        <v>9752</v>
      </c>
      <c r="M43" s="348">
        <v>9310</v>
      </c>
    </row>
    <row r="44" spans="2:13" ht="27.75" customHeight="1" x14ac:dyDescent="0.15">
      <c r="B44" s="1186"/>
      <c r="C44" s="1187"/>
      <c r="D44" s="106"/>
      <c r="E44" s="1190" t="s">
        <v>34</v>
      </c>
      <c r="F44" s="1190"/>
      <c r="G44" s="1190"/>
      <c r="H44" s="1191"/>
      <c r="I44" s="346">
        <v>920</v>
      </c>
      <c r="J44" s="347">
        <v>1422</v>
      </c>
      <c r="K44" s="347">
        <v>2289</v>
      </c>
      <c r="L44" s="347">
        <v>2790</v>
      </c>
      <c r="M44" s="348">
        <v>2789</v>
      </c>
    </row>
    <row r="45" spans="2:13" ht="27.75" customHeight="1" x14ac:dyDescent="0.15">
      <c r="B45" s="1186"/>
      <c r="C45" s="1187"/>
      <c r="D45" s="106"/>
      <c r="E45" s="1190" t="s">
        <v>35</v>
      </c>
      <c r="F45" s="1190"/>
      <c r="G45" s="1190"/>
      <c r="H45" s="1191"/>
      <c r="I45" s="346">
        <v>2563</v>
      </c>
      <c r="J45" s="347">
        <v>2505</v>
      </c>
      <c r="K45" s="347">
        <v>2471</v>
      </c>
      <c r="L45" s="347">
        <v>2562</v>
      </c>
      <c r="M45" s="348">
        <v>2629</v>
      </c>
    </row>
    <row r="46" spans="2:13" ht="27.75" customHeight="1" x14ac:dyDescent="0.15">
      <c r="B46" s="1186"/>
      <c r="C46" s="1187"/>
      <c r="D46" s="107"/>
      <c r="E46" s="1190" t="s">
        <v>36</v>
      </c>
      <c r="F46" s="1190"/>
      <c r="G46" s="1190"/>
      <c r="H46" s="1191"/>
      <c r="I46" s="346" t="s">
        <v>489</v>
      </c>
      <c r="J46" s="347" t="s">
        <v>489</v>
      </c>
      <c r="K46" s="347" t="s">
        <v>489</v>
      </c>
      <c r="L46" s="347" t="s">
        <v>489</v>
      </c>
      <c r="M46" s="348" t="s">
        <v>489</v>
      </c>
    </row>
    <row r="47" spans="2:13" ht="27.75" customHeight="1" x14ac:dyDescent="0.15">
      <c r="B47" s="1186"/>
      <c r="C47" s="1187"/>
      <c r="D47" s="108"/>
      <c r="E47" s="1200" t="s">
        <v>37</v>
      </c>
      <c r="F47" s="1201"/>
      <c r="G47" s="1201"/>
      <c r="H47" s="1202"/>
      <c r="I47" s="346" t="s">
        <v>489</v>
      </c>
      <c r="J47" s="347" t="s">
        <v>489</v>
      </c>
      <c r="K47" s="347" t="s">
        <v>489</v>
      </c>
      <c r="L47" s="347" t="s">
        <v>489</v>
      </c>
      <c r="M47" s="348" t="s">
        <v>489</v>
      </c>
    </row>
    <row r="48" spans="2:13" ht="27.75" customHeight="1" x14ac:dyDescent="0.15">
      <c r="B48" s="1186"/>
      <c r="C48" s="1187"/>
      <c r="D48" s="106"/>
      <c r="E48" s="1190" t="s">
        <v>38</v>
      </c>
      <c r="F48" s="1190"/>
      <c r="G48" s="1190"/>
      <c r="H48" s="1191"/>
      <c r="I48" s="346" t="s">
        <v>489</v>
      </c>
      <c r="J48" s="347" t="s">
        <v>489</v>
      </c>
      <c r="K48" s="347" t="s">
        <v>489</v>
      </c>
      <c r="L48" s="347" t="s">
        <v>489</v>
      </c>
      <c r="M48" s="348" t="s">
        <v>489</v>
      </c>
    </row>
    <row r="49" spans="2:13" ht="27.75" customHeight="1" x14ac:dyDescent="0.15">
      <c r="B49" s="1188"/>
      <c r="C49" s="1189"/>
      <c r="D49" s="106"/>
      <c r="E49" s="1190" t="s">
        <v>39</v>
      </c>
      <c r="F49" s="1190"/>
      <c r="G49" s="1190"/>
      <c r="H49" s="1191"/>
      <c r="I49" s="346" t="s">
        <v>489</v>
      </c>
      <c r="J49" s="347" t="s">
        <v>489</v>
      </c>
      <c r="K49" s="347" t="s">
        <v>489</v>
      </c>
      <c r="L49" s="347" t="s">
        <v>489</v>
      </c>
      <c r="M49" s="348" t="s">
        <v>489</v>
      </c>
    </row>
    <row r="50" spans="2:13" ht="27.75" customHeight="1" x14ac:dyDescent="0.15">
      <c r="B50" s="1184" t="s">
        <v>40</v>
      </c>
      <c r="C50" s="1185"/>
      <c r="D50" s="109"/>
      <c r="E50" s="1190" t="s">
        <v>41</v>
      </c>
      <c r="F50" s="1190"/>
      <c r="G50" s="1190"/>
      <c r="H50" s="1191"/>
      <c r="I50" s="346">
        <v>11749</v>
      </c>
      <c r="J50" s="347">
        <v>12596</v>
      </c>
      <c r="K50" s="347">
        <v>13155</v>
      </c>
      <c r="L50" s="347">
        <v>12473</v>
      </c>
      <c r="M50" s="348">
        <v>13387</v>
      </c>
    </row>
    <row r="51" spans="2:13" ht="27.75" customHeight="1" x14ac:dyDescent="0.15">
      <c r="B51" s="1186"/>
      <c r="C51" s="1187"/>
      <c r="D51" s="106"/>
      <c r="E51" s="1190" t="s">
        <v>42</v>
      </c>
      <c r="F51" s="1190"/>
      <c r="G51" s="1190"/>
      <c r="H51" s="1191"/>
      <c r="I51" s="346">
        <v>16</v>
      </c>
      <c r="J51" s="347">
        <v>12</v>
      </c>
      <c r="K51" s="347">
        <v>8</v>
      </c>
      <c r="L51" s="347">
        <v>4</v>
      </c>
      <c r="M51" s="348">
        <v>1</v>
      </c>
    </row>
    <row r="52" spans="2:13" ht="27.75" customHeight="1" x14ac:dyDescent="0.15">
      <c r="B52" s="1188"/>
      <c r="C52" s="1189"/>
      <c r="D52" s="106"/>
      <c r="E52" s="1190" t="s">
        <v>43</v>
      </c>
      <c r="F52" s="1190"/>
      <c r="G52" s="1190"/>
      <c r="H52" s="1191"/>
      <c r="I52" s="346">
        <v>21174</v>
      </c>
      <c r="J52" s="347">
        <v>20138</v>
      </c>
      <c r="K52" s="347">
        <v>19244</v>
      </c>
      <c r="L52" s="347">
        <v>18824</v>
      </c>
      <c r="M52" s="348">
        <v>18068</v>
      </c>
    </row>
    <row r="53" spans="2:13" ht="27.75" customHeight="1" thickBot="1" x14ac:dyDescent="0.2">
      <c r="B53" s="1192" t="s">
        <v>19</v>
      </c>
      <c r="C53" s="1193"/>
      <c r="D53" s="110"/>
      <c r="E53" s="1194" t="s">
        <v>44</v>
      </c>
      <c r="F53" s="1194"/>
      <c r="G53" s="1194"/>
      <c r="H53" s="1195"/>
      <c r="I53" s="349">
        <v>252</v>
      </c>
      <c r="J53" s="350">
        <v>-988</v>
      </c>
      <c r="K53" s="350">
        <v>-2177</v>
      </c>
      <c r="L53" s="350">
        <v>-3030</v>
      </c>
      <c r="M53" s="351">
        <v>-4101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jq5HcB+PJmUcV61SwRVpRAO+nmxyZJAQQxnJHcThYiGPPFu8SoiyzPnou1xRsheKJM+NVzVQqJcOUUDG8gB8kQ==" saltValue="EyRerUl8N09JmdXjIagne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352">
        <v>4146</v>
      </c>
      <c r="G55" s="352">
        <v>4101</v>
      </c>
      <c r="H55" s="353">
        <v>4157</v>
      </c>
    </row>
    <row r="56" spans="2:8" ht="52.5" customHeight="1" x14ac:dyDescent="0.15">
      <c r="B56" s="122"/>
      <c r="C56" s="1213" t="s">
        <v>47</v>
      </c>
      <c r="D56" s="1213"/>
      <c r="E56" s="1214"/>
      <c r="F56" s="354">
        <v>1588</v>
      </c>
      <c r="G56" s="354">
        <v>870</v>
      </c>
      <c r="H56" s="355">
        <v>1004</v>
      </c>
    </row>
    <row r="57" spans="2:8" ht="53.25" customHeight="1" x14ac:dyDescent="0.15">
      <c r="B57" s="122"/>
      <c r="C57" s="1215" t="s">
        <v>48</v>
      </c>
      <c r="D57" s="1215"/>
      <c r="E57" s="1216"/>
      <c r="F57" s="356">
        <v>7871</v>
      </c>
      <c r="G57" s="356">
        <v>7968</v>
      </c>
      <c r="H57" s="357">
        <v>8590</v>
      </c>
    </row>
    <row r="58" spans="2:8" ht="45.75" customHeight="1" x14ac:dyDescent="0.15">
      <c r="B58" s="123"/>
      <c r="C58" s="1203" t="s">
        <v>561</v>
      </c>
      <c r="D58" s="1204"/>
      <c r="E58" s="1205"/>
      <c r="F58" s="358">
        <v>3048</v>
      </c>
      <c r="G58" s="358">
        <v>2901</v>
      </c>
      <c r="H58" s="359">
        <v>3007</v>
      </c>
    </row>
    <row r="59" spans="2:8" ht="45.75" customHeight="1" x14ac:dyDescent="0.15">
      <c r="B59" s="123"/>
      <c r="C59" s="1203" t="s">
        <v>562</v>
      </c>
      <c r="D59" s="1204"/>
      <c r="E59" s="1205"/>
      <c r="F59" s="358">
        <v>1651</v>
      </c>
      <c r="G59" s="358">
        <v>2016</v>
      </c>
      <c r="H59" s="359">
        <v>2548</v>
      </c>
    </row>
    <row r="60" spans="2:8" ht="45.75" customHeight="1" x14ac:dyDescent="0.15">
      <c r="B60" s="123"/>
      <c r="C60" s="1203" t="s">
        <v>563</v>
      </c>
      <c r="D60" s="1204"/>
      <c r="E60" s="1205"/>
      <c r="F60" s="358">
        <v>1317</v>
      </c>
      <c r="G60" s="358">
        <v>1263</v>
      </c>
      <c r="H60" s="359">
        <v>1211</v>
      </c>
    </row>
    <row r="61" spans="2:8" ht="45.75" customHeight="1" x14ac:dyDescent="0.15">
      <c r="B61" s="123"/>
      <c r="C61" s="1203" t="s">
        <v>564</v>
      </c>
      <c r="D61" s="1204"/>
      <c r="E61" s="1205"/>
      <c r="F61" s="358">
        <v>611</v>
      </c>
      <c r="G61" s="358">
        <v>611</v>
      </c>
      <c r="H61" s="359">
        <v>612</v>
      </c>
    </row>
    <row r="62" spans="2:8" ht="45.75" customHeight="1" thickBot="1" x14ac:dyDescent="0.2">
      <c r="B62" s="124"/>
      <c r="C62" s="1206" t="s">
        <v>565</v>
      </c>
      <c r="D62" s="1207"/>
      <c r="E62" s="1208"/>
      <c r="F62" s="360">
        <v>521</v>
      </c>
      <c r="G62" s="360">
        <v>501</v>
      </c>
      <c r="H62" s="361">
        <v>501</v>
      </c>
    </row>
    <row r="63" spans="2:8" ht="52.5" customHeight="1" thickBot="1" x14ac:dyDescent="0.2">
      <c r="B63" s="125"/>
      <c r="C63" s="1209" t="s">
        <v>49</v>
      </c>
      <c r="D63" s="1209"/>
      <c r="E63" s="1210"/>
      <c r="F63" s="362">
        <v>13606</v>
      </c>
      <c r="G63" s="362">
        <v>12940</v>
      </c>
      <c r="H63" s="363">
        <v>13750</v>
      </c>
    </row>
    <row r="64" spans="2:8" x14ac:dyDescent="0.15"/>
  </sheetData>
  <sheetProtection algorithmName="SHA-512" hashValue="O0rg4JS8FYCqvUM57MUyH9sSWe2qdBj3P03rBX0jhQ2t5T6aWs3MrDm9WrBAxw5t4gG1+/R+FQ1nBwK528bpaA==" saltValue="4t6PkN4XQbpkbCJaB2UD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566</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567</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568</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569</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570</v>
      </c>
      <c r="AO51" s="1254"/>
      <c r="AP51" s="1254"/>
      <c r="AQ51" s="1254"/>
      <c r="AR51" s="1254"/>
      <c r="AS51" s="1254"/>
      <c r="AT51" s="1254"/>
      <c r="AU51" s="1254"/>
      <c r="AV51" s="1254"/>
      <c r="AW51" s="1254"/>
      <c r="AX51" s="1254"/>
      <c r="AY51" s="1254"/>
      <c r="AZ51" s="1254"/>
      <c r="BA51" s="1254"/>
      <c r="BB51" s="1254" t="s">
        <v>571</v>
      </c>
      <c r="BC51" s="1254"/>
      <c r="BD51" s="1254"/>
      <c r="BE51" s="1254"/>
      <c r="BF51" s="1254"/>
      <c r="BG51" s="1254"/>
      <c r="BH51" s="1254"/>
      <c r="BI51" s="1254"/>
      <c r="BJ51" s="1254"/>
      <c r="BK51" s="1254"/>
      <c r="BL51" s="1254"/>
      <c r="BM51" s="1254"/>
      <c r="BN51" s="1254"/>
      <c r="BO51" s="1254"/>
      <c r="BP51" s="1255">
        <v>3.2</v>
      </c>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572</v>
      </c>
      <c r="BC53" s="1254"/>
      <c r="BD53" s="1254"/>
      <c r="BE53" s="1254"/>
      <c r="BF53" s="1254"/>
      <c r="BG53" s="1254"/>
      <c r="BH53" s="1254"/>
      <c r="BI53" s="1254"/>
      <c r="BJ53" s="1254"/>
      <c r="BK53" s="1254"/>
      <c r="BL53" s="1254"/>
      <c r="BM53" s="1254"/>
      <c r="BN53" s="1254"/>
      <c r="BO53" s="1254"/>
      <c r="BP53" s="1255">
        <v>55.8</v>
      </c>
      <c r="BQ53" s="1255"/>
      <c r="BR53" s="1255"/>
      <c r="BS53" s="1255"/>
      <c r="BT53" s="1255"/>
      <c r="BU53" s="1255"/>
      <c r="BV53" s="1255"/>
      <c r="BW53" s="1255"/>
      <c r="BX53" s="1255">
        <v>56.4</v>
      </c>
      <c r="BY53" s="1255"/>
      <c r="BZ53" s="1255"/>
      <c r="CA53" s="1255"/>
      <c r="CB53" s="1255"/>
      <c r="CC53" s="1255"/>
      <c r="CD53" s="1255"/>
      <c r="CE53" s="1255"/>
      <c r="CF53" s="1255">
        <v>57.3</v>
      </c>
      <c r="CG53" s="1255"/>
      <c r="CH53" s="1255"/>
      <c r="CI53" s="1255"/>
      <c r="CJ53" s="1255"/>
      <c r="CK53" s="1255"/>
      <c r="CL53" s="1255"/>
      <c r="CM53" s="1255"/>
      <c r="CN53" s="1255">
        <v>58.3</v>
      </c>
      <c r="CO53" s="1255"/>
      <c r="CP53" s="1255"/>
      <c r="CQ53" s="1255"/>
      <c r="CR53" s="1255"/>
      <c r="CS53" s="1255"/>
      <c r="CT53" s="1255"/>
      <c r="CU53" s="1255"/>
      <c r="CV53" s="1255">
        <v>57.9</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573</v>
      </c>
      <c r="AO55" s="1250"/>
      <c r="AP55" s="1250"/>
      <c r="AQ55" s="1250"/>
      <c r="AR55" s="1250"/>
      <c r="AS55" s="1250"/>
      <c r="AT55" s="1250"/>
      <c r="AU55" s="1250"/>
      <c r="AV55" s="1250"/>
      <c r="AW55" s="1250"/>
      <c r="AX55" s="1250"/>
      <c r="AY55" s="1250"/>
      <c r="AZ55" s="1250"/>
      <c r="BA55" s="1250"/>
      <c r="BB55" s="1254" t="s">
        <v>571</v>
      </c>
      <c r="BC55" s="1254"/>
      <c r="BD55" s="1254"/>
      <c r="BE55" s="1254"/>
      <c r="BF55" s="1254"/>
      <c r="BG55" s="1254"/>
      <c r="BH55" s="1254"/>
      <c r="BI55" s="1254"/>
      <c r="BJ55" s="1254"/>
      <c r="BK55" s="1254"/>
      <c r="BL55" s="1254"/>
      <c r="BM55" s="1254"/>
      <c r="BN55" s="1254"/>
      <c r="BO55" s="1254"/>
      <c r="BP55" s="1255">
        <v>25.1</v>
      </c>
      <c r="BQ55" s="1255"/>
      <c r="BR55" s="1255"/>
      <c r="BS55" s="1255"/>
      <c r="BT55" s="1255"/>
      <c r="BU55" s="1255"/>
      <c r="BV55" s="1255"/>
      <c r="BW55" s="1255"/>
      <c r="BX55" s="1255">
        <v>9.6999999999999993</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572</v>
      </c>
      <c r="BC57" s="1254"/>
      <c r="BD57" s="1254"/>
      <c r="BE57" s="1254"/>
      <c r="BF57" s="1254"/>
      <c r="BG57" s="1254"/>
      <c r="BH57" s="1254"/>
      <c r="BI57" s="1254"/>
      <c r="BJ57" s="1254"/>
      <c r="BK57" s="1254"/>
      <c r="BL57" s="1254"/>
      <c r="BM57" s="1254"/>
      <c r="BN57" s="1254"/>
      <c r="BO57" s="1254"/>
      <c r="BP57" s="1255">
        <v>60.1</v>
      </c>
      <c r="BQ57" s="1255"/>
      <c r="BR57" s="1255"/>
      <c r="BS57" s="1255"/>
      <c r="BT57" s="1255"/>
      <c r="BU57" s="1255"/>
      <c r="BV57" s="1255"/>
      <c r="BW57" s="1255"/>
      <c r="BX57" s="1255">
        <v>61.3</v>
      </c>
      <c r="BY57" s="1255"/>
      <c r="BZ57" s="1255"/>
      <c r="CA57" s="1255"/>
      <c r="CB57" s="1255"/>
      <c r="CC57" s="1255"/>
      <c r="CD57" s="1255"/>
      <c r="CE57" s="1255"/>
      <c r="CF57" s="1255">
        <v>61.4</v>
      </c>
      <c r="CG57" s="1255"/>
      <c r="CH57" s="1255"/>
      <c r="CI57" s="1255"/>
      <c r="CJ57" s="1255"/>
      <c r="CK57" s="1255"/>
      <c r="CL57" s="1255"/>
      <c r="CM57" s="1255"/>
      <c r="CN57" s="1255">
        <v>63.1</v>
      </c>
      <c r="CO57" s="1255"/>
      <c r="CP57" s="1255"/>
      <c r="CQ57" s="1255"/>
      <c r="CR57" s="1255"/>
      <c r="CS57" s="1255"/>
      <c r="CT57" s="1255"/>
      <c r="CU57" s="1255"/>
      <c r="CV57" s="1255">
        <v>64.5</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574</v>
      </c>
    </row>
    <row r="64" spans="1:109" x14ac:dyDescent="0.15">
      <c r="B64" s="1225"/>
      <c r="G64" s="1232"/>
      <c r="I64" s="1265"/>
      <c r="J64" s="1265"/>
      <c r="K64" s="1265"/>
      <c r="L64" s="1265"/>
      <c r="M64" s="1265"/>
      <c r="N64" s="1266"/>
      <c r="AM64" s="1232"/>
      <c r="AN64" s="1232" t="s">
        <v>567</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569</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570</v>
      </c>
      <c r="AO73" s="1254"/>
      <c r="AP73" s="1254"/>
      <c r="AQ73" s="1254"/>
      <c r="AR73" s="1254"/>
      <c r="AS73" s="1254"/>
      <c r="AT73" s="1254"/>
      <c r="AU73" s="1254"/>
      <c r="AV73" s="1254"/>
      <c r="AW73" s="1254"/>
      <c r="AX73" s="1254"/>
      <c r="AY73" s="1254"/>
      <c r="AZ73" s="1254"/>
      <c r="BA73" s="1254"/>
      <c r="BB73" s="1254" t="s">
        <v>571</v>
      </c>
      <c r="BC73" s="1254"/>
      <c r="BD73" s="1254"/>
      <c r="BE73" s="1254"/>
      <c r="BF73" s="1254"/>
      <c r="BG73" s="1254"/>
      <c r="BH73" s="1254"/>
      <c r="BI73" s="1254"/>
      <c r="BJ73" s="1254"/>
      <c r="BK73" s="1254"/>
      <c r="BL73" s="1254"/>
      <c r="BM73" s="1254"/>
      <c r="BN73" s="1254"/>
      <c r="BO73" s="1254"/>
      <c r="BP73" s="1255">
        <v>3.2</v>
      </c>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576</v>
      </c>
      <c r="BC75" s="1254"/>
      <c r="BD75" s="1254"/>
      <c r="BE75" s="1254"/>
      <c r="BF75" s="1254"/>
      <c r="BG75" s="1254"/>
      <c r="BH75" s="1254"/>
      <c r="BI75" s="1254"/>
      <c r="BJ75" s="1254"/>
      <c r="BK75" s="1254"/>
      <c r="BL75" s="1254"/>
      <c r="BM75" s="1254"/>
      <c r="BN75" s="1254"/>
      <c r="BO75" s="1254"/>
      <c r="BP75" s="1255">
        <v>13</v>
      </c>
      <c r="BQ75" s="1255"/>
      <c r="BR75" s="1255"/>
      <c r="BS75" s="1255"/>
      <c r="BT75" s="1255"/>
      <c r="BU75" s="1255"/>
      <c r="BV75" s="1255"/>
      <c r="BW75" s="1255"/>
      <c r="BX75" s="1255">
        <v>12.7</v>
      </c>
      <c r="BY75" s="1255"/>
      <c r="BZ75" s="1255"/>
      <c r="CA75" s="1255"/>
      <c r="CB75" s="1255"/>
      <c r="CC75" s="1255"/>
      <c r="CD75" s="1255"/>
      <c r="CE75" s="1255"/>
      <c r="CF75" s="1255">
        <v>13</v>
      </c>
      <c r="CG75" s="1255"/>
      <c r="CH75" s="1255"/>
      <c r="CI75" s="1255"/>
      <c r="CJ75" s="1255"/>
      <c r="CK75" s="1255"/>
      <c r="CL75" s="1255"/>
      <c r="CM75" s="1255"/>
      <c r="CN75" s="1255">
        <v>13.1</v>
      </c>
      <c r="CO75" s="1255"/>
      <c r="CP75" s="1255"/>
      <c r="CQ75" s="1255"/>
      <c r="CR75" s="1255"/>
      <c r="CS75" s="1255"/>
      <c r="CT75" s="1255"/>
      <c r="CU75" s="1255"/>
      <c r="CV75" s="1255">
        <v>12</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573</v>
      </c>
      <c r="AO77" s="1250"/>
      <c r="AP77" s="1250"/>
      <c r="AQ77" s="1250"/>
      <c r="AR77" s="1250"/>
      <c r="AS77" s="1250"/>
      <c r="AT77" s="1250"/>
      <c r="AU77" s="1250"/>
      <c r="AV77" s="1250"/>
      <c r="AW77" s="1250"/>
      <c r="AX77" s="1250"/>
      <c r="AY77" s="1250"/>
      <c r="AZ77" s="1250"/>
      <c r="BA77" s="1250"/>
      <c r="BB77" s="1254" t="s">
        <v>571</v>
      </c>
      <c r="BC77" s="1254"/>
      <c r="BD77" s="1254"/>
      <c r="BE77" s="1254"/>
      <c r="BF77" s="1254"/>
      <c r="BG77" s="1254"/>
      <c r="BH77" s="1254"/>
      <c r="BI77" s="1254"/>
      <c r="BJ77" s="1254"/>
      <c r="BK77" s="1254"/>
      <c r="BL77" s="1254"/>
      <c r="BM77" s="1254"/>
      <c r="BN77" s="1254"/>
      <c r="BO77" s="1254"/>
      <c r="BP77" s="1255">
        <v>25.1</v>
      </c>
      <c r="BQ77" s="1255"/>
      <c r="BR77" s="1255"/>
      <c r="BS77" s="1255"/>
      <c r="BT77" s="1255"/>
      <c r="BU77" s="1255"/>
      <c r="BV77" s="1255"/>
      <c r="BW77" s="1255"/>
      <c r="BX77" s="1255">
        <v>9.6999999999999993</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576</v>
      </c>
      <c r="BC79" s="1254"/>
      <c r="BD79" s="1254"/>
      <c r="BE79" s="1254"/>
      <c r="BF79" s="1254"/>
      <c r="BG79" s="1254"/>
      <c r="BH79" s="1254"/>
      <c r="BI79" s="1254"/>
      <c r="BJ79" s="1254"/>
      <c r="BK79" s="1254"/>
      <c r="BL79" s="1254"/>
      <c r="BM79" s="1254"/>
      <c r="BN79" s="1254"/>
      <c r="BO79" s="1254"/>
      <c r="BP79" s="1255">
        <v>10.199999999999999</v>
      </c>
      <c r="BQ79" s="1255"/>
      <c r="BR79" s="1255"/>
      <c r="BS79" s="1255"/>
      <c r="BT79" s="1255"/>
      <c r="BU79" s="1255"/>
      <c r="BV79" s="1255"/>
      <c r="BW79" s="1255"/>
      <c r="BX79" s="1255">
        <v>10.199999999999999</v>
      </c>
      <c r="BY79" s="1255"/>
      <c r="BZ79" s="1255"/>
      <c r="CA79" s="1255"/>
      <c r="CB79" s="1255"/>
      <c r="CC79" s="1255"/>
      <c r="CD79" s="1255"/>
      <c r="CE79" s="1255"/>
      <c r="CF79" s="1255">
        <v>10.4</v>
      </c>
      <c r="CG79" s="1255"/>
      <c r="CH79" s="1255"/>
      <c r="CI79" s="1255"/>
      <c r="CJ79" s="1255"/>
      <c r="CK79" s="1255"/>
      <c r="CL79" s="1255"/>
      <c r="CM79" s="1255"/>
      <c r="CN79" s="1255">
        <v>10.7</v>
      </c>
      <c r="CO79" s="1255"/>
      <c r="CP79" s="1255"/>
      <c r="CQ79" s="1255"/>
      <c r="CR79" s="1255"/>
      <c r="CS79" s="1255"/>
      <c r="CT79" s="1255"/>
      <c r="CU79" s="1255"/>
      <c r="CV79" s="1255">
        <v>10.5</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PhBHSoWFH3qXr73TLtyXxyOIapNtEo4/d/ShMKjxrsgzPpv4ZN1qOb8XIPD4WnsFtmGzygVdcJjZKn4hCivFNg==" saltValue="KFRvpN4ZVj1oBGswAyVK8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Ehv2QOrYSz2ysnsbkOgmF2ESEO0/3DcMv3EXMjyIktpb/fYvjmfL70qgOxxRR+oMfrqc/gIg5JFyzIewc0Qtyg==" saltValue="a6MxtuioJfhWBZ2XSbGUn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XS4kNLaEBWu9dDujNOfcl57Ywg9OCZEe8TvWe0miNKXF4OjWGeW/9LvrEDPYcnt2tpvD/z+L8CY8PDMKPtYdXQ==" saltValue="00YHhhYOq/CybfuAUV7Mo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106381</v>
      </c>
      <c r="E3" s="144"/>
      <c r="F3" s="145">
        <v>78575</v>
      </c>
      <c r="G3" s="146"/>
      <c r="H3" s="147"/>
    </row>
    <row r="4" spans="1:8" x14ac:dyDescent="0.15">
      <c r="A4" s="148"/>
      <c r="B4" s="149"/>
      <c r="C4" s="150"/>
      <c r="D4" s="151">
        <v>79947</v>
      </c>
      <c r="E4" s="152"/>
      <c r="F4" s="153">
        <v>41766</v>
      </c>
      <c r="G4" s="154"/>
      <c r="H4" s="155"/>
    </row>
    <row r="5" spans="1:8" x14ac:dyDescent="0.15">
      <c r="A5" s="136" t="s">
        <v>521</v>
      </c>
      <c r="B5" s="141"/>
      <c r="C5" s="142"/>
      <c r="D5" s="143">
        <v>70298</v>
      </c>
      <c r="E5" s="144"/>
      <c r="F5" s="145">
        <v>61630</v>
      </c>
      <c r="G5" s="146"/>
      <c r="H5" s="147"/>
    </row>
    <row r="6" spans="1:8" x14ac:dyDescent="0.15">
      <c r="A6" s="148"/>
      <c r="B6" s="149"/>
      <c r="C6" s="150"/>
      <c r="D6" s="151">
        <v>47122</v>
      </c>
      <c r="E6" s="152"/>
      <c r="F6" s="153">
        <v>28910</v>
      </c>
      <c r="G6" s="154"/>
      <c r="H6" s="155"/>
    </row>
    <row r="7" spans="1:8" x14ac:dyDescent="0.15">
      <c r="A7" s="136" t="s">
        <v>522</v>
      </c>
      <c r="B7" s="141"/>
      <c r="C7" s="142"/>
      <c r="D7" s="143">
        <v>52408</v>
      </c>
      <c r="E7" s="144"/>
      <c r="F7" s="145">
        <v>76485</v>
      </c>
      <c r="G7" s="146"/>
      <c r="H7" s="147"/>
    </row>
    <row r="8" spans="1:8" x14ac:dyDescent="0.15">
      <c r="A8" s="148"/>
      <c r="B8" s="149"/>
      <c r="C8" s="150"/>
      <c r="D8" s="151">
        <v>24183</v>
      </c>
      <c r="E8" s="152"/>
      <c r="F8" s="153">
        <v>29566</v>
      </c>
      <c r="G8" s="154"/>
      <c r="H8" s="155"/>
    </row>
    <row r="9" spans="1:8" x14ac:dyDescent="0.15">
      <c r="A9" s="136" t="s">
        <v>523</v>
      </c>
      <c r="B9" s="141"/>
      <c r="C9" s="142"/>
      <c r="D9" s="143">
        <v>78513</v>
      </c>
      <c r="E9" s="144"/>
      <c r="F9" s="145">
        <v>112663</v>
      </c>
      <c r="G9" s="146"/>
      <c r="H9" s="147"/>
    </row>
    <row r="10" spans="1:8" x14ac:dyDescent="0.15">
      <c r="A10" s="148"/>
      <c r="B10" s="149"/>
      <c r="C10" s="150"/>
      <c r="D10" s="151">
        <v>29588</v>
      </c>
      <c r="E10" s="152"/>
      <c r="F10" s="153">
        <v>40851</v>
      </c>
      <c r="G10" s="154"/>
      <c r="H10" s="155"/>
    </row>
    <row r="11" spans="1:8" x14ac:dyDescent="0.15">
      <c r="A11" s="136" t="s">
        <v>524</v>
      </c>
      <c r="B11" s="141"/>
      <c r="C11" s="142"/>
      <c r="D11" s="143">
        <v>79382</v>
      </c>
      <c r="E11" s="144"/>
      <c r="F11" s="145">
        <v>82715</v>
      </c>
      <c r="G11" s="146"/>
      <c r="H11" s="147"/>
    </row>
    <row r="12" spans="1:8" x14ac:dyDescent="0.15">
      <c r="A12" s="148"/>
      <c r="B12" s="149"/>
      <c r="C12" s="156"/>
      <c r="D12" s="151">
        <v>53433</v>
      </c>
      <c r="E12" s="152"/>
      <c r="F12" s="153">
        <v>46196</v>
      </c>
      <c r="G12" s="154"/>
      <c r="H12" s="155"/>
    </row>
    <row r="13" spans="1:8" x14ac:dyDescent="0.15">
      <c r="A13" s="136"/>
      <c r="B13" s="141"/>
      <c r="C13" s="157"/>
      <c r="D13" s="158">
        <v>77396</v>
      </c>
      <c r="E13" s="159"/>
      <c r="F13" s="160">
        <v>82414</v>
      </c>
      <c r="G13" s="161"/>
      <c r="H13" s="147"/>
    </row>
    <row r="14" spans="1:8" x14ac:dyDescent="0.15">
      <c r="A14" s="148"/>
      <c r="B14" s="149"/>
      <c r="C14" s="150"/>
      <c r="D14" s="151">
        <v>46855</v>
      </c>
      <c r="E14" s="152"/>
      <c r="F14" s="153">
        <v>37458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3.54</v>
      </c>
      <c r="C19" s="162">
        <f>ROUND(VALUE(SUBSTITUTE(実質収支比率等に係る経年分析!G$48,"▲","-")),2)</f>
        <v>4.45</v>
      </c>
      <c r="D19" s="162">
        <f>ROUND(VALUE(SUBSTITUTE(実質収支比率等に係る経年分析!H$48,"▲","-")),2)</f>
        <v>3.68</v>
      </c>
      <c r="E19" s="162">
        <f>ROUND(VALUE(SUBSTITUTE(実質収支比率等に係る経年分析!I$48,"▲","-")),2)</f>
        <v>4.0999999999999996</v>
      </c>
      <c r="F19" s="162">
        <f>ROUND(VALUE(SUBSTITUTE(実質収支比率等に係る経年分析!J$48,"▲","-")),2)</f>
        <v>2.88</v>
      </c>
    </row>
    <row r="20" spans="1:11" x14ac:dyDescent="0.15">
      <c r="A20" s="162" t="s">
        <v>53</v>
      </c>
      <c r="B20" s="162">
        <f>ROUND(VALUE(SUBSTITUTE(実質収支比率等に係る経年分析!F$47,"▲","-")),2)</f>
        <v>40.44</v>
      </c>
      <c r="C20" s="162">
        <f>ROUND(VALUE(SUBSTITUTE(実質収支比率等に係る経年分析!G$47,"▲","-")),2)</f>
        <v>39</v>
      </c>
      <c r="D20" s="162">
        <f>ROUND(VALUE(SUBSTITUTE(実質収支比率等に係る経年分析!H$47,"▲","-")),2)</f>
        <v>40.520000000000003</v>
      </c>
      <c r="E20" s="162">
        <f>ROUND(VALUE(SUBSTITUTE(実質収支比率等に係る経年分析!I$47,"▲","-")),2)</f>
        <v>40.04</v>
      </c>
      <c r="F20" s="162">
        <f>ROUND(VALUE(SUBSTITUTE(実質収支比率等に係る経年分析!J$47,"▲","-")),2)</f>
        <v>39.71</v>
      </c>
    </row>
    <row r="21" spans="1:11" x14ac:dyDescent="0.15">
      <c r="A21" s="162" t="s">
        <v>54</v>
      </c>
      <c r="B21" s="162">
        <f>IF(ISNUMBER(VALUE(SUBSTITUTE(実質収支比率等に係る経年分析!F$49,"▲","-"))),ROUND(VALUE(SUBSTITUTE(実質収支比率等に係る経年分析!F$49,"▲","-")),2),NA())</f>
        <v>0.02</v>
      </c>
      <c r="C21" s="162">
        <f>IF(ISNUMBER(VALUE(SUBSTITUTE(実質収支比率等に係る経年分析!G$49,"▲","-"))),ROUND(VALUE(SUBSTITUTE(実質収支比率等に係る経年分析!G$49,"▲","-")),2),NA())</f>
        <v>1.0900000000000001</v>
      </c>
      <c r="D21" s="162">
        <f>IF(ISNUMBER(VALUE(SUBSTITUTE(実質収支比率等に係る経年分析!H$49,"▲","-"))),ROUND(VALUE(SUBSTITUTE(実質収支比率等に係る経年分析!H$49,"▲","-")),2),NA())</f>
        <v>-0.85</v>
      </c>
      <c r="E21" s="162">
        <f>IF(ISNUMBER(VALUE(SUBSTITUTE(実質収支比率等に係る経年分析!I$49,"▲","-"))),ROUND(VALUE(SUBSTITUTE(実質収支比率等に係る経年分析!I$49,"▲","-")),2),NA())</f>
        <v>7.42</v>
      </c>
      <c r="F21" s="162">
        <f>IF(ISNUMBER(VALUE(SUBSTITUTE(実質収支比率等に係る経年分析!J$49,"▲","-"))),ROUND(VALUE(SUBSTITUTE(実質収支比率等に係る経年分析!J$49,"▲","-")),2),NA())</f>
        <v>-0.61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0.16</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有田川町特別養護老人ホーム等事業特別会計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有田川町後期高齢者医療特別会計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0.14000000000000001</v>
      </c>
    </row>
    <row r="31" spans="1:11" x14ac:dyDescent="0.15">
      <c r="A31" s="163" t="str">
        <f>IF(連結実質赤字比率に係る赤字・黒字の構成分析!C$39="",NA(),連結実質赤字比率に係る赤字・黒字の構成分析!C$39)</f>
        <v>有田川町国民健康保険事業特別会計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0.36</v>
      </c>
    </row>
    <row r="32" spans="1:11" x14ac:dyDescent="0.15">
      <c r="A32" s="163" t="str">
        <f>IF(連結実質赤字比率に係る赤字・黒字の構成分析!C$38="",NA(),連結実質赤字比率に係る赤字・黒字の構成分析!C$38)</f>
        <v>有田川町簡易水道事業会計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0.47</v>
      </c>
    </row>
    <row r="33" spans="1:16" x14ac:dyDescent="0.15">
      <c r="A33" s="163" t="str">
        <f>IF(連結実質赤字比率に係る赤字・黒字の構成分析!C$37="",NA(),連結実質赤字比率に係る赤字・黒字の構成分析!C$37)</f>
        <v>有田川町下水道事業会計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0.66</v>
      </c>
    </row>
    <row r="34" spans="1:16" x14ac:dyDescent="0.15">
      <c r="A34" s="163" t="str">
        <f>IF(連結実質赤字比率に係る赤字・黒字の構成分析!C$36="",NA(),連結実質赤字比率に係る赤字・黒字の構成分析!C$36)</f>
        <v>有田川町介護保険事業特別会計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0.61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0.57999999999999996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0.46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0.37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0.84</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3.53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4.4400000000000004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3.68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4.0999999999999996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2.87</v>
      </c>
    </row>
    <row r="36" spans="1:16" x14ac:dyDescent="0.15">
      <c r="A36" s="163" t="str">
        <f>IF(連結実質赤字比率に係る赤字・黒字の構成分析!C$34="",NA(),連結実質赤字比率に係る赤字・黒字の構成分析!C$34)</f>
        <v>有田川町水道事業会計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11.37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11.78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14.36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15.76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2450</v>
      </c>
      <c r="E42" s="164"/>
      <c r="F42" s="164"/>
      <c r="G42" s="164">
        <f>'実質公債費比率（分子）の構造'!L$52</f>
        <v>2461</v>
      </c>
      <c r="H42" s="164"/>
      <c r="I42" s="164"/>
      <c r="J42" s="164">
        <f>'実質公債費比率（分子）の構造'!M$52</f>
        <v>2323</v>
      </c>
      <c r="K42" s="164"/>
      <c r="L42" s="164"/>
      <c r="M42" s="164">
        <f>'実質公債費比率（分子）の構造'!N$52</f>
        <v>2195</v>
      </c>
      <c r="N42" s="164"/>
      <c r="O42" s="164"/>
      <c r="P42" s="164">
        <f>'実質公債費比率（分子）の構造'!O$52</f>
        <v>2123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28</v>
      </c>
      <c r="C45" s="164"/>
      <c r="D45" s="164"/>
      <c r="E45" s="164">
        <f>'実質公債費比率（分子）の構造'!L$49</f>
        <v>28</v>
      </c>
      <c r="F45" s="164"/>
      <c r="G45" s="164"/>
      <c r="H45" s="164">
        <f>'実質公債費比率（分子）の構造'!M$49</f>
        <v>30</v>
      </c>
      <c r="I45" s="164"/>
      <c r="J45" s="164"/>
      <c r="K45" s="164">
        <f>'実質公債費比率（分子）の構造'!N$49</f>
        <v>57</v>
      </c>
      <c r="L45" s="164"/>
      <c r="M45" s="164"/>
      <c r="N45" s="164">
        <f>'実質公債費比率（分子）の構造'!O$49</f>
        <v>108</v>
      </c>
      <c r="O45" s="164"/>
      <c r="P45" s="164"/>
    </row>
    <row r="46" spans="1:16" x14ac:dyDescent="0.15">
      <c r="A46" s="164" t="s">
        <v>64</v>
      </c>
      <c r="B46" s="164">
        <f>'実質公債費比率（分子）の構造'!K$48</f>
        <v>972</v>
      </c>
      <c r="C46" s="164"/>
      <c r="D46" s="164"/>
      <c r="E46" s="164">
        <f>'実質公債費比率（分子）の構造'!L$48</f>
        <v>1015</v>
      </c>
      <c r="F46" s="164"/>
      <c r="G46" s="164"/>
      <c r="H46" s="164">
        <f>'実質公債費比率（分子）の構造'!M$48</f>
        <v>1017</v>
      </c>
      <c r="I46" s="164"/>
      <c r="J46" s="164"/>
      <c r="K46" s="164">
        <f>'実質公債費比率（分子）の構造'!N$48</f>
        <v>933</v>
      </c>
      <c r="L46" s="164"/>
      <c r="M46" s="164"/>
      <c r="N46" s="164">
        <f>'実質公債費比率（分子）の構造'!O$48</f>
        <v>935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2374</v>
      </c>
      <c r="C49" s="164"/>
      <c r="D49" s="164"/>
      <c r="E49" s="164">
        <f>'実質公債費比率（分子）の構造'!L$45</f>
        <v>2485</v>
      </c>
      <c r="F49" s="164"/>
      <c r="G49" s="164"/>
      <c r="H49" s="164">
        <f>'実質公債費比率（分子）の構造'!M$45</f>
        <v>2406</v>
      </c>
      <c r="I49" s="164"/>
      <c r="J49" s="164"/>
      <c r="K49" s="164">
        <f>'実質公債費比率（分子）の構造'!N$45</f>
        <v>2172</v>
      </c>
      <c r="L49" s="164"/>
      <c r="M49" s="164"/>
      <c r="N49" s="164">
        <f>'実質公債費比率（分子）の構造'!O$45</f>
        <v>1902</v>
      </c>
      <c r="O49" s="164"/>
      <c r="P49" s="164"/>
    </row>
    <row r="50" spans="1:16" x14ac:dyDescent="0.15">
      <c r="A50" s="164" t="s">
        <v>67</v>
      </c>
      <c r="B50" s="164" t="e">
        <f>NA()</f>
        <v>#N/A</v>
      </c>
      <c r="C50" s="164">
        <f>IF(ISNUMBER('実質公債費比率（分子）の構造'!K$53),'実質公債費比率（分子）の構造'!K$53,NA())</f>
        <v>924</v>
      </c>
      <c r="D50" s="164" t="e">
        <f>NA()</f>
        <v>#N/A</v>
      </c>
      <c r="E50" s="164" t="e">
        <f>NA()</f>
        <v>#N/A</v>
      </c>
      <c r="F50" s="164">
        <f>IF(ISNUMBER('実質公債費比率（分子）の構造'!L$53),'実質公債費比率（分子）の構造'!L$53,NA())</f>
        <v>1067</v>
      </c>
      <c r="G50" s="164" t="e">
        <f>NA()</f>
        <v>#N/A</v>
      </c>
      <c r="H50" s="164" t="e">
        <f>NA()</f>
        <v>#N/A</v>
      </c>
      <c r="I50" s="164">
        <f>IF(ISNUMBER('実質公債費比率（分子）の構造'!M$53),'実質公債費比率（分子）の構造'!M$53,NA())</f>
        <v>1130</v>
      </c>
      <c r="J50" s="164" t="e">
        <f>NA()</f>
        <v>#N/A</v>
      </c>
      <c r="K50" s="164" t="e">
        <f>NA()</f>
        <v>#N/A</v>
      </c>
      <c r="L50" s="164">
        <f>IF(ISNUMBER('実質公債費比率（分子）の構造'!N$53),'実質公債費比率（分子）の構造'!N$53,NA())</f>
        <v>967</v>
      </c>
      <c r="M50" s="164" t="e">
        <f>NA()</f>
        <v>#N/A</v>
      </c>
      <c r="N50" s="164" t="e">
        <f>NA()</f>
        <v>#N/A</v>
      </c>
      <c r="O50" s="164">
        <f>IF(ISNUMBER('実質公債費比率（分子）の構造'!O$53),'実質公債費比率（分子）の構造'!O$53,NA())</f>
        <v>822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21174</v>
      </c>
      <c r="E56" s="163"/>
      <c r="F56" s="163"/>
      <c r="G56" s="163">
        <f>'将来負担比率（分子）の構造'!J$52</f>
        <v>20138</v>
      </c>
      <c r="H56" s="163"/>
      <c r="I56" s="163"/>
      <c r="J56" s="163">
        <f>'将来負担比率（分子）の構造'!K$52</f>
        <v>19244</v>
      </c>
      <c r="K56" s="163"/>
      <c r="L56" s="163"/>
      <c r="M56" s="163">
        <f>'将来負担比率（分子）の構造'!L$52</f>
        <v>18824</v>
      </c>
      <c r="N56" s="163"/>
      <c r="O56" s="163"/>
      <c r="P56" s="163">
        <f>'将来負担比率（分子）の構造'!M$52</f>
        <v>18068</v>
      </c>
    </row>
    <row r="57" spans="1:16" x14ac:dyDescent="0.15">
      <c r="A57" s="163" t="s">
        <v>42</v>
      </c>
      <c r="B57" s="163"/>
      <c r="C57" s="163"/>
      <c r="D57" s="163">
        <f>'将来負担比率（分子）の構造'!I$51</f>
        <v>16</v>
      </c>
      <c r="E57" s="163"/>
      <c r="F57" s="163"/>
      <c r="G57" s="163">
        <f>'将来負担比率（分子）の構造'!J$51</f>
        <v>12</v>
      </c>
      <c r="H57" s="163"/>
      <c r="I57" s="163"/>
      <c r="J57" s="163">
        <f>'将来負担比率（分子）の構造'!K$51</f>
        <v>8</v>
      </c>
      <c r="K57" s="163"/>
      <c r="L57" s="163"/>
      <c r="M57" s="163">
        <f>'将来負担比率（分子）の構造'!L$51</f>
        <v>4</v>
      </c>
      <c r="N57" s="163"/>
      <c r="O57" s="163"/>
      <c r="P57" s="163">
        <f>'将来負担比率（分子）の構造'!M$51</f>
        <v>1</v>
      </c>
    </row>
    <row r="58" spans="1:16" x14ac:dyDescent="0.15">
      <c r="A58" s="163" t="s">
        <v>41</v>
      </c>
      <c r="B58" s="163"/>
      <c r="C58" s="163"/>
      <c r="D58" s="163">
        <f>'将来負担比率（分子）の構造'!I$50</f>
        <v>11749</v>
      </c>
      <c r="E58" s="163"/>
      <c r="F58" s="163"/>
      <c r="G58" s="163">
        <f>'将来負担比率（分子）の構造'!J$50</f>
        <v>12596</v>
      </c>
      <c r="H58" s="163"/>
      <c r="I58" s="163"/>
      <c r="J58" s="163">
        <f>'将来負担比率（分子）の構造'!K$50</f>
        <v>13155</v>
      </c>
      <c r="K58" s="163"/>
      <c r="L58" s="163"/>
      <c r="M58" s="163">
        <f>'将来負担比率（分子）の構造'!L$50</f>
        <v>12473</v>
      </c>
      <c r="N58" s="163"/>
      <c r="O58" s="163"/>
      <c r="P58" s="163">
        <f>'将来負担比率（分子）の構造'!M$50</f>
        <v>13387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2563</v>
      </c>
      <c r="C62" s="163"/>
      <c r="D62" s="163"/>
      <c r="E62" s="163">
        <f>'将来負担比率（分子）の構造'!J$45</f>
        <v>2505</v>
      </c>
      <c r="F62" s="163"/>
      <c r="G62" s="163"/>
      <c r="H62" s="163">
        <f>'将来負担比率（分子）の構造'!K$45</f>
        <v>2471</v>
      </c>
      <c r="I62" s="163"/>
      <c r="J62" s="163"/>
      <c r="K62" s="163">
        <f>'将来負担比率（分子）の構造'!L$45</f>
        <v>2562</v>
      </c>
      <c r="L62" s="163"/>
      <c r="M62" s="163"/>
      <c r="N62" s="163">
        <f>'将来負担比率（分子）の構造'!M$45</f>
        <v>2629</v>
      </c>
      <c r="O62" s="163"/>
      <c r="P62" s="163"/>
    </row>
    <row r="63" spans="1:16" x14ac:dyDescent="0.15">
      <c r="A63" s="163" t="s">
        <v>34</v>
      </c>
      <c r="B63" s="163">
        <f>'将来負担比率（分子）の構造'!I$44</f>
        <v>920</v>
      </c>
      <c r="C63" s="163"/>
      <c r="D63" s="163"/>
      <c r="E63" s="163">
        <f>'将来負担比率（分子）の構造'!J$44</f>
        <v>1422</v>
      </c>
      <c r="F63" s="163"/>
      <c r="G63" s="163"/>
      <c r="H63" s="163">
        <f>'将来負担比率（分子）の構造'!K$44</f>
        <v>2289</v>
      </c>
      <c r="I63" s="163"/>
      <c r="J63" s="163"/>
      <c r="K63" s="163">
        <f>'将来負担比率（分子）の構造'!L$44</f>
        <v>2790</v>
      </c>
      <c r="L63" s="163"/>
      <c r="M63" s="163"/>
      <c r="N63" s="163">
        <f>'将来負担比率（分子）の構造'!M$44</f>
        <v>2789</v>
      </c>
      <c r="O63" s="163"/>
      <c r="P63" s="163"/>
    </row>
    <row r="64" spans="1:16" x14ac:dyDescent="0.15">
      <c r="A64" s="163" t="s">
        <v>33</v>
      </c>
      <c r="B64" s="163">
        <f>'将来負担比率（分子）の構造'!I$43</f>
        <v>12190</v>
      </c>
      <c r="C64" s="163"/>
      <c r="D64" s="163"/>
      <c r="E64" s="163">
        <f>'将来負担比率（分子）の構造'!J$43</f>
        <v>11472</v>
      </c>
      <c r="F64" s="163"/>
      <c r="G64" s="163"/>
      <c r="H64" s="163">
        <f>'将来負担比率（分子）の構造'!K$43</f>
        <v>10605</v>
      </c>
      <c r="I64" s="163"/>
      <c r="J64" s="163"/>
      <c r="K64" s="163">
        <f>'将来負担比率（分子）の構造'!L$43</f>
        <v>9752</v>
      </c>
      <c r="L64" s="163"/>
      <c r="M64" s="163"/>
      <c r="N64" s="163">
        <f>'将来負担比率（分子）の構造'!M$43</f>
        <v>9310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17517</v>
      </c>
      <c r="C66" s="163"/>
      <c r="D66" s="163"/>
      <c r="E66" s="163">
        <f>'将来負担比率（分子）の構造'!J$41</f>
        <v>16359</v>
      </c>
      <c r="F66" s="163"/>
      <c r="G66" s="163"/>
      <c r="H66" s="163">
        <f>'将来負担比率（分子）の構造'!K$41</f>
        <v>14864</v>
      </c>
      <c r="I66" s="163"/>
      <c r="J66" s="163"/>
      <c r="K66" s="163">
        <f>'将来負担比率（分子）の構造'!L$41</f>
        <v>13167</v>
      </c>
      <c r="L66" s="163"/>
      <c r="M66" s="163"/>
      <c r="N66" s="163">
        <f>'将来負担比率（分子）の構造'!M$41</f>
        <v>12627</v>
      </c>
      <c r="O66" s="163"/>
      <c r="P66" s="163"/>
    </row>
    <row r="67" spans="1:16" x14ac:dyDescent="0.15">
      <c r="A67" s="163" t="s">
        <v>71</v>
      </c>
      <c r="B67" s="163" t="e">
        <f>NA()</f>
        <v>#N/A</v>
      </c>
      <c r="C67" s="163">
        <f>IF(ISNUMBER('将来負担比率（分子）の構造'!I$53), IF('将来負担比率（分子）の構造'!I$53 &lt; 0, 0, '将来負担比率（分子）の構造'!I$53), NA())</f>
        <v>252</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4146</v>
      </c>
      <c r="C72" s="167">
        <f>基金残高に係る経年分析!G55</f>
        <v>4101</v>
      </c>
      <c r="D72" s="167">
        <f>基金残高に係る経年分析!H55</f>
        <v>4157</v>
      </c>
    </row>
    <row r="73" spans="1:16" x14ac:dyDescent="0.15">
      <c r="A73" s="166" t="s">
        <v>74</v>
      </c>
      <c r="B73" s="167">
        <f>基金残高に係る経年分析!F56</f>
        <v>1588</v>
      </c>
      <c r="C73" s="167">
        <f>基金残高に係る経年分析!G56</f>
        <v>870</v>
      </c>
      <c r="D73" s="167">
        <f>基金残高に係る経年分析!H56</f>
        <v>1004</v>
      </c>
    </row>
    <row r="74" spans="1:16" x14ac:dyDescent="0.15">
      <c r="A74" s="166" t="s">
        <v>75</v>
      </c>
      <c r="B74" s="167">
        <f>基金残高に係る経年分析!F57</f>
        <v>7871</v>
      </c>
      <c r="C74" s="167">
        <f>基金残高に係る経年分析!G57</f>
        <v>7968</v>
      </c>
      <c r="D74" s="167">
        <f>基金残高に係る経年分析!H57</f>
        <v>8590</v>
      </c>
    </row>
  </sheetData>
  <sheetProtection algorithmName="SHA-512" hashValue="wzGUFbEqumpbEWDrK2hhPxftBhrU7ak4V/kWcCuq+HKo6kJ8pDrv1e25ILHZdmEp90YTmGNUaq4FGBsPrvcYEQ==" saltValue="hb27WPTSEKOgJ+bE/viU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2026-03-10T07:35:14Z</cp:lastPrinted>
  <dcterms:created xsi:type="dcterms:W3CDTF">2026-02-23T08:08:42Z</dcterms:created>
  <dcterms:modified xsi:type="dcterms:W3CDTF">2026-09-11T06:51:17Z</dcterms:modified>
  <cp:category/>
</cp:coreProperties>
</file>