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V:\財政班\財政係\7　各種調査\R6\R7.3.14〆切_令和５年度財政状況資料集の作成及び提出について\ホームページ公開\"/>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9"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U39" i="10"/>
  <c r="C39" i="10"/>
  <c r="CO38" i="10"/>
  <c r="BE38" i="10"/>
  <c r="U38" i="10"/>
  <c r="C38" i="10"/>
  <c r="CO37" i="10"/>
  <c r="BE37" i="10"/>
  <c r="C37" i="10"/>
  <c r="CO36" i="10"/>
  <c r="BE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AM34" i="10"/>
  <c r="AM35" i="10" s="1"/>
  <c r="AM36" i="10" s="1"/>
  <c r="AM37" i="10" s="1"/>
  <c r="AM38" i="10" s="1"/>
  <c r="AM39" i="10" s="1"/>
  <c r="BW34" i="10" l="1"/>
  <c r="BW35" i="10" s="1"/>
  <c r="BW36" i="10" s="1"/>
  <c r="BW37" i="10" s="1"/>
  <c r="BW38" i="10" s="1"/>
  <c r="BW39" i="10" s="1"/>
  <c r="BW40" i="10" s="1"/>
  <c r="BW41" i="10" s="1"/>
  <c r="BE34" i="10"/>
  <c r="CO34" i="10" l="1"/>
  <c r="CO35" i="10" s="1"/>
</calcChain>
</file>

<file path=xl/sharedStrings.xml><?xml version="1.0" encoding="utf-8"?>
<sst xmlns="http://schemas.openxmlformats.org/spreadsheetml/2006/main" count="1164" uniqueCount="580">
  <si>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</si>
  <si>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</si>
  <si>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</si>
  <si>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</si>
  <si>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</si>
  <si>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</si>
  <si>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</si>
  <si>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</si>
  <si>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</si>
  <si>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</si>
  <si>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</si>
  <si>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</si>
  <si>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</si>
  <si>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</si>
  <si>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</si>
  <si>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</si>
  <si>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</si>
  <si>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</si>
  <si>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</si>
  <si>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</si>
  <si>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</si>
  <si>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</si>
  <si>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</si>
  <si>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</si>
  <si>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</si>
  <si>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</si>
  <si>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</si>
  <si>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</si>
  <si>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</si>
  <si>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</si>
  <si>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</si>
  <si>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</si>
  <si>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</si>
  <si>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</si>
  <si>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</si>
  <si>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</si>
  <si>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</si>
  <si>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</si>
  <si>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</si>
  <si>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</si>
  <si>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</si>
  <si>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</si>
  <si>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</si>
  <si>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</si>
  <si>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</si>
  <si>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</si>
  <si>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</si>
  <si>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</si>
  <si>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</si>
  <si>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</si>
  <si>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</si>
  <si>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</si>
  <si>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</si>
  <si>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</si>
  <si>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</si>
  <si>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</si>
  <si>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</si>
  <si>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</si>
  <si>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</si>
  <si>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</si>
  <si>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</si>
  <si>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</si>
  <si>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</si>
  <si>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</si>
  <si>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</si>
  <si>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</si>
  <si>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</si>
  <si>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</si>
  <si>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</si>
  <si>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</si>
  <si>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</si>
  <si>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</si>
  <si>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</si>
  <si>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</si>
  <si>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</si>
  <si>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</si>
  <si>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</si>
  <si>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</si>
  <si>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</si>
  <si>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</si>
  <si>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</si>
  <si>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Ⅴ－０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</si>
  <si>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</si>
  <si>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</si>
  <si>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</si>
  <si>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</si>
  <si>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</si>
  <si>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</si>
  <si>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</si>
  <si>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</si>
  <si>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</si>
  <si>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</si>
  <si>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</si>
  <si>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</si>
  <si>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有田川町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</si>
  <si>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</si>
  <si>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</si>
  <si>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</si>
  <si>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</si>
  <si>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</si>
  <si>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</si>
  <si>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</si>
  <si>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</si>
  <si>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</si>
  <si>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</si>
  <si>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</si>
  <si>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</si>
  <si>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</si>
  <si>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</si>
  <si>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</si>
  <si>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</si>
  <si>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</si>
  <si>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</si>
  <si>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</si>
  <si>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</si>
  <si>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</si>
  <si>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</si>
  <si>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</si>
  <si>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</si>
  <si>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</si>
  <si>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</si>
  <si>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</si>
  <si>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</si>
  <si>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</si>
  <si>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</si>
  <si>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</si>
  <si>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</si>
  <si>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</si>
  <si>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</si>
  <si>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</si>
  <si>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</si>
  <si>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</si>
  <si>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</si>
  <si>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</si>
  <si>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</si>
  <si>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</si>
  <si>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</si>
  <si>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</si>
  <si>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</si>
  <si>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</si>
  <si>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</si>
  <si>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</si>
  <si>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</si>
  <si>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</si>
  <si>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</si>
  <si>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</si>
  <si>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</si>
  <si>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</si>
  <si>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</si>
  <si>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</si>
  <si>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</si>
  <si>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</si>
  <si>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</si>
  <si>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</si>
  <si>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</si>
  <si>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</si>
  <si>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</si>
  <si>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</si>
  <si>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</si>
  <si>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</si>
  <si>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</si>
  <si>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</si>
  <si>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</si>
  <si>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</si>
  <si>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</si>
  <si>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</si>
  <si>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</si>
  <si>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</si>
  <si>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</si>
  <si>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</si>
  <si>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</si>
  <si>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</si>
  <si>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</si>
  <si>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</si>
  <si>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</si>
  <si>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</si>
  <si>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</si>
  <si>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</si>
  <si>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</si>
  <si>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</si>
  <si>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</si>
  <si>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</si>
  <si>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</si>
  <si>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</si>
  <si>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</si>
  <si>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</si>
  <si>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</si>
  <si>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</si>
  <si>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</si>
  <si>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</si>
  <si>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</si>
  <si>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</si>
  <si>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</si>
  <si>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</si>
  <si>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</si>
  <si>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</si>
  <si>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</si>
  <si>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</si>
  <si>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</si>
  <si>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</si>
  <si>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</si>
  <si>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</si>
  <si>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</si>
  <si>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和歌山県有田川町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</si>
  <si>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</si>
  <si>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</si>
  <si>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</si>
  <si>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</si>
  <si>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</si>
  <si>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</si>
  <si>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</si>
  <si>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</si>
  <si>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</si>
  <si>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</si>
  <si>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</si>
  <si>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</si>
  <si>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</si>
  <si>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</si>
  <si>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</si>
  <si>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</si>
  <si>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</si>
  <si>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</si>
  <si>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</si>
  <si>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</si>
  <si>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</si>
  <si>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</si>
  <si>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</si>
  <si>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</si>
  <si>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</si>
  <si>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</si>
  <si>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</si>
  <si>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</si>
  <si>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</si>
  <si>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</si>
  <si>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</si>
  <si>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</si>
  <si>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</si>
  <si>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</si>
  <si>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</si>
  <si>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</si>
  <si>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</si>
  <si>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</si>
  <si>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</si>
  <si>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</si>
  <si>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</si>
  <si>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</si>
  <si>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</si>
  <si>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</si>
  <si>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</si>
  <si>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</si>
  <si>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</si>
  <si>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</si>
  <si>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</si>
  <si>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</si>
  <si>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</si>
  <si>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</si>
  <si>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</si>
  <si>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</si>
  <si>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</si>
  <si>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</si>
  <si>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</si>
  <si>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</si>
  <si>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</si>
  <si>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</si>
  <si>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</si>
  <si>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</si>
  <si>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</si>
  <si>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</si>
  <si>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</si>
  <si>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</si>
  <si>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</si>
  <si>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</si>
  <si>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</si>
  <si>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</si>
  <si>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</si>
  <si>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</si>
  <si>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</si>
  <si>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</si>
  <si>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</si>
  <si>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</si>
  <si>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</si>
  <si>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</si>
  <si>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</si>
  <si>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</si>
  <si>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</si>
  <si>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</si>
  <si>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</si>
  <si>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</si>
  <si>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</si>
  <si>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</si>
  <si>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</si>
  <si>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</si>
  <si>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</si>
  <si>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</si>
  <si>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</si>
  <si>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</si>
  <si>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</si>
  <si>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</si>
  <si>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</si>
  <si>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</si>
  <si>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</si>
  <si>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</si>
  <si>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</si>
  <si>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</si>
  <si>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</si>
  <si>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</si>
  <si>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</si>
  <si>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</si>
  <si>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</si>
  <si>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</si>
  <si>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</si>
  <si>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</si>
  <si>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</si>
  <si>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</si>
  <si>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</si>
  <si>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</si>
  <si>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</si>
  <si>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</si>
  <si>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</si>
  <si>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</si>
  <si>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</si>
  <si>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</si>
  <si>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</si>
  <si>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</si>
  <si>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</si>
  <si>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</si>
  <si>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</si>
  <si>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</si>
  <si>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</si>
  <si>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</si>
  <si>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</si>
  <si>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</si>
  <si>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</si>
  <si>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</si>
  <si>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</si>
  <si>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</si>
  <si>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</si>
  <si>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</si>
  <si>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</si>
  <si>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</si>
  <si>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</si>
  <si>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</si>
  <si>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</si>
  <si>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</si>
  <si>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</si>
  <si>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</si>
  <si>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</si>
  <si>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</si>
  <si>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</si>
  <si>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</si>
  <si>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</si>
  <si>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</si>
  <si>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</si>
  <si>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</si>
  <si>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和歌山県有田川町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</si>
  <si>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</si>
  <si>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</si>
  <si>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</si>
  <si>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</si>
  <si>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</si>
  <si>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</si>
  <si>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</si>
  <si>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</si>
  <si>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</si>
  <si>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</si>
  <si>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</si>
  <si>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</si>
  <si>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</si>
  <si>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</si>
  <si>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</si>
  <si>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</si>
  <si>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</si>
  <si>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</si>
  <si>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</si>
  <si>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</si>
  <si>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</si>
  <si>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</si>
  <si>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</si>
  <si>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</si>
  <si>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</si>
  <si>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</si>
  <si>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</si>
  <si>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</si>
  <si>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</si>
  <si>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</si>
  <si>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</si>
  <si>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</si>
  <si>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有田川町国民健康保険事業特別会計</t>
    <phoneticPr fontId="5"/>
  </si>
  <si>
    <t>有田川町介護保険事業特別会計</t>
    <phoneticPr fontId="5"/>
  </si>
  <si>
    <t>有田川町後期高齢者医療特別会計</t>
    <phoneticPr fontId="5"/>
  </si>
  <si>
    <t>有田川町特別養護老人ホーム等事業特別会計</t>
    <phoneticPr fontId="5"/>
  </si>
  <si>
    <t>有田川町水道事業会計</t>
    <phoneticPr fontId="5"/>
  </si>
  <si>
    <t>法適用企業</t>
    <phoneticPr fontId="5"/>
  </si>
  <si>
    <t>有田川町簡易水道事業会計</t>
    <phoneticPr fontId="5"/>
  </si>
  <si>
    <t>有田川町公共下水道事業会計</t>
    <phoneticPr fontId="5"/>
  </si>
  <si>
    <t>有田川町農業集落排水事業会計</t>
    <phoneticPr fontId="5"/>
  </si>
  <si>
    <t>有田川町簡易排水事業会計</t>
    <phoneticPr fontId="5"/>
  </si>
  <si>
    <t>有田川町浄化槽事業会計</t>
    <phoneticPr fontId="5"/>
  </si>
  <si>
    <t>有田川町かなや明恵峡温泉特別会計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</si>
  <si>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</si>
  <si>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</si>
  <si>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</si>
  <si>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</si>
  <si>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</si>
  <si>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</si>
  <si>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</si>
  <si>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</si>
  <si>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</si>
  <si>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</si>
  <si>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</si>
  <si>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</si>
  <si>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</si>
  <si>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</si>
  <si>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</si>
  <si>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</si>
  <si>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</si>
  <si>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</si>
  <si>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</si>
  <si>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</si>
  <si>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</si>
  <si>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</si>
  <si>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</si>
  <si>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</si>
  <si>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</si>
  <si>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</si>
  <si>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</si>
  <si>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</si>
  <si>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</si>
  <si>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</si>
  <si>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</si>
  <si>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</si>
  <si>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</si>
  <si>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</si>
  <si>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</si>
  <si>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</si>
  <si>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</si>
  <si>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</si>
  <si>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</si>
  <si>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</si>
  <si>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</si>
  <si>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</si>
  <si>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</si>
  <si>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</si>
  <si>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</si>
  <si>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</si>
  <si>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</si>
  <si>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</si>
  <si>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</si>
  <si>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</si>
  <si>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</si>
  <si>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</si>
  <si>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</si>
  <si>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</si>
  <si>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</si>
  <si>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</si>
  <si>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</si>
  <si>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</si>
  <si>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</si>
  <si>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</si>
  <si>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</si>
  <si>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</si>
  <si>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</si>
  <si>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</si>
  <si>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</si>
  <si>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</si>
  <si>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</si>
  <si>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</si>
  <si>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</si>
  <si>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</si>
  <si>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</si>
  <si>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</si>
  <si>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</si>
  <si>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</si>
  <si>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</si>
  <si>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</si>
  <si>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</si>
  <si>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</si>
  <si>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</si>
  <si>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</si>
  <si>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</si>
  <si>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</si>
  <si>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</si>
  <si>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</si>
  <si>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</si>
  <si>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</si>
  <si>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</si>
  <si>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</si>
  <si>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</si>
  <si>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</si>
  <si>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</si>
  <si>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</si>
  <si>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</si>
  <si>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</si>
  <si>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</si>
  <si>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</si>
  <si>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</si>
  <si>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</si>
  <si>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</si>
  <si>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</si>
  <si>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</si>
  <si>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</si>
  <si>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</si>
  <si>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</si>
  <si>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</si>
  <si>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</si>
  <si>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</si>
  <si>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</si>
  <si>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</si>
  <si>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</si>
  <si>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</si>
  <si>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</si>
  <si>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</si>
  <si>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</si>
  <si>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</si>
  <si>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</si>
  <si>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</si>
  <si>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</si>
  <si>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</si>
  <si>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</si>
  <si>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</si>
  <si>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</si>
  <si>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</si>
  <si>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</si>
  <si>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</si>
  <si>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</si>
  <si>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</si>
  <si>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</si>
  <si>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</si>
  <si>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</si>
  <si>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</si>
  <si>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</si>
  <si>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</si>
  <si>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</si>
  <si>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</si>
  <si>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</si>
  <si>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0.85</t>
  </si>
  <si>
    <t>有田川町水道事業会計</t>
  </si>
  <si>
    <t>一般会計</t>
  </si>
  <si>
    <t>有田川町介護保険事業特別会計</t>
  </si>
  <si>
    <t>有田川町簡易水道事業会計</t>
  </si>
  <si>
    <t>有田川町国民健康保険事業特別会計</t>
  </si>
  <si>
    <t>有田川町公共下水道事業会計</t>
  </si>
  <si>
    <t>有田川町後期高齢者医療特別会計</t>
  </si>
  <si>
    <t>有田川町浄化槽事業会計</t>
  </si>
  <si>
    <t>その他会計（赤字）</t>
  </si>
  <si>
    <t>その他会計（黒字）</t>
  </si>
  <si>
    <t>R01</t>
    <phoneticPr fontId="5"/>
  </si>
  <si>
    <t>R02</t>
    <phoneticPr fontId="5"/>
  </si>
  <si>
    <t>R03</t>
    <phoneticPr fontId="5"/>
  </si>
  <si>
    <t>R04</t>
    <phoneticPr fontId="5"/>
  </si>
  <si>
    <t>R05</t>
    <phoneticPr fontId="5"/>
  </si>
  <si>
    <t>公共施設整備基金</t>
  </si>
  <si>
    <t>ふるさと応援基金</t>
  </si>
  <si>
    <t>合併地域振興基金</t>
  </si>
  <si>
    <t>退職手当負担金基金</t>
  </si>
  <si>
    <t>地域福祉基金</t>
  </si>
  <si>
    <t>-</t>
    <phoneticPr fontId="2"/>
  </si>
  <si>
    <t>和歌山県市町村総合事務組合</t>
    <rPh sb="0" eb="4">
      <t>ワカヤマケン</t>
    </rPh>
    <rPh sb="4" eb="7">
      <t>シチョウソン</t>
    </rPh>
    <rPh sb="7" eb="9">
      <t>ソウゴウ</t>
    </rPh>
    <rPh sb="9" eb="11">
      <t>ジム</t>
    </rPh>
    <rPh sb="11" eb="13">
      <t>クミアイ</t>
    </rPh>
    <phoneticPr fontId="5"/>
  </si>
  <si>
    <t>和歌山地方税回収機構</t>
    <rPh sb="0" eb="3">
      <t>ワカヤマ</t>
    </rPh>
    <rPh sb="3" eb="5">
      <t>チホウ</t>
    </rPh>
    <rPh sb="5" eb="6">
      <t>ゼイ</t>
    </rPh>
    <rPh sb="6" eb="8">
      <t>カイシュウ</t>
    </rPh>
    <rPh sb="8" eb="10">
      <t>キコウ</t>
    </rPh>
    <phoneticPr fontId="5"/>
  </si>
  <si>
    <t>有田周辺広域圏事務組合</t>
    <rPh sb="0" eb="2">
      <t>アリダ</t>
    </rPh>
    <rPh sb="2" eb="4">
      <t>シュウヘン</t>
    </rPh>
    <rPh sb="4" eb="6">
      <t>コウイキ</t>
    </rPh>
    <rPh sb="6" eb="7">
      <t>ケン</t>
    </rPh>
    <rPh sb="7" eb="9">
      <t>ジム</t>
    </rPh>
    <rPh sb="9" eb="11">
      <t>クミアイ</t>
    </rPh>
    <phoneticPr fontId="5"/>
  </si>
  <si>
    <t>有田郡老人福祉施設事務組合</t>
    <rPh sb="0" eb="3">
      <t>アリダグン</t>
    </rPh>
    <rPh sb="3" eb="5">
      <t>ロウジン</t>
    </rPh>
    <rPh sb="5" eb="7">
      <t>フクシ</t>
    </rPh>
    <rPh sb="7" eb="9">
      <t>シセツ</t>
    </rPh>
    <rPh sb="9" eb="11">
      <t>ジム</t>
    </rPh>
    <rPh sb="11" eb="13">
      <t>クミアイ</t>
    </rPh>
    <phoneticPr fontId="5"/>
  </si>
  <si>
    <t>有田聖苑事務組合</t>
    <rPh sb="0" eb="2">
      <t>アリダ</t>
    </rPh>
    <rPh sb="2" eb="3">
      <t>セイ</t>
    </rPh>
    <rPh sb="3" eb="4">
      <t>エン</t>
    </rPh>
    <rPh sb="4" eb="6">
      <t>ジム</t>
    </rPh>
    <rPh sb="6" eb="8">
      <t>クミアイ</t>
    </rPh>
    <phoneticPr fontId="5"/>
  </si>
  <si>
    <t>和歌山県後期高齢者医療広域連合</t>
    <rPh sb="0" eb="4">
      <t>ワカヤマケン</t>
    </rPh>
    <rPh sb="4" eb="6">
      <t>コウキ</t>
    </rPh>
    <rPh sb="6" eb="9">
      <t>コウレイシャ</t>
    </rPh>
    <rPh sb="9" eb="11">
      <t>イリョウ</t>
    </rPh>
    <rPh sb="11" eb="13">
      <t>コウイキ</t>
    </rPh>
    <rPh sb="13" eb="15">
      <t>レンゴウ</t>
    </rPh>
    <phoneticPr fontId="5"/>
  </si>
  <si>
    <t>有田周辺広域圏事務組合（公営企業会計）</t>
    <rPh sb="0" eb="2">
      <t>アリダ</t>
    </rPh>
    <rPh sb="2" eb="4">
      <t>シュウヘン</t>
    </rPh>
    <rPh sb="4" eb="6">
      <t>コウイキ</t>
    </rPh>
    <rPh sb="6" eb="7">
      <t>ケン</t>
    </rPh>
    <rPh sb="7" eb="9">
      <t>ジム</t>
    </rPh>
    <rPh sb="9" eb="11">
      <t>クミアイ</t>
    </rPh>
    <rPh sb="12" eb="14">
      <t>コウエイ</t>
    </rPh>
    <rPh sb="14" eb="16">
      <t>キギョウ</t>
    </rPh>
    <rPh sb="16" eb="17">
      <t>カイ</t>
    </rPh>
    <rPh sb="17" eb="18">
      <t>ケイ</t>
    </rPh>
    <phoneticPr fontId="5"/>
  </si>
  <si>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19">
      <t>カイ</t>
    </rPh>
    <rPh sb="19" eb="20">
      <t>ケイ</t>
    </rPh>
    <phoneticPr fontId="5"/>
  </si>
  <si>
    <t>有田川町ふるさと開発公社</t>
    <rPh sb="0" eb="4">
      <t>アリダガワチョウ</t>
    </rPh>
    <rPh sb="8" eb="10">
      <t>カイハツ</t>
    </rPh>
    <rPh sb="10" eb="12">
      <t>コウシャ</t>
    </rPh>
    <phoneticPr fontId="10"/>
  </si>
  <si>
    <t>有田観光物産センター</t>
    <rPh sb="0" eb="2">
      <t>アリダ</t>
    </rPh>
    <rPh sb="2" eb="4">
      <t>カンコウ</t>
    </rPh>
    <rPh sb="4" eb="6">
      <t>ブッサン</t>
    </rPh>
    <phoneticPr fontId="10"/>
  </si>
  <si>
    <t>-</t>
    <phoneticPr fontId="2"/>
  </si>
  <si>
    <t>有田川町一般会計</t>
    <rPh sb="0" eb="3">
      <t>アリダガワ</t>
    </rPh>
    <rPh sb="3" eb="4">
      <t>チョウ</t>
    </rPh>
    <rPh sb="4" eb="6">
      <t>イッパン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</si>
  <si>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</si>
  <si>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</si>
  <si>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</si>
  <si>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</si>
  <si>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</si>
  <si>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上記の要因により令和５年度は発生していない。実質公債費比率は前年度と比較して０．１ポイント悪化し１３．１％となっており、これは類似団体と比較しても高い水準となっている。ストック的指標である将来負担比率が発生しなかった要因は、負債の減少や充当可能財源の増加によるものである。また、フロー的指標である実質公債費比率は、ほぼ、横ばいで今後においては元利償還金が減少していく見通しであるため比率についても減少傾向となっていくと思われる。しかしながら、一部事務組合の事業実施等により補助金又は負担金が増加傾向であることから、今後も計画的な地方債発行及び交付税算入率の高い地方債の選択を実施するとともに、経常経費の抑制に取り組む必要がある。</t>
    <rPh sb="169" eb="170">
      <t>ヨコ</t>
    </rPh>
    <rPh sb="173" eb="175">
      <t>コンゴ</t>
    </rPh>
    <rPh sb="180" eb="185">
      <t>ガンリショウカンキン</t>
    </rPh>
    <rPh sb="186" eb="188">
      <t>ゲンショウ</t>
    </rPh>
    <rPh sb="192" eb="194">
      <t>ミトオ</t>
    </rPh>
    <rPh sb="200" eb="202">
      <t>ヒリツ</t>
    </rPh>
    <rPh sb="207" eb="211">
      <t>ゲンショウケイコウ</t>
    </rPh>
    <rPh sb="218" eb="219">
      <t>オモ</t>
    </rPh>
    <rPh sb="230" eb="236">
      <t>イチブジムクミアイ</t>
    </rPh>
    <rPh sb="237" eb="241">
      <t>ジギョウジッシ</t>
    </rPh>
    <rPh sb="241" eb="242">
      <t>トウ</t>
    </rPh>
    <rPh sb="245" eb="248">
      <t>ホジョキン</t>
    </rPh>
    <rPh sb="248" eb="249">
      <t>マタ</t>
    </rPh>
    <rPh sb="250" eb="253">
      <t>フタンキン</t>
    </rPh>
    <rPh sb="256" eb="258">
      <t>ケイコウ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</si>
  <si>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</si>
  <si>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</si>
  <si>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</si>
  <si>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将来負担比率は、令和２年度は３．２％であったが、令和３年度以降は比率が発生していない。また有形固定資産減価償却率は上昇傾向となっているが、類似団体と比較すると低い状態である。
　将来負担比率について発生していない要因としては、地方債の新規発行額の抑制、銀行等資金の繰上償還を実施してきたことや基金の充当可能財源が増加したことによるものである。一方で有形固定資産減価償却率では、前年度と比べ１．０ポイント増加しているが、類似団体と比較すると下回っている。これは、大規模改修等により施設が更新されているため、償却率が類似団体平均値の上昇に比べると緩やかになったことによるものである。今後においても有形固定資産更新リスクは増加していくため、計画的に更新費用の平準化等を行っていく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</si>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</sst>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68548</c:v>
                </c:pt>
                <c:pt idx="1">
                  <c:v>78575</c:v>
                </c:pt>
                <c:pt idx="2">
                  <c:v>61630</c:v>
                </c:pt>
                <c:pt idx="3">
                  <c:v>76485</c:v>
                </c:pt>
                <c:pt idx="4">
                  <c:v>112663</c:v>
                </c:pt>
              </c:numCache>
            </c:numRef>
          </c:val>
          <c:smooth val="0"/>
          <c:extLst>
            <c:ext xmlns:c16="http://schemas.microsoft.com/office/drawing/2014/chart" uri="{C3380CC4-5D6E-409C-BE32-E72D297353CC}">
              <c16:uniqueId val="{00000000-98AC-4423-84C6-C2440A785B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52135</c:v>
                </c:pt>
                <c:pt idx="1">
                  <c:v>106381</c:v>
                </c:pt>
                <c:pt idx="2">
                  <c:v>70298</c:v>
                </c:pt>
                <c:pt idx="3">
                  <c:v>52408</c:v>
                </c:pt>
                <c:pt idx="4">
                  <c:v>78513</c:v>
                </c:pt>
              </c:numCache>
            </c:numRef>
          </c:val>
          <c:smooth val="0"/>
          <c:extLst>
            <c:ext xmlns:c16="http://schemas.microsoft.com/office/drawing/2014/chart" uri="{C3380CC4-5D6E-409C-BE32-E72D297353CC}">
              <c16:uniqueId val="{00000001-98AC-4423-84C6-C2440A785B5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3.71</c:v>
                </c:pt>
                <c:pt idx="1">
                  <c:v>3.54</c:v>
                </c:pt>
                <c:pt idx="2">
                  <c:v>4.45</c:v>
                </c:pt>
                <c:pt idx="3">
                  <c:v>3.68</c:v>
                </c:pt>
                <c:pt idx="4">
                  <c:v>4.0999999999999996</c:v>
                </c:pt>
              </c:numCache>
            </c:numRef>
          </c:val>
          <c:extLst>
            <c:ext xmlns:c16="http://schemas.microsoft.com/office/drawing/2014/chart" uri="{C3380CC4-5D6E-409C-BE32-E72D297353CC}">
              <c16:uniqueId val="{00000000-6704-4A75-B625-3F9C0FF1C5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42.02</c:v>
                </c:pt>
                <c:pt idx="1">
                  <c:v>40.44</c:v>
                </c:pt>
                <c:pt idx="2">
                  <c:v>39</c:v>
                </c:pt>
                <c:pt idx="3">
                  <c:v>40.520000000000003</c:v>
                </c:pt>
                <c:pt idx="4">
                  <c:v>40.04</c:v>
                </c:pt>
              </c:numCache>
            </c:numRef>
          </c:val>
          <c:extLst>
            <c:ext xmlns:c16="http://schemas.microsoft.com/office/drawing/2014/chart" uri="{C3380CC4-5D6E-409C-BE32-E72D297353CC}">
              <c16:uniqueId val="{00000001-6704-4A75-B625-3F9C0FF1C58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4.76</c:v>
                </c:pt>
                <c:pt idx="1">
                  <c:v>0.02</c:v>
                </c:pt>
                <c:pt idx="2">
                  <c:v>1.0900000000000001</c:v>
                </c:pt>
                <c:pt idx="3">
                  <c:v>-0.85</c:v>
                </c:pt>
                <c:pt idx="4">
                  <c:v>7.42</c:v>
                </c:pt>
              </c:numCache>
            </c:numRef>
          </c:val>
          <c:smooth val="0"/>
          <c:extLst>
            <c:ext xmlns:c16="http://schemas.microsoft.com/office/drawing/2014/chart" uri="{C3380CC4-5D6E-409C-BE32-E72D297353CC}">
              <c16:uniqueId val="{00000002-6704-4A75-B625-3F9C0FF1C58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0.02</c:v>
                </c:pt>
                <c:pt idx="4">
                  <c:v>#N/A</c:v>
                </c:pt>
                <c:pt idx="5">
                  <c:v>0.01</c:v>
                </c:pt>
                <c:pt idx="6">
                  <c:v>#N/A</c:v>
                </c:pt>
                <c:pt idx="7">
                  <c:v>0.22</c:v>
                </c:pt>
                <c:pt idx="8">
                  <c:v>#N/A</c:v>
                </c:pt>
                <c:pt idx="9">
                  <c:v>0</c:v>
                </c:pt>
              </c:numCache>
            </c:numRef>
          </c:val>
          <c:extLst>
            <c:ext xmlns:c16="http://schemas.microsoft.com/office/drawing/2014/chart" uri="{C3380CC4-5D6E-409C-BE32-E72D297353CC}">
              <c16:uniqueId val="{00000000-DE18-462B-B6CB-668B7AB72D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E18-462B-B6CB-668B7AB72D28}"/>
            </c:ext>
          </c:extLst>
        </c:ser>
        <c:ser>
          <c:idx val="2"/>
          <c:order val="2"/>
          <c:tx>
            <c:strRef>
              <c:f>データシート!$A$29</c:f>
              <c:strCache>
                <c:ptCount val="1"/>
                <c:pt idx="0">
                  <c:v>有田川町浄化槽事業会計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0.01</c:v>
                </c:pt>
              </c:numCache>
            </c:numRef>
          </c:val>
          <c:extLst>
            <c:ext xmlns:c16="http://schemas.microsoft.com/office/drawing/2014/chart" uri="{C3380CC4-5D6E-409C-BE32-E72D297353CC}">
              <c16:uniqueId val="{00000002-DE18-462B-B6CB-668B7AB72D28}"/>
            </c:ext>
          </c:extLst>
        </c:ser>
        <c:ser>
          <c:idx val="3"/>
          <c:order val="3"/>
          <c:tx>
            <c:strRef>
              <c:f>データシート!$A$30</c:f>
              <c:strCache>
                <c:ptCount val="1"/>
                <c:pt idx="0">
                  <c:v>有田川町後期高齢者医療特別会計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0.09</c:v>
                </c:pt>
                <c:pt idx="2">
                  <c:v>#N/A</c:v>
                </c:pt>
                <c:pt idx="3">
                  <c:v>0.1</c:v>
                </c:pt>
                <c:pt idx="4">
                  <c:v>#N/A</c:v>
                </c:pt>
                <c:pt idx="5">
                  <c:v>0.1</c:v>
                </c:pt>
                <c:pt idx="6">
                  <c:v>#N/A</c:v>
                </c:pt>
                <c:pt idx="7">
                  <c:v>0.1</c:v>
                </c:pt>
                <c:pt idx="8">
                  <c:v>#N/A</c:v>
                </c:pt>
                <c:pt idx="9">
                  <c:v>0.1</c:v>
                </c:pt>
              </c:numCache>
            </c:numRef>
          </c:val>
          <c:extLst>
            <c:ext xmlns:c16="http://schemas.microsoft.com/office/drawing/2014/chart" uri="{C3380CC4-5D6E-409C-BE32-E72D297353CC}">
              <c16:uniqueId val="{00000003-DE18-462B-B6CB-668B7AB72D28}"/>
            </c:ext>
          </c:extLst>
        </c:ser>
        <c:ser>
          <c:idx val="4"/>
          <c:order val="4"/>
          <c:tx>
            <c:strRef>
              <c:f>データシート!$A$31</c:f>
              <c:strCache>
                <c:ptCount val="1"/>
                <c:pt idx="0">
                  <c:v>有田川町公共下水道事業会計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0.15</c:v>
                </c:pt>
              </c:numCache>
            </c:numRef>
          </c:val>
          <c:extLst>
            <c:ext xmlns:c16="http://schemas.microsoft.com/office/drawing/2014/chart" uri="{C3380CC4-5D6E-409C-BE32-E72D297353CC}">
              <c16:uniqueId val="{00000004-DE18-462B-B6CB-668B7AB72D28}"/>
            </c:ext>
          </c:extLst>
        </c:ser>
        <c:ser>
          <c:idx val="5"/>
          <c:order val="5"/>
          <c:tx>
            <c:strRef>
              <c:f>データシート!$A$32</c:f>
              <c:strCache>
                <c:ptCount val="1"/>
                <c:pt idx="0">
                  <c:v>有田川町国民健康保険事業特別会計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c:v>
                </c:pt>
                <c:pt idx="2">
                  <c:v>#N/A</c:v>
                </c:pt>
                <c:pt idx="3">
                  <c:v>0.04</c:v>
                </c:pt>
                <c:pt idx="4">
                  <c:v>#N/A</c:v>
                </c:pt>
                <c:pt idx="5">
                  <c:v>0.05</c:v>
                </c:pt>
                <c:pt idx="6">
                  <c:v>#N/A</c:v>
                </c:pt>
                <c:pt idx="7">
                  <c:v>0.04</c:v>
                </c:pt>
                <c:pt idx="8">
                  <c:v>#N/A</c:v>
                </c:pt>
                <c:pt idx="9">
                  <c:v>0.16</c:v>
                </c:pt>
              </c:numCache>
            </c:numRef>
          </c:val>
          <c:extLst>
            <c:ext xmlns:c16="http://schemas.microsoft.com/office/drawing/2014/chart" uri="{C3380CC4-5D6E-409C-BE32-E72D297353CC}">
              <c16:uniqueId val="{00000005-DE18-462B-B6CB-668B7AB72D28}"/>
            </c:ext>
          </c:extLst>
        </c:ser>
        <c:ser>
          <c:idx val="6"/>
          <c:order val="6"/>
          <c:tx>
            <c:strRef>
              <c:f>データシート!$A$33</c:f>
              <c:strCache>
                <c:ptCount val="1"/>
                <c:pt idx="0">
                  <c:v>有田川町簡易水道事業会計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0.24</c:v>
                </c:pt>
              </c:numCache>
            </c:numRef>
          </c:val>
          <c:extLst>
            <c:ext xmlns:c16="http://schemas.microsoft.com/office/drawing/2014/chart" uri="{C3380CC4-5D6E-409C-BE32-E72D297353CC}">
              <c16:uniqueId val="{00000006-DE18-462B-B6CB-668B7AB72D28}"/>
            </c:ext>
          </c:extLst>
        </c:ser>
        <c:ser>
          <c:idx val="7"/>
          <c:order val="7"/>
          <c:tx>
            <c:strRef>
              <c:f>データシート!$A$34</c:f>
              <c:strCache>
                <c:ptCount val="1"/>
                <c:pt idx="0">
                  <c:v>有田川町介護保険事業特別会計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0.92</c:v>
                </c:pt>
                <c:pt idx="2">
                  <c:v>#N/A</c:v>
                </c:pt>
                <c:pt idx="3">
                  <c:v>0.61</c:v>
                </c:pt>
                <c:pt idx="4">
                  <c:v>#N/A</c:v>
                </c:pt>
                <c:pt idx="5">
                  <c:v>0.57999999999999996</c:v>
                </c:pt>
                <c:pt idx="6">
                  <c:v>#N/A</c:v>
                </c:pt>
                <c:pt idx="7">
                  <c:v>0.46</c:v>
                </c:pt>
                <c:pt idx="8">
                  <c:v>#N/A</c:v>
                </c:pt>
                <c:pt idx="9">
                  <c:v>0.37</c:v>
                </c:pt>
              </c:numCache>
            </c:numRef>
          </c:val>
          <c:extLst>
            <c:ext xmlns:c16="http://schemas.microsoft.com/office/drawing/2014/chart" uri="{C3380CC4-5D6E-409C-BE32-E72D297353CC}">
              <c16:uniqueId val="{00000007-DE18-462B-B6CB-668B7AB72D2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3.71</c:v>
                </c:pt>
                <c:pt idx="2">
                  <c:v>#N/A</c:v>
                </c:pt>
                <c:pt idx="3">
                  <c:v>3.53</c:v>
                </c:pt>
                <c:pt idx="4">
                  <c:v>#N/A</c:v>
                </c:pt>
                <c:pt idx="5">
                  <c:v>4.4400000000000004</c:v>
                </c:pt>
                <c:pt idx="6">
                  <c:v>#N/A</c:v>
                </c:pt>
                <c:pt idx="7">
                  <c:v>3.68</c:v>
                </c:pt>
                <c:pt idx="8">
                  <c:v>#N/A</c:v>
                </c:pt>
                <c:pt idx="9">
                  <c:v>4.0999999999999996</c:v>
                </c:pt>
              </c:numCache>
            </c:numRef>
          </c:val>
          <c:extLst>
            <c:ext xmlns:c16="http://schemas.microsoft.com/office/drawing/2014/chart" uri="{C3380CC4-5D6E-409C-BE32-E72D297353CC}">
              <c16:uniqueId val="{00000008-DE18-462B-B6CB-668B7AB72D28}"/>
            </c:ext>
          </c:extLst>
        </c:ser>
        <c:ser>
          <c:idx val="9"/>
          <c:order val="9"/>
          <c:tx>
            <c:strRef>
              <c:f>データシート!$A$36</c:f>
              <c:strCache>
                <c:ptCount val="1"/>
                <c:pt idx="0">
                  <c:v>有田川町水道事業会計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10.25</c:v>
                </c:pt>
                <c:pt idx="2">
                  <c:v>#N/A</c:v>
                </c:pt>
                <c:pt idx="3">
                  <c:v>11.37</c:v>
                </c:pt>
                <c:pt idx="4">
                  <c:v>#N/A</c:v>
                </c:pt>
                <c:pt idx="5">
                  <c:v>11.78</c:v>
                </c:pt>
                <c:pt idx="6">
                  <c:v>#N/A</c:v>
                </c:pt>
                <c:pt idx="7">
                  <c:v>13.4</c:v>
                </c:pt>
                <c:pt idx="8">
                  <c:v>#N/A</c:v>
                </c:pt>
                <c:pt idx="9">
                  <c:v>14.36</c:v>
                </c:pt>
              </c:numCache>
            </c:numRef>
          </c:val>
          <c:extLst>
            <c:ext xmlns:c16="http://schemas.microsoft.com/office/drawing/2014/chart" uri="{C3380CC4-5D6E-409C-BE32-E72D297353CC}">
              <c16:uniqueId val="{00000009-DE18-462B-B6CB-668B7AB72D2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2500</c:v>
                </c:pt>
                <c:pt idx="5">
                  <c:v>2450</c:v>
                </c:pt>
                <c:pt idx="8">
                  <c:v>2461</c:v>
                </c:pt>
                <c:pt idx="11">
                  <c:v>2323</c:v>
                </c:pt>
                <c:pt idx="14">
                  <c:v>2195</c:v>
                </c:pt>
              </c:numCache>
            </c:numRef>
          </c:val>
          <c:extLst>
            <c:ext xmlns:c16="http://schemas.microsoft.com/office/drawing/2014/chart" uri="{C3380CC4-5D6E-409C-BE32-E72D297353CC}">
              <c16:uniqueId val="{00000000-D1A2-46C8-8D93-D86FA5BB01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A2-46C8-8D93-D86FA5BB01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1A2-46C8-8D93-D86FA5BB01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27</c:v>
                </c:pt>
                <c:pt idx="3">
                  <c:v>28</c:v>
                </c:pt>
                <c:pt idx="6">
                  <c:v>28</c:v>
                </c:pt>
                <c:pt idx="9">
                  <c:v>30</c:v>
                </c:pt>
                <c:pt idx="12">
                  <c:v>57</c:v>
                </c:pt>
              </c:numCache>
            </c:numRef>
          </c:val>
          <c:extLst>
            <c:ext xmlns:c16="http://schemas.microsoft.com/office/drawing/2014/chart" uri="{C3380CC4-5D6E-409C-BE32-E72D297353CC}">
              <c16:uniqueId val="{00000003-D1A2-46C8-8D93-D86FA5BB01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945</c:v>
                </c:pt>
                <c:pt idx="3">
                  <c:v>972</c:v>
                </c:pt>
                <c:pt idx="6">
                  <c:v>1015</c:v>
                </c:pt>
                <c:pt idx="9">
                  <c:v>1017</c:v>
                </c:pt>
                <c:pt idx="12">
                  <c:v>933</c:v>
                </c:pt>
              </c:numCache>
            </c:numRef>
          </c:val>
          <c:extLst>
            <c:ext xmlns:c16="http://schemas.microsoft.com/office/drawing/2014/chart" uri="{C3380CC4-5D6E-409C-BE32-E72D297353CC}">
              <c16:uniqueId val="{00000004-D1A2-46C8-8D93-D86FA5BB01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A2-46C8-8D93-D86FA5BB01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A2-46C8-8D93-D86FA5BB01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2515</c:v>
                </c:pt>
                <c:pt idx="3">
                  <c:v>2374</c:v>
                </c:pt>
                <c:pt idx="6">
                  <c:v>2485</c:v>
                </c:pt>
                <c:pt idx="9">
                  <c:v>2406</c:v>
                </c:pt>
                <c:pt idx="12">
                  <c:v>2172</c:v>
                </c:pt>
              </c:numCache>
            </c:numRef>
          </c:val>
          <c:extLst>
            <c:ext xmlns:c16="http://schemas.microsoft.com/office/drawing/2014/chart" uri="{C3380CC4-5D6E-409C-BE32-E72D297353CC}">
              <c16:uniqueId val="{00000007-D1A2-46C8-8D93-D86FA5BB01A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987</c:v>
                </c:pt>
                <c:pt idx="2">
                  <c:v>#N/A</c:v>
                </c:pt>
                <c:pt idx="3">
                  <c:v>#N/A</c:v>
                </c:pt>
                <c:pt idx="4">
                  <c:v>924</c:v>
                </c:pt>
                <c:pt idx="5">
                  <c:v>#N/A</c:v>
                </c:pt>
                <c:pt idx="6">
                  <c:v>#N/A</c:v>
                </c:pt>
                <c:pt idx="7">
                  <c:v>1067</c:v>
                </c:pt>
                <c:pt idx="8">
                  <c:v>#N/A</c:v>
                </c:pt>
                <c:pt idx="9">
                  <c:v>#N/A</c:v>
                </c:pt>
                <c:pt idx="10">
                  <c:v>1130</c:v>
                </c:pt>
                <c:pt idx="11">
                  <c:v>#N/A</c:v>
                </c:pt>
                <c:pt idx="12">
                  <c:v>#N/A</c:v>
                </c:pt>
                <c:pt idx="13">
                  <c:v>967</c:v>
                </c:pt>
                <c:pt idx="14">
                  <c:v>#N/A</c:v>
                </c:pt>
              </c:numCache>
            </c:numRef>
          </c:val>
          <c:smooth val="0"/>
          <c:extLst>
            <c:ext xmlns:c16="http://schemas.microsoft.com/office/drawing/2014/chart" uri="{C3380CC4-5D6E-409C-BE32-E72D297353CC}">
              <c16:uniqueId val="{00000008-D1A2-46C8-8D93-D86FA5BB01A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21195</c:v>
                </c:pt>
                <c:pt idx="5">
                  <c:v>21174</c:v>
                </c:pt>
                <c:pt idx="8">
                  <c:v>20138</c:v>
                </c:pt>
                <c:pt idx="11">
                  <c:v>19244</c:v>
                </c:pt>
                <c:pt idx="14">
                  <c:v>18824</c:v>
                </c:pt>
              </c:numCache>
            </c:numRef>
          </c:val>
          <c:extLst>
            <c:ext xmlns:c16="http://schemas.microsoft.com/office/drawing/2014/chart" uri="{C3380CC4-5D6E-409C-BE32-E72D297353CC}">
              <c16:uniqueId val="{00000000-77DB-4121-8E58-B9099D928C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20</c:v>
                </c:pt>
                <c:pt idx="5">
                  <c:v>16</c:v>
                </c:pt>
                <c:pt idx="8">
                  <c:v>12</c:v>
                </c:pt>
                <c:pt idx="11">
                  <c:v>8</c:v>
                </c:pt>
                <c:pt idx="14">
                  <c:v>4</c:v>
                </c:pt>
              </c:numCache>
            </c:numRef>
          </c:val>
          <c:extLst>
            <c:ext xmlns:c16="http://schemas.microsoft.com/office/drawing/2014/chart" uri="{C3380CC4-5D6E-409C-BE32-E72D297353CC}">
              <c16:uniqueId val="{00000001-77DB-4121-8E58-B9099D928C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11576</c:v>
                </c:pt>
                <c:pt idx="5">
                  <c:v>11749</c:v>
                </c:pt>
                <c:pt idx="8">
                  <c:v>12596</c:v>
                </c:pt>
                <c:pt idx="11">
                  <c:v>13155</c:v>
                </c:pt>
                <c:pt idx="14">
                  <c:v>12473</c:v>
                </c:pt>
              </c:numCache>
            </c:numRef>
          </c:val>
          <c:extLst>
            <c:ext xmlns:c16="http://schemas.microsoft.com/office/drawing/2014/chart" uri="{C3380CC4-5D6E-409C-BE32-E72D297353CC}">
              <c16:uniqueId val="{00000002-77DB-4121-8E58-B9099D928C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DB-4121-8E58-B9099D928C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DB-4121-8E58-B9099D928C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DB-4121-8E58-B9099D928C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2617</c:v>
                </c:pt>
                <c:pt idx="3">
                  <c:v>2563</c:v>
                </c:pt>
                <c:pt idx="6">
                  <c:v>2505</c:v>
                </c:pt>
                <c:pt idx="9">
                  <c:v>2471</c:v>
                </c:pt>
                <c:pt idx="12">
                  <c:v>2562</c:v>
                </c:pt>
              </c:numCache>
            </c:numRef>
          </c:val>
          <c:extLst>
            <c:ext xmlns:c16="http://schemas.microsoft.com/office/drawing/2014/chart" uri="{C3380CC4-5D6E-409C-BE32-E72D297353CC}">
              <c16:uniqueId val="{00000006-77DB-4121-8E58-B9099D928C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259</c:v>
                </c:pt>
                <c:pt idx="3">
                  <c:v>920</c:v>
                </c:pt>
                <c:pt idx="6">
                  <c:v>1422</c:v>
                </c:pt>
                <c:pt idx="9">
                  <c:v>2289</c:v>
                </c:pt>
                <c:pt idx="12">
                  <c:v>2790</c:v>
                </c:pt>
              </c:numCache>
            </c:numRef>
          </c:val>
          <c:extLst>
            <c:ext xmlns:c16="http://schemas.microsoft.com/office/drawing/2014/chart" uri="{C3380CC4-5D6E-409C-BE32-E72D297353CC}">
              <c16:uniqueId val="{00000007-77DB-4121-8E58-B9099D928C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12181</c:v>
                </c:pt>
                <c:pt idx="3">
                  <c:v>12190</c:v>
                </c:pt>
                <c:pt idx="6">
                  <c:v>11472</c:v>
                </c:pt>
                <c:pt idx="9">
                  <c:v>10605</c:v>
                </c:pt>
                <c:pt idx="12">
                  <c:v>9752</c:v>
                </c:pt>
              </c:numCache>
            </c:numRef>
          </c:val>
          <c:extLst>
            <c:ext xmlns:c16="http://schemas.microsoft.com/office/drawing/2014/chart" uri="{C3380CC4-5D6E-409C-BE32-E72D297353CC}">
              <c16:uniqueId val="{00000008-77DB-4121-8E58-B9099D928C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7DB-4121-8E58-B9099D928C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17520</c:v>
                </c:pt>
                <c:pt idx="3">
                  <c:v>17517</c:v>
                </c:pt>
                <c:pt idx="6">
                  <c:v>16359</c:v>
                </c:pt>
                <c:pt idx="9">
                  <c:v>14864</c:v>
                </c:pt>
                <c:pt idx="12">
                  <c:v>13167</c:v>
                </c:pt>
              </c:numCache>
            </c:numRef>
          </c:val>
          <c:extLst>
            <c:ext xmlns:c16="http://schemas.microsoft.com/office/drawing/2014/chart" uri="{C3380CC4-5D6E-409C-BE32-E72D297353CC}">
              <c16:uniqueId val="{0000000A-77DB-4121-8E58-B9099D928C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252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7DB-4121-8E58-B9099D928C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4141</c:v>
                </c:pt>
                <c:pt idx="1">
                  <c:v>4146</c:v>
                </c:pt>
                <c:pt idx="2">
                  <c:v>4101</c:v>
                </c:pt>
              </c:numCache>
            </c:numRef>
          </c:val>
          <c:extLst>
            <c:ext xmlns:c16="http://schemas.microsoft.com/office/drawing/2014/chart" uri="{C3380CC4-5D6E-409C-BE32-E72D297353CC}">
              <c16:uniqueId val="{00000000-3A0F-4E8F-83B6-06F30BC9C4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1347</c:v>
                </c:pt>
                <c:pt idx="1">
                  <c:v>1588</c:v>
                </c:pt>
                <c:pt idx="2">
                  <c:v>870</c:v>
                </c:pt>
              </c:numCache>
            </c:numRef>
          </c:val>
          <c:extLst>
            <c:ext xmlns:c16="http://schemas.microsoft.com/office/drawing/2014/chart" uri="{C3380CC4-5D6E-409C-BE32-E72D297353CC}">
              <c16:uniqueId val="{00000001-3A0F-4E8F-83B6-06F30BC9C4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7529</c:v>
                </c:pt>
                <c:pt idx="1">
                  <c:v>7871</c:v>
                </c:pt>
                <c:pt idx="2">
                  <c:v>7968</c:v>
                </c:pt>
              </c:numCache>
            </c:numRef>
          </c:val>
          <c:extLst>
            <c:ext xmlns:c16="http://schemas.microsoft.com/office/drawing/2014/chart" uri="{C3380CC4-5D6E-409C-BE32-E72D297353CC}">
              <c16:uniqueId val="{00000002-3A0F-4E8F-83B6-06F30BC9C4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{09513FEF-A94E-4DD4-9ADD-248B89FC34DE}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5CC-4E24-A702-7B67A79891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{F198F209-4504-4B6D-98F3-AEF23E745489}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CC-4E24-A702-7B67A79891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{380B355E-A7CF-46A2-B9F3-BA30F9CFCF62}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CC-4E24-A702-7B67A79891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{584D2115-7077-4D18-9A2C-D06363223643}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CC-4E24-A702-7B67A79891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{CF6CDE1C-59C1-4CDB-8FAA-4ED287267D15}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CC-4E24-A702-7B67A798913F}"/>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{7FA828A4-21D3-4A2C-BCDC-B9C0B82C9470}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5CC-4E24-A702-7B67A798913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{53FE3F2F-9A43-476F-8D5D-91F615B85F0F}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5CC-4E24-A702-7B67A798913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{B5F35303-AA8A-493B-925F-76CFD4B4F34F}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5CC-4E24-A702-7B67A798913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{28622E8F-40A1-49EF-A75E-199C692E7DFA}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5CC-4E24-A702-7B67A79891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55.8</c:v>
                </c:pt>
                <c:pt idx="8">
                  <c:v>55.8</c:v>
                </c:pt>
                <c:pt idx="16">
                  <c:v>56.4</c:v>
                </c:pt>
                <c:pt idx="24">
                  <c:v>57.3</c:v>
                </c:pt>
                <c:pt idx="32">
                  <c:v>58.3</c:v>
                </c:pt>
              </c:numCache>
            </c:numRef>
          </c:xVal>
          <c:yVal>
            <c:numRef>
              <c:f>公会計指標分析・財政指標組合せ分析表!$BP$51:$DC$51</c:f>
              <c:numCache>
                <c:formatCode>#,##0.0;"▲ "#,##0.0</c:formatCode>
                <c:ptCount val="40"/>
                <c:pt idx="8">
                  <c:v>3.2</c:v>
                </c:pt>
              </c:numCache>
            </c:numRef>
          </c:yVal>
          <c:smooth val="0"/>
          <c:extLst>
            <c:ext xmlns:c16="http://schemas.microsoft.com/office/drawing/2014/chart" uri="{C3380CC4-5D6E-409C-BE32-E72D297353CC}">
              <c16:uniqueId val="{00000009-65CC-4E24-A702-7B67A798913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{A4C364E2-F71D-4A2F-B1F7-1D8F3FD4E0C4}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5CC-4E24-A702-7B67A798913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{759694E3-12C0-47FE-AAA9-0B0F759406A9}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CC-4E24-A702-7B67A79891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{BC5770BA-64DD-4F06-A564-4EC9EE50E90F}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CC-4E24-A702-7B67A79891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{F36EB0C1-B1D6-4753-9222-A7ECE158BE41}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CC-4E24-A702-7B67A79891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{ADB298C5-8EA1-4FE8-9E4C-9D28387E12E0}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CC-4E24-A702-7B67A798913F}"/>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{4F1FE810-DDDB-4678-AA11-CA924ADEEEE1}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5CC-4E24-A702-7B67A798913F}"/>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{37FB4912-A334-420D-8E08-97C00677DA7A}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5CC-4E24-A702-7B67A798913F}"/>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{6F018AFB-FAC7-4D1C-8719-AA4D062CF9CB}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5CC-4E24-A702-7B67A798913F}"/>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{B3D7D2C1-66D2-4AA0-AEE3-590033904F9D}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5CC-4E24-A702-7B67A79891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57.9</c:v>
                </c:pt>
                <c:pt idx="8">
                  <c:v>60.1</c:v>
                </c:pt>
                <c:pt idx="16">
                  <c:v>61.3</c:v>
                </c:pt>
                <c:pt idx="24">
                  <c:v>61.4</c:v>
                </c:pt>
                <c:pt idx="32">
                  <c:v>63.1</c:v>
                </c:pt>
              </c:numCache>
            </c:numRef>
          </c:xVal>
          <c:yVal>
            <c:numRef>
              <c:f>公会計指標分析・財政指標組合せ分析表!$BP$55:$DC$55</c:f>
              <c:numCache>
                <c:formatCode>#,##0.0;"▲ "#,##0.0</c:formatCode>
                <c:ptCount val="40"/>
                <c:pt idx="0">
                  <c:v>23.2</c:v>
                </c:pt>
                <c:pt idx="8">
                  <c:v>25.1</c:v>
                </c:pt>
                <c:pt idx="16">
                  <c:v>9.6999999999999993</c:v>
                </c:pt>
                <c:pt idx="24">
                  <c:v>0</c:v>
                </c:pt>
                <c:pt idx="32">
                  <c:v>0</c:v>
                </c:pt>
              </c:numCache>
            </c:numRef>
          </c:yVal>
          <c:smooth val="0"/>
          <c:extLst>
            <c:ext xmlns:c16="http://schemas.microsoft.com/office/drawing/2014/chart" uri="{C3380CC4-5D6E-409C-BE32-E72D297353CC}">
              <c16:uniqueId val="{00000013-65CC-4E24-A702-7B67A798913F}"/>
            </c:ext>
          </c:extLst>
        </c:ser>
        <c:dLbls>
          <c:showLegendKey val="0"/>
          <c:showVal val="1"/>
          <c:showCatName val="0"/>
          <c:showSerName val="0"/>
          <c:showPercent val="0"/>
          <c:showBubbleSize val="0"/>
        </c:dLbls>
        <c:axId val="46179840"/>
        <c:axId val="46181760"/>
      </c:scatterChart>
      <c:valAx>
        <c:axId val="46179840"/>
        <c:scaling>
          <c:orientation val="maxMin"/>
          <c:max val="64"/>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{01F99344-D817-48D4-9242-5D458465D998}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023-4E73-B4AE-658C3560D1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{E0AA35A9-416E-468A-836A-626AD305E1A9}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23-4E73-B4AE-658C3560D1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{E27BC150-A80D-4DB6-B49A-0E73FD77A862}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23-4E73-B4AE-658C3560D1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{3B77148B-5B88-4616-8A59-AE354AA95F10}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23-4E73-B4AE-658C3560D1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{924BEC68-CF35-41FB-9F7D-47AB3D35926E}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23-4E73-B4AE-658C3560D1B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{E6339EBA-20F6-4968-8414-04E2C74C4153}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023-4E73-B4AE-658C3560D1B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{E71DF47C-FF0A-4615-A315-BA1BE494A294}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023-4E73-B4AE-658C3560D1B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{0B7CC71A-26D5-4C1B-88CA-BC2C3605E904}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023-4E73-B4AE-658C3560D1B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{5C52C8EF-FD95-4238-BB73-D8620DD1481F}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023-4E73-B4AE-658C3560D1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13.4</c:v>
                </c:pt>
                <c:pt idx="8">
                  <c:v>13</c:v>
                </c:pt>
                <c:pt idx="16">
                  <c:v>12.7</c:v>
                </c:pt>
                <c:pt idx="24">
                  <c:v>13</c:v>
                </c:pt>
                <c:pt idx="32">
                  <c:v>13.1</c:v>
                </c:pt>
              </c:numCache>
            </c:numRef>
          </c:xVal>
          <c:yVal>
            <c:numRef>
              <c:f>公会計指標分析・財政指標組合せ分析表!$BP$73:$DC$73</c:f>
              <c:numCache>
                <c:formatCode>#,##0.0;"▲ "#,##0.0</c:formatCode>
                <c:ptCount val="40"/>
                <c:pt idx="8">
                  <c:v>3.2</c:v>
                </c:pt>
              </c:numCache>
            </c:numRef>
          </c:yVal>
          <c:smooth val="0"/>
          <c:extLst>
            <c:ext xmlns:c16="http://schemas.microsoft.com/office/drawing/2014/chart" uri="{C3380CC4-5D6E-409C-BE32-E72D297353CC}">
              <c16:uniqueId val="{00000009-4023-4E73-B4AE-658C3560D1B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{E2FD90C0-724E-42C8-B9CB-1CEC5BE80BFF}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023-4E73-B4AE-658C3560D1B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{DECAC136-03D8-47E7-8D43-E3F2859C7DC3}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23-4E73-B4AE-658C3560D1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{9A7E8C8B-3681-4C40-B580-63752C5AA692}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23-4E73-B4AE-658C3560D1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{8289A1DA-A00D-47E2-8A88-A4D212E57349}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23-4E73-B4AE-658C3560D1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{FEE982B6-93C9-4E7E-A098-2526186B22EE}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23-4E73-B4AE-658C3560D1B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{6BB45F90-6BD4-46A0-B92E-BF2FF9F19319}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023-4E73-B4AE-658C3560D1B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{EB006690-F0E9-4E94-9D63-D266922E59C1}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023-4E73-B4AE-658C3560D1B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{61822BEA-6E4E-485C-AEF7-942D8387D005}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023-4E73-B4AE-658C3560D1B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{ABC5EC92-CDFD-469A-96D2-E471B2F06B9E}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023-4E73-B4AE-658C3560D1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10.199999999999999</c:v>
                </c:pt>
                <c:pt idx="16">
                  <c:v>10.199999999999999</c:v>
                </c:pt>
                <c:pt idx="24">
                  <c:v>10.4</c:v>
                </c:pt>
                <c:pt idx="32">
                  <c:v>10.7</c:v>
                </c:pt>
              </c:numCache>
            </c:numRef>
          </c:xVal>
          <c:yVal>
            <c:numRef>
              <c:f>公会計指標分析・財政指標組合せ分析表!$BP$77:$DC$77</c:f>
              <c:numCache>
                <c:formatCode>#,##0.0;"▲ "#,##0.0</c:formatCode>
                <c:ptCount val="40"/>
                <c:pt idx="0">
                  <c:v>23.2</c:v>
                </c:pt>
                <c:pt idx="8">
                  <c:v>25.1</c:v>
                </c:pt>
                <c:pt idx="16">
                  <c:v>9.6999999999999993</c:v>
                </c:pt>
                <c:pt idx="24">
                  <c:v>0</c:v>
                </c:pt>
                <c:pt idx="32">
                  <c:v>0</c:v>
                </c:pt>
              </c:numCache>
            </c:numRef>
          </c:yVal>
          <c:smooth val="0"/>
          <c:extLst>
            <c:ext xmlns:c16="http://schemas.microsoft.com/office/drawing/2014/chart" uri="{C3380CC4-5D6E-409C-BE32-E72D297353CC}">
              <c16:uniqueId val="{00000013-4023-4E73-B4AE-658C3560D1B5}"/>
            </c:ext>
          </c:extLst>
        </c:ser>
        <c:dLbls>
          <c:showLegendKey val="0"/>
          <c:showVal val="1"/>
          <c:showCatName val="0"/>
          <c:showSerName val="0"/>
          <c:showPercent val="0"/>
          <c:showBubbleSize val="0"/>
        </c:dLbls>
        <c:axId val="84219776"/>
        <c:axId val="84234240"/>
      </c:scatterChart>
      <c:valAx>
        <c:axId val="84219776"/>
        <c:scaling>
          <c:orientation val="maxMin"/>
          <c:max val="14"/>
          <c:min val="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和歌山県有田川町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減少しているが、公営企業債の元利償還金に対する繰入金については、公共下水道事業の整備に係る地方債を毎年度発行しているため増加している。組合等が起こした地方債の元利償還金に対する負担金等は、増加傾向となっており、今後においても有田周辺広域圏事務組合の施設更新事業に伴い増加となる見込みである。</a:t>
          </a:r>
        </a:p>
        <a:p>
          <a:r>
            <a:rPr kumimoji="1" lang="ja-JP" altLang="en-US" sz="1200">
              <a:latin typeface="ＭＳ ゴシック" pitchFamily="49" charset="-128"/>
              <a:ea typeface="ＭＳ ゴシック" pitchFamily="49" charset="-128"/>
            </a:rPr>
            <a:t>　実質公債費比率は、元利償還金が減少していくものの、有田周辺広域圏事務組合が発行する地方債の元利償還金に対する負担金が増加していく見込みであるため、今後も横ばいもしくは微増していくと思わ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和歌山県有田川町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一般会計等に係る地方債の現在高については、しみず温泉整備事業や有田聖苑大規模改修事業負担金の大型事業により過疎対策事業債が増加したものの、それ以上に、旧合併特例事業債、臨時財政対策債等が減少した。今後も減少見込みである。</a:t>
          </a:r>
        </a:p>
        <a:p>
          <a:r>
            <a:rPr kumimoji="1" lang="ja-JP" altLang="en-US" sz="1050">
              <a:latin typeface="ＭＳ ゴシック" pitchFamily="49" charset="-128"/>
              <a:ea typeface="ＭＳ ゴシック" pitchFamily="49" charset="-128"/>
            </a:rPr>
            <a:t>　公営企業債等繰入見込額については、公共下水道と周辺の農業集落排水施設との統合事業を令和</a:t>
          </a:r>
          <a:r>
            <a:rPr kumimoji="1" lang="en-US" altLang="ja-JP" sz="1050">
              <a:latin typeface="ＭＳ ゴシック" pitchFamily="49" charset="-128"/>
              <a:ea typeface="ＭＳ ゴシック" pitchFamily="49" charset="-128"/>
            </a:rPr>
            <a:t>6</a:t>
          </a:r>
          <a:r>
            <a:rPr kumimoji="1" lang="ja-JP" altLang="en-US" sz="1050">
              <a:latin typeface="ＭＳ ゴシック" pitchFamily="49" charset="-128"/>
              <a:ea typeface="ＭＳ ゴシック" pitchFamily="49" charset="-128"/>
            </a:rPr>
            <a:t>年度まで実施するが、簡易水道事業の地方債現在高の減少等の影響もあり減少傾向と見込んでいる。</a:t>
          </a:r>
        </a:p>
        <a:p>
          <a:r>
            <a:rPr kumimoji="1" lang="ja-JP" altLang="en-US" sz="1050">
              <a:latin typeface="ＭＳ ゴシック" pitchFamily="49" charset="-128"/>
              <a:ea typeface="ＭＳ ゴシック" pitchFamily="49" charset="-128"/>
            </a:rPr>
            <a:t>　組合等負担等見込額については、ごみ処理施設改修事業及びし尿処理施設建設事業の影響により増加した。</a:t>
          </a:r>
        </a:p>
        <a:p>
          <a:r>
            <a:rPr kumimoji="1" lang="ja-JP" altLang="en-US" sz="1050">
              <a:latin typeface="ＭＳ ゴシック" pitchFamily="49" charset="-128"/>
              <a:ea typeface="ＭＳ ゴシック" pitchFamily="49" charset="-128"/>
            </a:rPr>
            <a:t>　退職手当負担見込額については、一般職の職員数が</a:t>
          </a:r>
          <a:r>
            <a:rPr kumimoji="1" lang="ja-JP" altLang="en-US" sz="1050">
              <a:solidFill>
                <a:sysClr val="windowText" lastClr="000000"/>
              </a:solidFill>
              <a:latin typeface="ＭＳ ゴシック" pitchFamily="49" charset="-128"/>
              <a:ea typeface="ＭＳ ゴシック" pitchFamily="49" charset="-128"/>
            </a:rPr>
            <a:t>８</a:t>
          </a:r>
          <a:r>
            <a:rPr kumimoji="1" lang="ja-JP" altLang="en-US" sz="1050">
              <a:latin typeface="ＭＳ ゴシック" pitchFamily="49" charset="-128"/>
              <a:ea typeface="ＭＳ ゴシック" pitchFamily="49" charset="-128"/>
            </a:rPr>
            <a:t>人減少したことにより減額した。今後の職員数は、定年延長制度の施行もあり横ばいとなる見込みである。</a:t>
          </a:r>
        </a:p>
        <a:p>
          <a:r>
            <a:rPr kumimoji="1" lang="ja-JP" altLang="en-US" sz="1050">
              <a:latin typeface="ＭＳ ゴシック" pitchFamily="49" charset="-128"/>
              <a:ea typeface="ＭＳ ゴシック" pitchFamily="49" charset="-128"/>
            </a:rPr>
            <a:t>　充当可能基金については、繰上償還を実施したことにより減債基金を取り崩したため減少している。今後は、普通交付税の減少や合併特例債発行終了等の影響により取崩額が増えることが予想され、減少傾向になると見込んでいる。</a:t>
          </a:r>
        </a:p>
        <a:p>
          <a:r>
            <a:rPr kumimoji="1" lang="ja-JP" altLang="en-US" sz="1050">
              <a:latin typeface="ＭＳ ゴシック" pitchFamily="49" charset="-128"/>
              <a:ea typeface="ＭＳ ゴシック" pitchFamily="49" charset="-128"/>
            </a:rPr>
            <a:t>　基準財政需要額算入見込額については、減少傾向になると見込んでいるが、引き続き交付税措置の有利な地方債を活用することにより、充当可能財源の確保に努める。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和歌山県有田川町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ふるさと応援寄附金を原資としてふるさと応援基金へ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639,586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千円、小水力発電及び太陽光発電の売電収入を原資として循環型社会の構築と自然エネルギー推進基金へ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40,958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274,715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150,956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月豪雨災害の復旧に対応するため、財政調整基金を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千円取り崩したことや、任意の繰上償還の財源に町減債基金を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761,520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665,960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人口減少の影響等により今後の交付税額減少が見込まれることから、持続可能で健全な財政運営を行うために下記の積立方針に基づき適正な規模の残高を維持していく。減債基金については、将来の地方債の償還額及び任意の繰上償還の実施のため決算剰余金の範囲で積み立てを行っていく。その他の基金については、ふるさと応援基金等の積立原資があるものは所要額を積み立てるとともに、短期的には公共施設整備基金に重点を置き積み立て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・公共施設整備基金：社会福祉施設、教育文化施設、環境衛生施設、庁舎及び道路網等の建設、改修、解体撤去に充当するため。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・合併地域振興基金：町の一体性の確保及び均衡ある地域振興に資するため。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町のまちづくりに賛同する人々の寄附金を財源として、寄附者のまちづくりに対する意向を具体化することにより、多様な人々の参加による個性豊かな活力あるふるさとづくりに資す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・公共施設整備基金：積立て額は運用利子の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千円のみで、金屋第一こども園・金屋学童等整備事業設計に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千円、藤並小学校エアコン改修事業に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千円、鳥屋城小学校特別防犯・屋外環境整備工事に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千円を取り崩したこと等により減少した。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・合併地域振興基金：積立て額は運用利子の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千円のみであり、一体性の確保や地域振興に資する事業に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・ふるさと応援基金：第５弾及び第６弾応援クーポン券配布事業に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千円、清水地域公園整備事業に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千円を取り崩した一方で、ふるさと応援寄附金及び運用利子を原資として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639,586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・公共施設整備基金：公共施設等総合管理計画に基づき、将来の公共施設更新等に必要な財源を確保するため重点的に積み立てる方針である。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・合併地域振興基金：合併特例債の発行による基金造成は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年度で終了したため、今後は基金残高に留意し、効果的・計画的に活用していく方針である。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・ふるさと応援基金：ふるさと応援寄附金を原資として積み立てる一方、寄附者の意向に沿った事業へ活用するため取り崩していく方針である。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財政調整基金については、基金運用利子分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日豪雨災害の復旧に対応するため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千円取り崩したため、今年度末では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4,101,155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財政調整基金の残高は、持続可能で健全な財政運営を行うため、また、災害等の突発的な財政需要に備えるために、現在の水準である標準財政規模の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減債基金については、基金運用利子分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千円を積み立てた。また、臨時財政対策債の償還に要する経費として再算定を受けた普通交付税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41,481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千円を積み立てた。一方で、任意の繰上償還の財源に町減債基金を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761,520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千円取り崩したため、今年度末では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870,336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減債基金の残高は、実質公債費比率の動向を注視するとともに、経常一般財源の確保を図るため任意の繰上償還を実施していくことを視野にいれ、地方債残高の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％程度を積立目標として、決算剰余金の範囲内で積み立てていく方針である。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和歌山県有田川町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25,412
25,292
351.84
18,806,996
17,822,373
420,098
10,243,224
13,167,157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有形固定資産減価償却率は、　前年度と比べ１．０ポイント増加しているが、全国及び県平均と比較して低い水準となり、５８．３％となっている。しかしながら、有形固定資産全体で新規取得から耐用年数が半分以上経過し年々老朽化が進行し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令和３年度に改訂した公共施設等総合管理計画及び各個別施設計画により長寿命化等や施設の統廃合、資産の除却等を計画的に実施し財政負担の平準化を図っていく。</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131385</xdr:rowOff>
    </xdr:from>
    <xdr:to>
      <xdr:col>23</xdr:col>
      <xdr:colOff>85090</xdr:colOff>
      <xdr:row>34</xdr:row>
      <xdr:rowOff>58813</xdr:rowOff>
    </xdr:to>
    <xdr:cxnSp macro="">
      <xdr:nvCxnSpPr>
        <xdr:cNvPr id="75" name="直線コネクタ 74"/>
        <xdr:cNvCxnSpPr/>
      </xdr:nvCxnSpPr>
      <xdr:spPr>
        <a:xfrm flipV="1">
          <a:off x="4760595" y="4931985"/>
          <a:ext cx="1270" cy="956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62640</xdr:rowOff>
    </xdr:from>
    <xdr:ext cx="405111" cy="259045"/>
    <xdr:sp macro="" textlink="">
      <xdr:nvSpPr>
        <xdr:cNvPr id="76" name="有形固定資産減価償却率最小値テキスト"/>
        <xdr:cNvSpPr txBox="1"/>
      </xdr:nvSpPr>
      <xdr:spPr>
        <a:xfrm>
          <a:off x="4813300" y="589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58813</xdr:rowOff>
    </xdr:from>
    <xdr:to>
      <xdr:col>23</xdr:col>
      <xdr:colOff>174625</xdr:colOff>
      <xdr:row>34</xdr:row>
      <xdr:rowOff>58813</xdr:rowOff>
    </xdr:to>
    <xdr:cxnSp macro="">
      <xdr:nvCxnSpPr>
        <xdr:cNvPr id="77" name="直線コネクタ 76"/>
        <xdr:cNvCxnSpPr/>
      </xdr:nvCxnSpPr>
      <xdr:spPr>
        <a:xfrm>
          <a:off x="4673600" y="588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78062</xdr:rowOff>
    </xdr:from>
    <xdr:ext cx="405111" cy="259045"/>
    <xdr:sp macro="" textlink="">
      <xdr:nvSpPr>
        <xdr:cNvPr id="78" name="有形固定資産減価償却率最大値テキスト"/>
        <xdr:cNvSpPr txBox="1"/>
      </xdr:nvSpPr>
      <xdr:spPr>
        <a:xfrm>
          <a:off x="4813300" y="470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131385</xdr:rowOff>
    </xdr:from>
    <xdr:to>
      <xdr:col>23</xdr:col>
      <xdr:colOff>174625</xdr:colOff>
      <xdr:row>28</xdr:row>
      <xdr:rowOff>131385</xdr:rowOff>
    </xdr:to>
    <xdr:cxnSp macro="">
      <xdr:nvCxnSpPr>
        <xdr:cNvPr id="79" name="直線コネクタ 78"/>
        <xdr:cNvCxnSpPr/>
      </xdr:nvCxnSpPr>
      <xdr:spPr>
        <a:xfrm>
          <a:off x="4673600" y="493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38147</xdr:rowOff>
    </xdr:from>
    <xdr:ext cx="405111" cy="259045"/>
    <xdr:sp macro="" textlink="">
      <xdr:nvSpPr>
        <xdr:cNvPr id="80" name="有形固定資産減価償却率平均値テキスト"/>
        <xdr:cNvSpPr txBox="1"/>
      </xdr:nvSpPr>
      <xdr:spPr>
        <a:xfrm>
          <a:off x="4813300" y="5353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59720</xdr:rowOff>
    </xdr:from>
    <xdr:to>
      <xdr:col>23</xdr:col>
      <xdr:colOff>136525</xdr:colOff>
      <xdr:row>31</xdr:row>
      <xdr:rowOff>161320</xdr:rowOff>
    </xdr:to>
    <xdr:sp macro="" textlink="">
      <xdr:nvSpPr>
        <xdr:cNvPr id="81" name="フローチャート: 判断 80"/>
        <xdr:cNvSpPr/>
      </xdr:nvSpPr>
      <xdr:spPr>
        <a:xfrm>
          <a:off x="4711700" y="537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56394</xdr:rowOff>
    </xdr:from>
    <xdr:to>
      <xdr:col>19</xdr:col>
      <xdr:colOff>187325</xdr:colOff>
      <xdr:row>30</xdr:row>
      <xdr:rowOff>157994</xdr:rowOff>
    </xdr:to>
    <xdr:sp macro="" textlink="">
      <xdr:nvSpPr>
        <xdr:cNvPr id="82" name="フローチャート: 判断 81"/>
        <xdr:cNvSpPr/>
      </xdr:nvSpPr>
      <xdr:spPr>
        <a:xfrm>
          <a:off x="4000500" y="519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46113</xdr:rowOff>
    </xdr:from>
    <xdr:to>
      <xdr:col>15</xdr:col>
      <xdr:colOff>187325</xdr:colOff>
      <xdr:row>30</xdr:row>
      <xdr:rowOff>147713</xdr:rowOff>
    </xdr:to>
    <xdr:sp macro="" textlink="">
      <xdr:nvSpPr>
        <xdr:cNvPr id="83" name="フローチャート: 判断 82"/>
        <xdr:cNvSpPr/>
      </xdr:nvSpPr>
      <xdr:spPr>
        <a:xfrm>
          <a:off x="3238500" y="518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94192</xdr:rowOff>
    </xdr:from>
    <xdr:to>
      <xdr:col>11</xdr:col>
      <xdr:colOff>187325</xdr:colOff>
      <xdr:row>30</xdr:row>
      <xdr:rowOff>24342</xdr:rowOff>
    </xdr:to>
    <xdr:sp macro="" textlink="">
      <xdr:nvSpPr>
        <xdr:cNvPr id="84" name="フローチャート: 判断 83"/>
        <xdr:cNvSpPr/>
      </xdr:nvSpPr>
      <xdr:spPr>
        <a:xfrm>
          <a:off x="2476500" y="506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39461</xdr:rowOff>
    </xdr:from>
    <xdr:to>
      <xdr:col>7</xdr:col>
      <xdr:colOff>187325</xdr:colOff>
      <xdr:row>28</xdr:row>
      <xdr:rowOff>141061</xdr:rowOff>
    </xdr:to>
    <xdr:sp macro="" textlink="">
      <xdr:nvSpPr>
        <xdr:cNvPr id="85" name="フローチャート: 判断 84"/>
        <xdr:cNvSpPr/>
      </xdr:nvSpPr>
      <xdr:spPr>
        <a:xfrm>
          <a:off x="1714500" y="484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80585</xdr:rowOff>
    </xdr:from>
    <xdr:to>
      <xdr:col>23</xdr:col>
      <xdr:colOff>136525</xdr:colOff>
      <xdr:row>29</xdr:row>
      <xdr:rowOff>10735</xdr:rowOff>
    </xdr:to>
    <xdr:sp macro="" textlink="">
      <xdr:nvSpPr>
        <xdr:cNvPr id="91" name="楕円 90"/>
        <xdr:cNvSpPr/>
      </xdr:nvSpPr>
      <xdr:spPr>
        <a:xfrm>
          <a:off x="4711700" y="488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33612</xdr:rowOff>
    </xdr:from>
    <xdr:ext cx="405111" cy="259045"/>
    <xdr:sp macro="" textlink="">
      <xdr:nvSpPr>
        <xdr:cNvPr id="92" name="有形固定資産減価償却率該当値テキスト"/>
        <xdr:cNvSpPr txBox="1"/>
      </xdr:nvSpPr>
      <xdr:spPr>
        <a:xfrm>
          <a:off x="4813300" y="483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149225</xdr:rowOff>
    </xdr:from>
    <xdr:to>
      <xdr:col>19</xdr:col>
      <xdr:colOff>187325</xdr:colOff>
      <xdr:row>28</xdr:row>
      <xdr:rowOff>79375</xdr:rowOff>
    </xdr:to>
    <xdr:sp macro="" textlink="">
      <xdr:nvSpPr>
        <xdr:cNvPr id="93" name="楕円 92"/>
        <xdr:cNvSpPr/>
      </xdr:nvSpPr>
      <xdr:spPr>
        <a:xfrm>
          <a:off x="4000500" y="477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28575</xdr:rowOff>
    </xdr:from>
    <xdr:to>
      <xdr:col>23</xdr:col>
      <xdr:colOff>85725</xdr:colOff>
      <xdr:row>28</xdr:row>
      <xdr:rowOff>131385</xdr:rowOff>
    </xdr:to>
    <xdr:cxnSp macro="">
      <xdr:nvCxnSpPr>
        <xdr:cNvPr id="94" name="直線コネクタ 93"/>
        <xdr:cNvCxnSpPr/>
      </xdr:nvCxnSpPr>
      <xdr:spPr>
        <a:xfrm>
          <a:off x="4051300" y="4829175"/>
          <a:ext cx="711200" cy="10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56697</xdr:rowOff>
    </xdr:from>
    <xdr:to>
      <xdr:col>15</xdr:col>
      <xdr:colOff>187325</xdr:colOff>
      <xdr:row>27</xdr:row>
      <xdr:rowOff>158297</xdr:rowOff>
    </xdr:to>
    <xdr:sp macro="" textlink="">
      <xdr:nvSpPr>
        <xdr:cNvPr id="95" name="楕円 94"/>
        <xdr:cNvSpPr/>
      </xdr:nvSpPr>
      <xdr:spPr>
        <a:xfrm>
          <a:off x="3238500" y="468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107497</xdr:rowOff>
    </xdr:from>
    <xdr:to>
      <xdr:col>19</xdr:col>
      <xdr:colOff>136525</xdr:colOff>
      <xdr:row>28</xdr:row>
      <xdr:rowOff>28575</xdr:rowOff>
    </xdr:to>
    <xdr:cxnSp macro="">
      <xdr:nvCxnSpPr>
        <xdr:cNvPr id="96" name="直線コネクタ 95"/>
        <xdr:cNvCxnSpPr/>
      </xdr:nvCxnSpPr>
      <xdr:spPr>
        <a:xfrm>
          <a:off x="3289300" y="4736647"/>
          <a:ext cx="762000" cy="9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166461</xdr:rowOff>
    </xdr:from>
    <xdr:to>
      <xdr:col>11</xdr:col>
      <xdr:colOff>187325</xdr:colOff>
      <xdr:row>27</xdr:row>
      <xdr:rowOff>96611</xdr:rowOff>
    </xdr:to>
    <xdr:sp macro="" textlink="">
      <xdr:nvSpPr>
        <xdr:cNvPr id="97" name="楕円 96"/>
        <xdr:cNvSpPr/>
      </xdr:nvSpPr>
      <xdr:spPr>
        <a:xfrm>
          <a:off x="2476500" y="46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45811</xdr:rowOff>
    </xdr:from>
    <xdr:to>
      <xdr:col>15</xdr:col>
      <xdr:colOff>136525</xdr:colOff>
      <xdr:row>27</xdr:row>
      <xdr:rowOff>107497</xdr:rowOff>
    </xdr:to>
    <xdr:cxnSp macro="">
      <xdr:nvCxnSpPr>
        <xdr:cNvPr id="98" name="直線コネクタ 97"/>
        <xdr:cNvCxnSpPr/>
      </xdr:nvCxnSpPr>
      <xdr:spPr>
        <a:xfrm>
          <a:off x="2527300" y="4674961"/>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166461</xdr:rowOff>
    </xdr:from>
    <xdr:to>
      <xdr:col>7</xdr:col>
      <xdr:colOff>187325</xdr:colOff>
      <xdr:row>27</xdr:row>
      <xdr:rowOff>96611</xdr:rowOff>
    </xdr:to>
    <xdr:sp macro="" textlink="">
      <xdr:nvSpPr>
        <xdr:cNvPr id="99" name="楕円 98"/>
        <xdr:cNvSpPr/>
      </xdr:nvSpPr>
      <xdr:spPr>
        <a:xfrm>
          <a:off x="1714500" y="46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45811</xdr:rowOff>
    </xdr:from>
    <xdr:to>
      <xdr:col>11</xdr:col>
      <xdr:colOff>136525</xdr:colOff>
      <xdr:row>27</xdr:row>
      <xdr:rowOff>45811</xdr:rowOff>
    </xdr:to>
    <xdr:cxnSp macro="">
      <xdr:nvCxnSpPr>
        <xdr:cNvPr id="100" name="直線コネクタ 99"/>
        <xdr:cNvCxnSpPr/>
      </xdr:nvCxnSpPr>
      <xdr:spPr>
        <a:xfrm>
          <a:off x="1765300" y="4674961"/>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149121</xdr:rowOff>
    </xdr:from>
    <xdr:ext cx="405111" cy="259045"/>
    <xdr:sp macro="" textlink="">
      <xdr:nvSpPr>
        <xdr:cNvPr id="101" name="n_1aveValue有形固定資産減価償却率"/>
        <xdr:cNvSpPr txBox="1"/>
      </xdr:nvSpPr>
      <xdr:spPr>
        <a:xfrm>
          <a:off x="3836044" y="5292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138840</xdr:rowOff>
    </xdr:from>
    <xdr:ext cx="405111" cy="259045"/>
    <xdr:sp macro="" textlink="">
      <xdr:nvSpPr>
        <xdr:cNvPr id="102" name="n_2aveValue有形固定資産減価償却率"/>
        <xdr:cNvSpPr txBox="1"/>
      </xdr:nvSpPr>
      <xdr:spPr>
        <a:xfrm>
          <a:off x="3086744" y="528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15469</xdr:rowOff>
    </xdr:from>
    <xdr:ext cx="405111" cy="259045"/>
    <xdr:sp macro="" textlink="">
      <xdr:nvSpPr>
        <xdr:cNvPr id="103" name="n_3aveValue有形固定資産減価償却率"/>
        <xdr:cNvSpPr txBox="1"/>
      </xdr:nvSpPr>
      <xdr:spPr>
        <a:xfrm>
          <a:off x="2324744" y="5158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132188</xdr:rowOff>
    </xdr:from>
    <xdr:ext cx="405111" cy="259045"/>
    <xdr:sp macro="" textlink="">
      <xdr:nvSpPr>
        <xdr:cNvPr id="104" name="n_4aveValue有形固定資産減価償却率"/>
        <xdr:cNvSpPr txBox="1"/>
      </xdr:nvSpPr>
      <xdr:spPr>
        <a:xfrm>
          <a:off x="1562744" y="493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95902</xdr:rowOff>
    </xdr:from>
    <xdr:ext cx="405111" cy="259045"/>
    <xdr:sp macro="" textlink="">
      <xdr:nvSpPr>
        <xdr:cNvPr id="105" name="n_1mainValue有形固定資産減価償却率"/>
        <xdr:cNvSpPr txBox="1"/>
      </xdr:nvSpPr>
      <xdr:spPr>
        <a:xfrm>
          <a:off x="3836044" y="4553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3374</xdr:rowOff>
    </xdr:from>
    <xdr:ext cx="405111" cy="259045"/>
    <xdr:sp macro="" textlink="">
      <xdr:nvSpPr>
        <xdr:cNvPr id="106" name="n_2mainValue有形固定資産減価償却率"/>
        <xdr:cNvSpPr txBox="1"/>
      </xdr:nvSpPr>
      <xdr:spPr>
        <a:xfrm>
          <a:off x="3086744" y="4461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113138</xdr:rowOff>
    </xdr:from>
    <xdr:ext cx="405111" cy="259045"/>
    <xdr:sp macro="" textlink="">
      <xdr:nvSpPr>
        <xdr:cNvPr id="107" name="n_3mainValue有形固定資産減価償却率"/>
        <xdr:cNvSpPr txBox="1"/>
      </xdr:nvSpPr>
      <xdr:spPr>
        <a:xfrm>
          <a:off x="2324744" y="439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113138</xdr:rowOff>
    </xdr:from>
    <xdr:ext cx="405111" cy="259045"/>
    <xdr:sp macro="" textlink="">
      <xdr:nvSpPr>
        <xdr:cNvPr id="108" name="n_4mainValue有形固定資産減価償却率"/>
        <xdr:cNvSpPr txBox="1"/>
      </xdr:nvSpPr>
      <xdr:spPr>
        <a:xfrm>
          <a:off x="1562744" y="439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債務償還比率は、全国平均、県平均と比較して低い水準であり、また類似団体では最も低い水準となっており、昨年度より３２．１ポイント減少した。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要因としては、一部事務組合の事業実施等により、将来負担額が増加しているものの、地方債の新規発行額の抑制により地方債現在高が減少し、基金の充当可能財源が増加したことによるものである。　今後においても、全体の地方債現在高の推移について注視し計画的な事業をしていくとともに経常経費の削減に努める必要がある。</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4" name="テキスト ボックス 123"/>
        <xdr:cNvSpPr txBox="1"/>
      </xdr:nvSpPr>
      <xdr:spPr>
        <a:xfrm>
          <a:off x="10828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4" name="テキスト ボックス 133"/>
        <xdr:cNvSpPr txBox="1"/>
      </xdr:nvSpPr>
      <xdr:spPr>
        <a:xfrm>
          <a:off x="10828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36" name="テキスト ボックス 135"/>
        <xdr:cNvSpPr txBox="1"/>
      </xdr:nvSpPr>
      <xdr:spPr>
        <a:xfrm>
          <a:off x="10828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7"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138134</xdr:rowOff>
    </xdr:from>
    <xdr:to>
      <xdr:col>76</xdr:col>
      <xdr:colOff>21589</xdr:colOff>
      <xdr:row>30</xdr:row>
      <xdr:rowOff>104881</xdr:rowOff>
    </xdr:to>
    <xdr:cxnSp macro="">
      <xdr:nvCxnSpPr>
        <xdr:cNvPr id="138" name="直線コネクタ 137"/>
        <xdr:cNvCxnSpPr/>
      </xdr:nvCxnSpPr>
      <xdr:spPr>
        <a:xfrm flipV="1">
          <a:off x="14793595" y="4767284"/>
          <a:ext cx="1269" cy="481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108708</xdr:rowOff>
    </xdr:from>
    <xdr:ext cx="469744" cy="259045"/>
    <xdr:sp macro="" textlink="">
      <xdr:nvSpPr>
        <xdr:cNvPr id="139" name="債務償還比率最小値テキスト"/>
        <xdr:cNvSpPr txBox="1"/>
      </xdr:nvSpPr>
      <xdr:spPr>
        <a:xfrm>
          <a:off x="14846300" y="525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104881</xdr:rowOff>
    </xdr:from>
    <xdr:to>
      <xdr:col>76</xdr:col>
      <xdr:colOff>111125</xdr:colOff>
      <xdr:row>30</xdr:row>
      <xdr:rowOff>104881</xdr:rowOff>
    </xdr:to>
    <xdr:cxnSp macro="">
      <xdr:nvCxnSpPr>
        <xdr:cNvPr id="140" name="直線コネクタ 139"/>
        <xdr:cNvCxnSpPr/>
      </xdr:nvCxnSpPr>
      <xdr:spPr>
        <a:xfrm>
          <a:off x="14706600" y="524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84811</xdr:rowOff>
    </xdr:from>
    <xdr:ext cx="469744" cy="259045"/>
    <xdr:sp macro="" textlink="">
      <xdr:nvSpPr>
        <xdr:cNvPr id="141" name="債務償還比率最大値テキスト"/>
        <xdr:cNvSpPr txBox="1"/>
      </xdr:nvSpPr>
      <xdr:spPr>
        <a:xfrm>
          <a:off x="14846300" y="454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138134</xdr:rowOff>
    </xdr:from>
    <xdr:to>
      <xdr:col>76</xdr:col>
      <xdr:colOff>111125</xdr:colOff>
      <xdr:row>27</xdr:row>
      <xdr:rowOff>138134</xdr:rowOff>
    </xdr:to>
    <xdr:cxnSp macro="">
      <xdr:nvCxnSpPr>
        <xdr:cNvPr id="142" name="直線コネクタ 141"/>
        <xdr:cNvCxnSpPr/>
      </xdr:nvCxnSpPr>
      <xdr:spPr>
        <a:xfrm>
          <a:off x="14706600" y="4767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106612</xdr:rowOff>
    </xdr:from>
    <xdr:ext cx="469744" cy="259045"/>
    <xdr:sp macro="" textlink="">
      <xdr:nvSpPr>
        <xdr:cNvPr id="143" name="債務償還比率平均値テキスト"/>
        <xdr:cNvSpPr txBox="1"/>
      </xdr:nvSpPr>
      <xdr:spPr>
        <a:xfrm>
          <a:off x="14846300" y="490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128185</xdr:rowOff>
    </xdr:from>
    <xdr:to>
      <xdr:col>76</xdr:col>
      <xdr:colOff>73025</xdr:colOff>
      <xdr:row>29</xdr:row>
      <xdr:rowOff>58335</xdr:rowOff>
    </xdr:to>
    <xdr:sp macro="" textlink="">
      <xdr:nvSpPr>
        <xdr:cNvPr id="144" name="フローチャート: 判断 143"/>
        <xdr:cNvSpPr/>
      </xdr:nvSpPr>
      <xdr:spPr>
        <a:xfrm>
          <a:off x="14744700" y="492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72242</xdr:rowOff>
    </xdr:from>
    <xdr:to>
      <xdr:col>72</xdr:col>
      <xdr:colOff>123825</xdr:colOff>
      <xdr:row>30</xdr:row>
      <xdr:rowOff>2392</xdr:rowOff>
    </xdr:to>
    <xdr:sp macro="" textlink="">
      <xdr:nvSpPr>
        <xdr:cNvPr id="145" name="フローチャート: 判断 144"/>
        <xdr:cNvSpPr/>
      </xdr:nvSpPr>
      <xdr:spPr>
        <a:xfrm>
          <a:off x="14033500" y="504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145457</xdr:rowOff>
    </xdr:from>
    <xdr:to>
      <xdr:col>68</xdr:col>
      <xdr:colOff>123825</xdr:colOff>
      <xdr:row>29</xdr:row>
      <xdr:rowOff>75607</xdr:rowOff>
    </xdr:to>
    <xdr:sp macro="" textlink="">
      <xdr:nvSpPr>
        <xdr:cNvPr id="146" name="フローチャート: 判断 145"/>
        <xdr:cNvSpPr/>
      </xdr:nvSpPr>
      <xdr:spPr>
        <a:xfrm>
          <a:off x="13271500" y="49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116522</xdr:rowOff>
    </xdr:from>
    <xdr:to>
      <xdr:col>64</xdr:col>
      <xdr:colOff>123825</xdr:colOff>
      <xdr:row>32</xdr:row>
      <xdr:rowOff>46672</xdr:rowOff>
    </xdr:to>
    <xdr:sp macro="" textlink="">
      <xdr:nvSpPr>
        <xdr:cNvPr id="147" name="フローチャート: 判断 146"/>
        <xdr:cNvSpPr/>
      </xdr:nvSpPr>
      <xdr:spPr>
        <a:xfrm>
          <a:off x="12509500" y="543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33</xdr:row>
      <xdr:rowOff>75882</xdr:rowOff>
    </xdr:from>
    <xdr:to>
      <xdr:col>60</xdr:col>
      <xdr:colOff>123825</xdr:colOff>
      <xdr:row>34</xdr:row>
      <xdr:rowOff>6032</xdr:rowOff>
    </xdr:to>
    <xdr:sp macro="" textlink="">
      <xdr:nvSpPr>
        <xdr:cNvPr id="148" name="フローチャート: 判断 147"/>
        <xdr:cNvSpPr/>
      </xdr:nvSpPr>
      <xdr:spPr>
        <a:xfrm>
          <a:off x="11747500" y="573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9" name="テキスト ボックス 148"/>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0" name="テキスト ボックス 149"/>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1" name="テキスト ボックス 150"/>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2" name="テキスト ボックス 151"/>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3" name="テキスト ボックス 152"/>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87334</xdr:rowOff>
    </xdr:from>
    <xdr:to>
      <xdr:col>76</xdr:col>
      <xdr:colOff>73025</xdr:colOff>
      <xdr:row>28</xdr:row>
      <xdr:rowOff>17484</xdr:rowOff>
    </xdr:to>
    <xdr:sp macro="" textlink="">
      <xdr:nvSpPr>
        <xdr:cNvPr id="154" name="楕円 153"/>
        <xdr:cNvSpPr/>
      </xdr:nvSpPr>
      <xdr:spPr>
        <a:xfrm>
          <a:off x="14744700" y="471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40361</xdr:rowOff>
    </xdr:from>
    <xdr:ext cx="469744" cy="259045"/>
    <xdr:sp macro="" textlink="">
      <xdr:nvSpPr>
        <xdr:cNvPr id="155" name="債務償還比率該当値テキスト"/>
        <xdr:cNvSpPr txBox="1"/>
      </xdr:nvSpPr>
      <xdr:spPr>
        <a:xfrm>
          <a:off x="14846300" y="466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31390</xdr:rowOff>
    </xdr:from>
    <xdr:to>
      <xdr:col>72</xdr:col>
      <xdr:colOff>123825</xdr:colOff>
      <xdr:row>28</xdr:row>
      <xdr:rowOff>132990</xdr:rowOff>
    </xdr:to>
    <xdr:sp macro="" textlink="">
      <xdr:nvSpPr>
        <xdr:cNvPr id="156" name="楕円 155"/>
        <xdr:cNvSpPr/>
      </xdr:nvSpPr>
      <xdr:spPr>
        <a:xfrm>
          <a:off x="14033500" y="48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138134</xdr:rowOff>
    </xdr:from>
    <xdr:to>
      <xdr:col>76</xdr:col>
      <xdr:colOff>22225</xdr:colOff>
      <xdr:row>28</xdr:row>
      <xdr:rowOff>82190</xdr:rowOff>
    </xdr:to>
    <xdr:cxnSp macro="">
      <xdr:nvCxnSpPr>
        <xdr:cNvPr id="157" name="直線コネクタ 156"/>
        <xdr:cNvCxnSpPr/>
      </xdr:nvCxnSpPr>
      <xdr:spPr>
        <a:xfrm flipV="1">
          <a:off x="14084300" y="4767284"/>
          <a:ext cx="711200" cy="11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23834</xdr:rowOff>
    </xdr:from>
    <xdr:to>
      <xdr:col>68</xdr:col>
      <xdr:colOff>123825</xdr:colOff>
      <xdr:row>28</xdr:row>
      <xdr:rowOff>125434</xdr:rowOff>
    </xdr:to>
    <xdr:sp macro="" textlink="">
      <xdr:nvSpPr>
        <xdr:cNvPr id="158" name="楕円 157"/>
        <xdr:cNvSpPr/>
      </xdr:nvSpPr>
      <xdr:spPr>
        <a:xfrm>
          <a:off x="13271500" y="48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74634</xdr:rowOff>
    </xdr:from>
    <xdr:to>
      <xdr:col>72</xdr:col>
      <xdr:colOff>73025</xdr:colOff>
      <xdr:row>28</xdr:row>
      <xdr:rowOff>82190</xdr:rowOff>
    </xdr:to>
    <xdr:cxnSp macro="">
      <xdr:nvCxnSpPr>
        <xdr:cNvPr id="159" name="直線コネクタ 158"/>
        <xdr:cNvCxnSpPr/>
      </xdr:nvCxnSpPr>
      <xdr:spPr>
        <a:xfrm>
          <a:off x="13322300" y="4875234"/>
          <a:ext cx="762000" cy="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73152</xdr:rowOff>
    </xdr:from>
    <xdr:to>
      <xdr:col>64</xdr:col>
      <xdr:colOff>123825</xdr:colOff>
      <xdr:row>31</xdr:row>
      <xdr:rowOff>3302</xdr:rowOff>
    </xdr:to>
    <xdr:sp macro="" textlink="">
      <xdr:nvSpPr>
        <xdr:cNvPr id="160" name="楕円 159"/>
        <xdr:cNvSpPr/>
      </xdr:nvSpPr>
      <xdr:spPr>
        <a:xfrm>
          <a:off x="12509500" y="521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74634</xdr:rowOff>
    </xdr:from>
    <xdr:to>
      <xdr:col>68</xdr:col>
      <xdr:colOff>73025</xdr:colOff>
      <xdr:row>30</xdr:row>
      <xdr:rowOff>123952</xdr:rowOff>
    </xdr:to>
    <xdr:cxnSp macro="">
      <xdr:nvCxnSpPr>
        <xdr:cNvPr id="161" name="直線コネクタ 160"/>
        <xdr:cNvCxnSpPr/>
      </xdr:nvCxnSpPr>
      <xdr:spPr>
        <a:xfrm flipV="1">
          <a:off x="12560300" y="4875234"/>
          <a:ext cx="762000" cy="39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146918</xdr:rowOff>
    </xdr:from>
    <xdr:to>
      <xdr:col>60</xdr:col>
      <xdr:colOff>123825</xdr:colOff>
      <xdr:row>31</xdr:row>
      <xdr:rowOff>77068</xdr:rowOff>
    </xdr:to>
    <xdr:sp macro="" textlink="">
      <xdr:nvSpPr>
        <xdr:cNvPr id="162" name="楕円 161"/>
        <xdr:cNvSpPr/>
      </xdr:nvSpPr>
      <xdr:spPr>
        <a:xfrm>
          <a:off x="11747500" y="529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123952</xdr:rowOff>
    </xdr:from>
    <xdr:to>
      <xdr:col>64</xdr:col>
      <xdr:colOff>73025</xdr:colOff>
      <xdr:row>31</xdr:row>
      <xdr:rowOff>26268</xdr:rowOff>
    </xdr:to>
    <xdr:cxnSp macro="">
      <xdr:nvCxnSpPr>
        <xdr:cNvPr id="163" name="直線コネクタ 162"/>
        <xdr:cNvCxnSpPr/>
      </xdr:nvCxnSpPr>
      <xdr:spPr>
        <a:xfrm flipV="1">
          <a:off x="11798300" y="5267452"/>
          <a:ext cx="762000" cy="7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164969</xdr:rowOff>
    </xdr:from>
    <xdr:ext cx="469744" cy="259045"/>
    <xdr:sp macro="" textlink="">
      <xdr:nvSpPr>
        <xdr:cNvPr id="164" name="n_1aveValue債務償還比率"/>
        <xdr:cNvSpPr txBox="1"/>
      </xdr:nvSpPr>
      <xdr:spPr>
        <a:xfrm>
          <a:off x="13836727" y="513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66734</xdr:rowOff>
    </xdr:from>
    <xdr:ext cx="469744" cy="259045"/>
    <xdr:sp macro="" textlink="">
      <xdr:nvSpPr>
        <xdr:cNvPr id="165" name="n_2aveValue債務償還比率"/>
        <xdr:cNvSpPr txBox="1"/>
      </xdr:nvSpPr>
      <xdr:spPr>
        <a:xfrm>
          <a:off x="13087427" y="50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37799</xdr:rowOff>
    </xdr:from>
    <xdr:ext cx="469744" cy="259045"/>
    <xdr:sp macro="" textlink="">
      <xdr:nvSpPr>
        <xdr:cNvPr id="166" name="n_3aveValue債務償還比率"/>
        <xdr:cNvSpPr txBox="1"/>
      </xdr:nvSpPr>
      <xdr:spPr>
        <a:xfrm>
          <a:off x="12325427" y="552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168609</xdr:rowOff>
    </xdr:from>
    <xdr:ext cx="469744" cy="259045"/>
    <xdr:sp macro="" textlink="">
      <xdr:nvSpPr>
        <xdr:cNvPr id="167" name="n_4aveValue債務償還比率"/>
        <xdr:cNvSpPr txBox="1"/>
      </xdr:nvSpPr>
      <xdr:spPr>
        <a:xfrm>
          <a:off x="11563427" y="582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149517</xdr:rowOff>
    </xdr:from>
    <xdr:ext cx="469744" cy="259045"/>
    <xdr:sp macro="" textlink="">
      <xdr:nvSpPr>
        <xdr:cNvPr id="168" name="n_1mainValue債務償還比率"/>
        <xdr:cNvSpPr txBox="1"/>
      </xdr:nvSpPr>
      <xdr:spPr>
        <a:xfrm>
          <a:off x="13836727" y="460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141961</xdr:rowOff>
    </xdr:from>
    <xdr:ext cx="469744" cy="259045"/>
    <xdr:sp macro="" textlink="">
      <xdr:nvSpPr>
        <xdr:cNvPr id="169" name="n_2mainValue債務償還比率"/>
        <xdr:cNvSpPr txBox="1"/>
      </xdr:nvSpPr>
      <xdr:spPr>
        <a:xfrm>
          <a:off x="13087427" y="45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19829</xdr:rowOff>
    </xdr:from>
    <xdr:ext cx="469744" cy="259045"/>
    <xdr:sp macro="" textlink="">
      <xdr:nvSpPr>
        <xdr:cNvPr id="170" name="n_3mainValue債務償還比率"/>
        <xdr:cNvSpPr txBox="1"/>
      </xdr:nvSpPr>
      <xdr:spPr>
        <a:xfrm>
          <a:off x="12325427" y="499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93595</xdr:rowOff>
    </xdr:from>
    <xdr:ext cx="469744" cy="259045"/>
    <xdr:sp macro="" textlink="">
      <xdr:nvSpPr>
        <xdr:cNvPr id="171" name="n_4mainValue債務償還比率"/>
        <xdr:cNvSpPr txBox="1"/>
      </xdr:nvSpPr>
      <xdr:spPr>
        <a:xfrm>
          <a:off x="11563427" y="506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2" name="正方形/長方形 171"/>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3" name="正方形/長方形 172"/>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4" name="テキスト ボックス 173"/>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5" name="テキスト ボックス 174"/>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6" name="テキスト ボックス 175"/>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7" name="テキスト ボックス 176"/>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和歌山県有田川町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25,412
25,292
351.84
18,806,996
17,822,373
420,098
10,243,224
13,167,157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96774</xdr:rowOff>
    </xdr:from>
    <xdr:to>
      <xdr:col>24</xdr:col>
      <xdr:colOff>62865</xdr:colOff>
      <xdr:row>42</xdr:row>
      <xdr:rowOff>7620</xdr:rowOff>
    </xdr:to>
    <xdr:cxnSp macro="">
      <xdr:nvCxnSpPr>
        <xdr:cNvPr id="55" name="直線コネクタ 54"/>
        <xdr:cNvCxnSpPr/>
      </xdr:nvCxnSpPr>
      <xdr:spPr>
        <a:xfrm flipV="1">
          <a:off x="4634865" y="609752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6"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7" name="直線コネクタ 56"/>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43451</xdr:rowOff>
    </xdr:from>
    <xdr:ext cx="405111" cy="259045"/>
    <xdr:sp macro="" textlink="">
      <xdr:nvSpPr>
        <xdr:cNvPr id="58" name="【道路】&#10;有形固定資産減価償却率最大値テキスト"/>
        <xdr:cNvSpPr txBox="1"/>
      </xdr:nvSpPr>
      <xdr:spPr>
        <a:xfrm>
          <a:off x="4673600" y="5872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96774</xdr:rowOff>
    </xdr:from>
    <xdr:to>
      <xdr:col>24</xdr:col>
      <xdr:colOff>152400</xdr:colOff>
      <xdr:row>35</xdr:row>
      <xdr:rowOff>96774</xdr:rowOff>
    </xdr:to>
    <xdr:cxnSp macro="">
      <xdr:nvCxnSpPr>
        <xdr:cNvPr id="59" name="直線コネクタ 58"/>
        <xdr:cNvCxnSpPr/>
      </xdr:nvCxnSpPr>
      <xdr:spPr>
        <a:xfrm>
          <a:off x="4546600" y="609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74693</xdr:rowOff>
    </xdr:from>
    <xdr:ext cx="405111" cy="259045"/>
    <xdr:sp macro="" textlink="">
      <xdr:nvSpPr>
        <xdr:cNvPr id="60" name="【道路】&#10;有形固定資産減価償却率平均値テキスト"/>
        <xdr:cNvSpPr txBox="1"/>
      </xdr:nvSpPr>
      <xdr:spPr>
        <a:xfrm>
          <a:off x="4673600" y="67612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96266</xdr:rowOff>
    </xdr:from>
    <xdr:to>
      <xdr:col>24</xdr:col>
      <xdr:colOff>114300</xdr:colOff>
      <xdr:row>40</xdr:row>
      <xdr:rowOff>26416</xdr:rowOff>
    </xdr:to>
    <xdr:sp macro="" textlink="">
      <xdr:nvSpPr>
        <xdr:cNvPr id="61" name="フローチャート: 判断 60"/>
        <xdr:cNvSpPr/>
      </xdr:nvSpPr>
      <xdr:spPr>
        <a:xfrm>
          <a:off x="45847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18542</xdr:rowOff>
    </xdr:from>
    <xdr:to>
      <xdr:col>20</xdr:col>
      <xdr:colOff>38100</xdr:colOff>
      <xdr:row>39</xdr:row>
      <xdr:rowOff>120142</xdr:rowOff>
    </xdr:to>
    <xdr:sp macro="" textlink="">
      <xdr:nvSpPr>
        <xdr:cNvPr id="62" name="フローチャート: 判断 61"/>
        <xdr:cNvSpPr/>
      </xdr:nvSpPr>
      <xdr:spPr>
        <a:xfrm>
          <a:off x="3746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153416</xdr:rowOff>
    </xdr:from>
    <xdr:to>
      <xdr:col>15</xdr:col>
      <xdr:colOff>101600</xdr:colOff>
      <xdr:row>39</xdr:row>
      <xdr:rowOff>83566</xdr:rowOff>
    </xdr:to>
    <xdr:sp macro="" textlink="">
      <xdr:nvSpPr>
        <xdr:cNvPr id="63" name="フローチャート: 判断 62"/>
        <xdr:cNvSpPr/>
      </xdr:nvSpPr>
      <xdr:spPr>
        <a:xfrm>
          <a:off x="2857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84836</xdr:rowOff>
    </xdr:from>
    <xdr:to>
      <xdr:col>10</xdr:col>
      <xdr:colOff>165100</xdr:colOff>
      <xdr:row>39</xdr:row>
      <xdr:rowOff>14986</xdr:rowOff>
    </xdr:to>
    <xdr:sp macro="" textlink="">
      <xdr:nvSpPr>
        <xdr:cNvPr id="64" name="フローチャート: 判断 63"/>
        <xdr:cNvSpPr/>
      </xdr:nvSpPr>
      <xdr:spPr>
        <a:xfrm>
          <a:off x="1968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52832</xdr:rowOff>
    </xdr:from>
    <xdr:to>
      <xdr:col>6</xdr:col>
      <xdr:colOff>38100</xdr:colOff>
      <xdr:row>38</xdr:row>
      <xdr:rowOff>154432</xdr:rowOff>
    </xdr:to>
    <xdr:sp macro="" textlink="">
      <xdr:nvSpPr>
        <xdr:cNvPr id="65" name="フローチャート: 判断 64"/>
        <xdr:cNvSpPr/>
      </xdr:nvSpPr>
      <xdr:spPr>
        <a:xfrm>
          <a:off x="1079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45974</xdr:rowOff>
    </xdr:from>
    <xdr:to>
      <xdr:col>24</xdr:col>
      <xdr:colOff>114300</xdr:colOff>
      <xdr:row>35</xdr:row>
      <xdr:rowOff>147574</xdr:rowOff>
    </xdr:to>
    <xdr:sp macro="" textlink="">
      <xdr:nvSpPr>
        <xdr:cNvPr id="71" name="楕円 70"/>
        <xdr:cNvSpPr/>
      </xdr:nvSpPr>
      <xdr:spPr>
        <a:xfrm>
          <a:off x="4584700" y="604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170451</xdr:rowOff>
    </xdr:from>
    <xdr:ext cx="405111" cy="259045"/>
    <xdr:sp macro="" textlink="">
      <xdr:nvSpPr>
        <xdr:cNvPr id="72" name="【道路】&#10;有形固定資産減価償却率該当値テキスト"/>
        <xdr:cNvSpPr txBox="1"/>
      </xdr:nvSpPr>
      <xdr:spPr>
        <a:xfrm>
          <a:off x="4673600" y="5999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48260</xdr:rowOff>
    </xdr:from>
    <xdr:to>
      <xdr:col>20</xdr:col>
      <xdr:colOff>38100</xdr:colOff>
      <xdr:row>34</xdr:row>
      <xdr:rowOff>149860</xdr:rowOff>
    </xdr:to>
    <xdr:sp macro="" textlink="">
      <xdr:nvSpPr>
        <xdr:cNvPr id="73" name="楕円 72"/>
        <xdr:cNvSpPr/>
      </xdr:nvSpPr>
      <xdr:spPr>
        <a:xfrm>
          <a:off x="3746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99060</xdr:rowOff>
    </xdr:from>
    <xdr:to>
      <xdr:col>24</xdr:col>
      <xdr:colOff>63500</xdr:colOff>
      <xdr:row>35</xdr:row>
      <xdr:rowOff>96774</xdr:rowOff>
    </xdr:to>
    <xdr:cxnSp macro="">
      <xdr:nvCxnSpPr>
        <xdr:cNvPr id="74" name="直線コネクタ 73"/>
        <xdr:cNvCxnSpPr/>
      </xdr:nvCxnSpPr>
      <xdr:spPr>
        <a:xfrm>
          <a:off x="3797300" y="5928360"/>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61976</xdr:rowOff>
    </xdr:from>
    <xdr:to>
      <xdr:col>15</xdr:col>
      <xdr:colOff>101600</xdr:colOff>
      <xdr:row>36</xdr:row>
      <xdr:rowOff>163576</xdr:rowOff>
    </xdr:to>
    <xdr:sp macro="" textlink="">
      <xdr:nvSpPr>
        <xdr:cNvPr id="75" name="楕円 74"/>
        <xdr:cNvSpPr/>
      </xdr:nvSpPr>
      <xdr:spPr>
        <a:xfrm>
          <a:off x="28575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99060</xdr:rowOff>
    </xdr:from>
    <xdr:to>
      <xdr:col>19</xdr:col>
      <xdr:colOff>177800</xdr:colOff>
      <xdr:row>36</xdr:row>
      <xdr:rowOff>112776</xdr:rowOff>
    </xdr:to>
    <xdr:cxnSp macro="">
      <xdr:nvCxnSpPr>
        <xdr:cNvPr id="76" name="直線コネクタ 75"/>
        <xdr:cNvCxnSpPr/>
      </xdr:nvCxnSpPr>
      <xdr:spPr>
        <a:xfrm flipV="1">
          <a:off x="2908300" y="5928360"/>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xdr:rowOff>
    </xdr:from>
    <xdr:to>
      <xdr:col>10</xdr:col>
      <xdr:colOff>165100</xdr:colOff>
      <xdr:row>36</xdr:row>
      <xdr:rowOff>104140</xdr:rowOff>
    </xdr:to>
    <xdr:sp macro="" textlink="">
      <xdr:nvSpPr>
        <xdr:cNvPr id="77" name="楕円 76"/>
        <xdr:cNvSpPr/>
      </xdr:nvSpPr>
      <xdr:spPr>
        <a:xfrm>
          <a:off x="1968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53340</xdr:rowOff>
    </xdr:from>
    <xdr:to>
      <xdr:col>15</xdr:col>
      <xdr:colOff>50800</xdr:colOff>
      <xdr:row>36</xdr:row>
      <xdr:rowOff>112776</xdr:rowOff>
    </xdr:to>
    <xdr:cxnSp macro="">
      <xdr:nvCxnSpPr>
        <xdr:cNvPr id="78" name="直線コネクタ 77"/>
        <xdr:cNvCxnSpPr/>
      </xdr:nvCxnSpPr>
      <xdr:spPr>
        <a:xfrm>
          <a:off x="2019300" y="62255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144272</xdr:rowOff>
    </xdr:from>
    <xdr:to>
      <xdr:col>6</xdr:col>
      <xdr:colOff>38100</xdr:colOff>
      <xdr:row>37</xdr:row>
      <xdr:rowOff>74422</xdr:rowOff>
    </xdr:to>
    <xdr:sp macro="" textlink="">
      <xdr:nvSpPr>
        <xdr:cNvPr id="79" name="楕円 78"/>
        <xdr:cNvSpPr/>
      </xdr:nvSpPr>
      <xdr:spPr>
        <a:xfrm>
          <a:off x="10795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53340</xdr:rowOff>
    </xdr:from>
    <xdr:to>
      <xdr:col>10</xdr:col>
      <xdr:colOff>114300</xdr:colOff>
      <xdr:row>37</xdr:row>
      <xdr:rowOff>23622</xdr:rowOff>
    </xdr:to>
    <xdr:cxnSp macro="">
      <xdr:nvCxnSpPr>
        <xdr:cNvPr id="80" name="直線コネクタ 79"/>
        <xdr:cNvCxnSpPr/>
      </xdr:nvCxnSpPr>
      <xdr:spPr>
        <a:xfrm flipV="1">
          <a:off x="1130300" y="622554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111269</xdr:rowOff>
    </xdr:from>
    <xdr:ext cx="405111" cy="259045"/>
    <xdr:sp macro="" textlink="">
      <xdr:nvSpPr>
        <xdr:cNvPr id="81" name="n_1aveValue【道路】&#10;有形固定資産減価償却率"/>
        <xdr:cNvSpPr txBox="1"/>
      </xdr:nvSpPr>
      <xdr:spPr>
        <a:xfrm>
          <a:off x="3582044" y="679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74693</xdr:rowOff>
    </xdr:from>
    <xdr:ext cx="405111" cy="259045"/>
    <xdr:sp macro="" textlink="">
      <xdr:nvSpPr>
        <xdr:cNvPr id="82" name="n_2aveValue【道路】&#10;有形固定資産減価償却率"/>
        <xdr:cNvSpPr txBox="1"/>
      </xdr:nvSpPr>
      <xdr:spPr>
        <a:xfrm>
          <a:off x="2705744" y="676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6113</xdr:rowOff>
    </xdr:from>
    <xdr:ext cx="405111" cy="259045"/>
    <xdr:sp macro="" textlink="">
      <xdr:nvSpPr>
        <xdr:cNvPr id="83" name="n_3aveValue【道路】&#10;有形固定資産減価償却率"/>
        <xdr:cNvSpPr txBox="1"/>
      </xdr:nvSpPr>
      <xdr:spPr>
        <a:xfrm>
          <a:off x="1816744" y="669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145559</xdr:rowOff>
    </xdr:from>
    <xdr:ext cx="405111" cy="259045"/>
    <xdr:sp macro="" textlink="">
      <xdr:nvSpPr>
        <xdr:cNvPr id="84" name="n_4aveValue【道路】&#10;有形固定資産減価償却率"/>
        <xdr:cNvSpPr txBox="1"/>
      </xdr:nvSpPr>
      <xdr:spPr>
        <a:xfrm>
          <a:off x="927744" y="666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166387</xdr:rowOff>
    </xdr:from>
    <xdr:ext cx="405111" cy="259045"/>
    <xdr:sp macro="" textlink="">
      <xdr:nvSpPr>
        <xdr:cNvPr id="85" name="n_1mainValue【道路】&#10;有形固定資産減価償却率"/>
        <xdr:cNvSpPr txBox="1"/>
      </xdr:nvSpPr>
      <xdr:spPr>
        <a:xfrm>
          <a:off x="35820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8653</xdr:rowOff>
    </xdr:from>
    <xdr:ext cx="405111" cy="259045"/>
    <xdr:sp macro="" textlink="">
      <xdr:nvSpPr>
        <xdr:cNvPr id="86" name="n_2mainValue【道路】&#10;有形固定資産減価償却率"/>
        <xdr:cNvSpPr txBox="1"/>
      </xdr:nvSpPr>
      <xdr:spPr>
        <a:xfrm>
          <a:off x="2705744"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120667</xdr:rowOff>
    </xdr:from>
    <xdr:ext cx="405111" cy="259045"/>
    <xdr:sp macro="" textlink="">
      <xdr:nvSpPr>
        <xdr:cNvPr id="87" name="n_3mainValue【道路】&#10;有形固定資産減価償却率"/>
        <xdr:cNvSpPr txBox="1"/>
      </xdr:nvSpPr>
      <xdr:spPr>
        <a:xfrm>
          <a:off x="1816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90949</xdr:rowOff>
    </xdr:from>
    <xdr:ext cx="405111" cy="259045"/>
    <xdr:sp macro="" textlink="">
      <xdr:nvSpPr>
        <xdr:cNvPr id="88" name="n_4mainValue【道路】&#10;有形固定資産減価償却率"/>
        <xdr:cNvSpPr txBox="1"/>
      </xdr:nvSpPr>
      <xdr:spPr>
        <a:xfrm>
          <a:off x="9277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99" name="テキスト ボックス 98"/>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101" name="テキスト ボックス 100"/>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3" name="テキスト ボックス 10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5" name="テキスト ボックス 10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7" name="テキスト ボックス 10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9" name="テキスト ボックス 10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1" name="テキスト ボックス 110"/>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23785</xdr:rowOff>
    </xdr:from>
    <xdr:to>
      <xdr:col>54</xdr:col>
      <xdr:colOff>189865</xdr:colOff>
      <xdr:row>42</xdr:row>
      <xdr:rowOff>114246</xdr:rowOff>
    </xdr:to>
    <xdr:cxnSp macro="">
      <xdr:nvCxnSpPr>
        <xdr:cNvPr id="115" name="直線コネクタ 114"/>
        <xdr:cNvCxnSpPr/>
      </xdr:nvCxnSpPr>
      <xdr:spPr>
        <a:xfrm flipV="1">
          <a:off x="10476865" y="5853085"/>
          <a:ext cx="0" cy="146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118073</xdr:rowOff>
    </xdr:from>
    <xdr:ext cx="534377" cy="259045"/>
    <xdr:sp macro="" textlink="">
      <xdr:nvSpPr>
        <xdr:cNvPr id="116" name="【道路】&#10;一人当たり延長最小値テキスト"/>
        <xdr:cNvSpPr txBox="1"/>
      </xdr:nvSpPr>
      <xdr:spPr>
        <a:xfrm>
          <a:off x="10515600" y="731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114246</xdr:rowOff>
    </xdr:from>
    <xdr:to>
      <xdr:col>55</xdr:col>
      <xdr:colOff>88900</xdr:colOff>
      <xdr:row>42</xdr:row>
      <xdr:rowOff>114246</xdr:rowOff>
    </xdr:to>
    <xdr:cxnSp macro="">
      <xdr:nvCxnSpPr>
        <xdr:cNvPr id="117" name="直線コネクタ 116"/>
        <xdr:cNvCxnSpPr/>
      </xdr:nvCxnSpPr>
      <xdr:spPr>
        <a:xfrm>
          <a:off x="10388600" y="7315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141912</xdr:rowOff>
    </xdr:from>
    <xdr:ext cx="534377" cy="259045"/>
    <xdr:sp macro="" textlink="">
      <xdr:nvSpPr>
        <xdr:cNvPr id="118" name="【道路】&#10;一人当たり延長最大値テキスト"/>
        <xdr:cNvSpPr txBox="1"/>
      </xdr:nvSpPr>
      <xdr:spPr>
        <a:xfrm>
          <a:off x="10515600" y="562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23785</xdr:rowOff>
    </xdr:from>
    <xdr:to>
      <xdr:col>55</xdr:col>
      <xdr:colOff>88900</xdr:colOff>
      <xdr:row>34</xdr:row>
      <xdr:rowOff>23785</xdr:rowOff>
    </xdr:to>
    <xdr:cxnSp macro="">
      <xdr:nvCxnSpPr>
        <xdr:cNvPr id="119" name="直線コネクタ 118"/>
        <xdr:cNvCxnSpPr/>
      </xdr:nvCxnSpPr>
      <xdr:spPr>
        <a:xfrm>
          <a:off x="10388600" y="585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57548</xdr:rowOff>
    </xdr:from>
    <xdr:ext cx="534377" cy="259045"/>
    <xdr:sp macro="" textlink="">
      <xdr:nvSpPr>
        <xdr:cNvPr id="120" name="【道路】&#10;一人当たり延長平均値テキスト"/>
        <xdr:cNvSpPr txBox="1"/>
      </xdr:nvSpPr>
      <xdr:spPr>
        <a:xfrm>
          <a:off x="10515600" y="6229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79121</xdr:rowOff>
    </xdr:from>
    <xdr:to>
      <xdr:col>55</xdr:col>
      <xdr:colOff>50800</xdr:colOff>
      <xdr:row>37</xdr:row>
      <xdr:rowOff>9271</xdr:rowOff>
    </xdr:to>
    <xdr:sp macro="" textlink="">
      <xdr:nvSpPr>
        <xdr:cNvPr id="121" name="フローチャート: 判断 120"/>
        <xdr:cNvSpPr/>
      </xdr:nvSpPr>
      <xdr:spPr>
        <a:xfrm>
          <a:off x="10426700" y="625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153416</xdr:rowOff>
    </xdr:from>
    <xdr:to>
      <xdr:col>50</xdr:col>
      <xdr:colOff>165100</xdr:colOff>
      <xdr:row>37</xdr:row>
      <xdr:rowOff>83566</xdr:rowOff>
    </xdr:to>
    <xdr:sp macro="" textlink="">
      <xdr:nvSpPr>
        <xdr:cNvPr id="122" name="フローチャート: 判断 121"/>
        <xdr:cNvSpPr/>
      </xdr:nvSpPr>
      <xdr:spPr>
        <a:xfrm>
          <a:off x="9588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43688</xdr:rowOff>
    </xdr:from>
    <xdr:to>
      <xdr:col>46</xdr:col>
      <xdr:colOff>38100</xdr:colOff>
      <xdr:row>37</xdr:row>
      <xdr:rowOff>145288</xdr:rowOff>
    </xdr:to>
    <xdr:sp macro="" textlink="">
      <xdr:nvSpPr>
        <xdr:cNvPr id="123" name="フローチャート: 判断 122"/>
        <xdr:cNvSpPr/>
      </xdr:nvSpPr>
      <xdr:spPr>
        <a:xfrm>
          <a:off x="8699500" y="63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133985</xdr:rowOff>
    </xdr:from>
    <xdr:to>
      <xdr:col>41</xdr:col>
      <xdr:colOff>101600</xdr:colOff>
      <xdr:row>38</xdr:row>
      <xdr:rowOff>64135</xdr:rowOff>
    </xdr:to>
    <xdr:sp macro="" textlink="">
      <xdr:nvSpPr>
        <xdr:cNvPr id="124" name="フローチャート: 判断 123"/>
        <xdr:cNvSpPr/>
      </xdr:nvSpPr>
      <xdr:spPr>
        <a:xfrm>
          <a:off x="7810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17889</xdr:rowOff>
    </xdr:from>
    <xdr:to>
      <xdr:col>36</xdr:col>
      <xdr:colOff>165100</xdr:colOff>
      <xdr:row>39</xdr:row>
      <xdr:rowOff>119489</xdr:rowOff>
    </xdr:to>
    <xdr:sp macro="" textlink="">
      <xdr:nvSpPr>
        <xdr:cNvPr id="125" name="フローチャート: 判断 124"/>
        <xdr:cNvSpPr/>
      </xdr:nvSpPr>
      <xdr:spPr>
        <a:xfrm>
          <a:off x="6921500" y="670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144435</xdr:rowOff>
    </xdr:from>
    <xdr:to>
      <xdr:col>55</xdr:col>
      <xdr:colOff>50800</xdr:colOff>
      <xdr:row>34</xdr:row>
      <xdr:rowOff>74585</xdr:rowOff>
    </xdr:to>
    <xdr:sp macro="" textlink="">
      <xdr:nvSpPr>
        <xdr:cNvPr id="131" name="楕円 130"/>
        <xdr:cNvSpPr/>
      </xdr:nvSpPr>
      <xdr:spPr>
        <a:xfrm>
          <a:off x="10426700" y="58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97462</xdr:rowOff>
    </xdr:from>
    <xdr:ext cx="534377" cy="259045"/>
    <xdr:sp macro="" textlink="">
      <xdr:nvSpPr>
        <xdr:cNvPr id="132" name="【道路】&#10;一人当たり延長該当値テキスト"/>
        <xdr:cNvSpPr txBox="1"/>
      </xdr:nvSpPr>
      <xdr:spPr>
        <a:xfrm>
          <a:off x="10515600" y="575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31605</xdr:rowOff>
    </xdr:from>
    <xdr:to>
      <xdr:col>50</xdr:col>
      <xdr:colOff>165100</xdr:colOff>
      <xdr:row>34</xdr:row>
      <xdr:rowOff>133205</xdr:rowOff>
    </xdr:to>
    <xdr:sp macro="" textlink="">
      <xdr:nvSpPr>
        <xdr:cNvPr id="133" name="楕円 132"/>
        <xdr:cNvSpPr/>
      </xdr:nvSpPr>
      <xdr:spPr>
        <a:xfrm>
          <a:off x="9588500" y="586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23785</xdr:rowOff>
    </xdr:from>
    <xdr:to>
      <xdr:col>55</xdr:col>
      <xdr:colOff>0</xdr:colOff>
      <xdr:row>34</xdr:row>
      <xdr:rowOff>82405</xdr:rowOff>
    </xdr:to>
    <xdr:cxnSp macro="">
      <xdr:nvCxnSpPr>
        <xdr:cNvPr id="134" name="直線コネクタ 133"/>
        <xdr:cNvCxnSpPr/>
      </xdr:nvCxnSpPr>
      <xdr:spPr>
        <a:xfrm flipV="1">
          <a:off x="9639300" y="5853085"/>
          <a:ext cx="838200" cy="5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97736</xdr:rowOff>
    </xdr:from>
    <xdr:to>
      <xdr:col>46</xdr:col>
      <xdr:colOff>38100</xdr:colOff>
      <xdr:row>35</xdr:row>
      <xdr:rowOff>27886</xdr:rowOff>
    </xdr:to>
    <xdr:sp macro="" textlink="">
      <xdr:nvSpPr>
        <xdr:cNvPr id="135" name="楕円 134"/>
        <xdr:cNvSpPr/>
      </xdr:nvSpPr>
      <xdr:spPr>
        <a:xfrm>
          <a:off x="8699500" y="592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82405</xdr:rowOff>
    </xdr:from>
    <xdr:to>
      <xdr:col>50</xdr:col>
      <xdr:colOff>114300</xdr:colOff>
      <xdr:row>34</xdr:row>
      <xdr:rowOff>148536</xdr:rowOff>
    </xdr:to>
    <xdr:cxnSp macro="">
      <xdr:nvCxnSpPr>
        <xdr:cNvPr id="136" name="直線コネクタ 135"/>
        <xdr:cNvCxnSpPr/>
      </xdr:nvCxnSpPr>
      <xdr:spPr>
        <a:xfrm flipV="1">
          <a:off x="8750300" y="5911705"/>
          <a:ext cx="889000" cy="6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142966</xdr:rowOff>
    </xdr:from>
    <xdr:to>
      <xdr:col>41</xdr:col>
      <xdr:colOff>101600</xdr:colOff>
      <xdr:row>35</xdr:row>
      <xdr:rowOff>73116</xdr:rowOff>
    </xdr:to>
    <xdr:sp macro="" textlink="">
      <xdr:nvSpPr>
        <xdr:cNvPr id="137" name="楕円 136"/>
        <xdr:cNvSpPr/>
      </xdr:nvSpPr>
      <xdr:spPr>
        <a:xfrm>
          <a:off x="7810500" y="59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148536</xdr:rowOff>
    </xdr:from>
    <xdr:to>
      <xdr:col>45</xdr:col>
      <xdr:colOff>177800</xdr:colOff>
      <xdr:row>35</xdr:row>
      <xdr:rowOff>22316</xdr:rowOff>
    </xdr:to>
    <xdr:cxnSp macro="">
      <xdr:nvCxnSpPr>
        <xdr:cNvPr id="138" name="直線コネクタ 137"/>
        <xdr:cNvCxnSpPr/>
      </xdr:nvCxnSpPr>
      <xdr:spPr>
        <a:xfrm flipV="1">
          <a:off x="7861300" y="5977836"/>
          <a:ext cx="889000" cy="4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49240</xdr:rowOff>
    </xdr:from>
    <xdr:to>
      <xdr:col>36</xdr:col>
      <xdr:colOff>165100</xdr:colOff>
      <xdr:row>35</xdr:row>
      <xdr:rowOff>150840</xdr:rowOff>
    </xdr:to>
    <xdr:sp macro="" textlink="">
      <xdr:nvSpPr>
        <xdr:cNvPr id="139" name="楕円 138"/>
        <xdr:cNvSpPr/>
      </xdr:nvSpPr>
      <xdr:spPr>
        <a:xfrm>
          <a:off x="6921500" y="604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22316</xdr:rowOff>
    </xdr:from>
    <xdr:to>
      <xdr:col>41</xdr:col>
      <xdr:colOff>50800</xdr:colOff>
      <xdr:row>35</xdr:row>
      <xdr:rowOff>100040</xdr:rowOff>
    </xdr:to>
    <xdr:cxnSp macro="">
      <xdr:nvCxnSpPr>
        <xdr:cNvPr id="140" name="直線コネクタ 139"/>
        <xdr:cNvCxnSpPr/>
      </xdr:nvCxnSpPr>
      <xdr:spPr>
        <a:xfrm flipV="1">
          <a:off x="6972300" y="602306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74693</xdr:rowOff>
    </xdr:from>
    <xdr:ext cx="534377" cy="259045"/>
    <xdr:sp macro="" textlink="">
      <xdr:nvSpPr>
        <xdr:cNvPr id="141" name="n_1aveValue【道路】&#10;一人当たり延長"/>
        <xdr:cNvSpPr txBox="1"/>
      </xdr:nvSpPr>
      <xdr:spPr>
        <a:xfrm>
          <a:off x="9359411" y="641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136415</xdr:rowOff>
    </xdr:from>
    <xdr:ext cx="534377" cy="259045"/>
    <xdr:sp macro="" textlink="">
      <xdr:nvSpPr>
        <xdr:cNvPr id="142" name="n_2aveValue【道路】&#10;一人当たり延長"/>
        <xdr:cNvSpPr txBox="1"/>
      </xdr:nvSpPr>
      <xdr:spPr>
        <a:xfrm>
          <a:off x="8483111" y="648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55262</xdr:rowOff>
    </xdr:from>
    <xdr:ext cx="534377" cy="259045"/>
    <xdr:sp macro="" textlink="">
      <xdr:nvSpPr>
        <xdr:cNvPr id="143" name="n_3aveValue【道路】&#10;一人当たり延長"/>
        <xdr:cNvSpPr txBox="1"/>
      </xdr:nvSpPr>
      <xdr:spPr>
        <a:xfrm>
          <a:off x="7594111" y="657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110616</xdr:rowOff>
    </xdr:from>
    <xdr:ext cx="534377" cy="259045"/>
    <xdr:sp macro="" textlink="">
      <xdr:nvSpPr>
        <xdr:cNvPr id="144" name="n_4aveValue【道路】&#10;一人当たり延長"/>
        <xdr:cNvSpPr txBox="1"/>
      </xdr:nvSpPr>
      <xdr:spPr>
        <a:xfrm>
          <a:off x="6705111" y="679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149732</xdr:rowOff>
    </xdr:from>
    <xdr:ext cx="534377" cy="259045"/>
    <xdr:sp macro="" textlink="">
      <xdr:nvSpPr>
        <xdr:cNvPr id="145" name="n_1mainValue【道路】&#10;一人当たり延長"/>
        <xdr:cNvSpPr txBox="1"/>
      </xdr:nvSpPr>
      <xdr:spPr>
        <a:xfrm>
          <a:off x="9359411" y="563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44413</xdr:rowOff>
    </xdr:from>
    <xdr:ext cx="534377" cy="259045"/>
    <xdr:sp macro="" textlink="">
      <xdr:nvSpPr>
        <xdr:cNvPr id="146" name="n_2mainValue【道路】&#10;一人当たり延長"/>
        <xdr:cNvSpPr txBox="1"/>
      </xdr:nvSpPr>
      <xdr:spPr>
        <a:xfrm>
          <a:off x="8483111" y="570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89643</xdr:rowOff>
    </xdr:from>
    <xdr:ext cx="534377" cy="259045"/>
    <xdr:sp macro="" textlink="">
      <xdr:nvSpPr>
        <xdr:cNvPr id="147" name="n_3mainValue【道路】&#10;一人当たり延長"/>
        <xdr:cNvSpPr txBox="1"/>
      </xdr:nvSpPr>
      <xdr:spPr>
        <a:xfrm>
          <a:off x="7594111" y="574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167367</xdr:rowOff>
    </xdr:from>
    <xdr:ext cx="534377" cy="259045"/>
    <xdr:sp macro="" textlink="">
      <xdr:nvSpPr>
        <xdr:cNvPr id="148" name="n_4mainValue【道路】&#10;一人当たり延長"/>
        <xdr:cNvSpPr txBox="1"/>
      </xdr:nvSpPr>
      <xdr:spPr>
        <a:xfrm>
          <a:off x="6705111" y="582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9" name="テキスト ボックス 168"/>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63</xdr:row>
      <xdr:rowOff>26670</xdr:rowOff>
    </xdr:to>
    <xdr:cxnSp macro="">
      <xdr:nvCxnSpPr>
        <xdr:cNvPr id="172" name="直線コネクタ 171"/>
        <xdr:cNvCxnSpPr/>
      </xdr:nvCxnSpPr>
      <xdr:spPr>
        <a:xfrm flipV="1">
          <a:off x="4634865" y="96278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41292</xdr:rowOff>
    </xdr:from>
    <xdr:ext cx="405111" cy="259045"/>
    <xdr:sp macro="" textlink="">
      <xdr:nvSpPr>
        <xdr:cNvPr id="173" name="【橋りょう・トンネル】&#10;有形固定資産減価償却率最小値テキスト"/>
        <xdr:cNvSpPr txBox="1"/>
      </xdr:nvSpPr>
      <xdr:spPr>
        <a:xfrm>
          <a:off x="4673600" y="1084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26670</xdr:rowOff>
    </xdr:from>
    <xdr:to>
      <xdr:col>24</xdr:col>
      <xdr:colOff>152400</xdr:colOff>
      <xdr:row>63</xdr:row>
      <xdr:rowOff>26670</xdr:rowOff>
    </xdr:to>
    <xdr:cxnSp macro="">
      <xdr:nvCxnSpPr>
        <xdr:cNvPr id="174" name="直線コネクタ 173"/>
        <xdr:cNvCxnSpPr/>
      </xdr:nvCxnSpPr>
      <xdr:spPr>
        <a:xfrm>
          <a:off x="4546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340478" cy="259045"/>
    <xdr:sp macro="" textlink="">
      <xdr:nvSpPr>
        <xdr:cNvPr id="175" name="【橋りょう・トンネル】&#10;有形固定資産減価償却率最大値テキスト"/>
        <xdr:cNvSpPr txBox="1"/>
      </xdr:nvSpPr>
      <xdr:spPr>
        <a:xfrm>
          <a:off x="4673600" y="94030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76" name="直線コネクタ 175"/>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130192</xdr:rowOff>
    </xdr:from>
    <xdr:ext cx="405111" cy="259045"/>
    <xdr:sp macro="" textlink="">
      <xdr:nvSpPr>
        <xdr:cNvPr id="177" name="【橋りょう・トンネル】&#10;有形固定資産減価償却率平均値テキスト"/>
        <xdr:cNvSpPr txBox="1"/>
      </xdr:nvSpPr>
      <xdr:spPr>
        <a:xfrm>
          <a:off x="4673600" y="10588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107315</xdr:rowOff>
    </xdr:from>
    <xdr:to>
      <xdr:col>24</xdr:col>
      <xdr:colOff>114300</xdr:colOff>
      <xdr:row>63</xdr:row>
      <xdr:rowOff>37465</xdr:rowOff>
    </xdr:to>
    <xdr:sp macro="" textlink="">
      <xdr:nvSpPr>
        <xdr:cNvPr id="178" name="フローチャート: 判断 177"/>
        <xdr:cNvSpPr/>
      </xdr:nvSpPr>
      <xdr:spPr>
        <a:xfrm>
          <a:off x="45847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82550</xdr:rowOff>
    </xdr:from>
    <xdr:to>
      <xdr:col>20</xdr:col>
      <xdr:colOff>38100</xdr:colOff>
      <xdr:row>63</xdr:row>
      <xdr:rowOff>12700</xdr:rowOff>
    </xdr:to>
    <xdr:sp macro="" textlink="">
      <xdr:nvSpPr>
        <xdr:cNvPr id="179" name="フローチャート: 判断 178"/>
        <xdr:cNvSpPr/>
      </xdr:nvSpPr>
      <xdr:spPr>
        <a:xfrm>
          <a:off x="3746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61595</xdr:rowOff>
    </xdr:from>
    <xdr:to>
      <xdr:col>15</xdr:col>
      <xdr:colOff>101600</xdr:colOff>
      <xdr:row>62</xdr:row>
      <xdr:rowOff>163195</xdr:rowOff>
    </xdr:to>
    <xdr:sp macro="" textlink="">
      <xdr:nvSpPr>
        <xdr:cNvPr id="180" name="フローチャート: 判断 179"/>
        <xdr:cNvSpPr/>
      </xdr:nvSpPr>
      <xdr:spPr>
        <a:xfrm>
          <a:off x="28575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31115</xdr:rowOff>
    </xdr:from>
    <xdr:to>
      <xdr:col>10</xdr:col>
      <xdr:colOff>165100</xdr:colOff>
      <xdr:row>62</xdr:row>
      <xdr:rowOff>132715</xdr:rowOff>
    </xdr:to>
    <xdr:sp macro="" textlink="">
      <xdr:nvSpPr>
        <xdr:cNvPr id="181" name="フローチャート: 判断 180"/>
        <xdr:cNvSpPr/>
      </xdr:nvSpPr>
      <xdr:spPr>
        <a:xfrm>
          <a:off x="19685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53975</xdr:rowOff>
    </xdr:from>
    <xdr:to>
      <xdr:col>6</xdr:col>
      <xdr:colOff>38100</xdr:colOff>
      <xdr:row>61</xdr:row>
      <xdr:rowOff>155575</xdr:rowOff>
    </xdr:to>
    <xdr:sp macro="" textlink="">
      <xdr:nvSpPr>
        <xdr:cNvPr id="182" name="フローチャート: 判断 181"/>
        <xdr:cNvSpPr/>
      </xdr:nvSpPr>
      <xdr:spPr>
        <a:xfrm>
          <a:off x="1079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147320</xdr:rowOff>
    </xdr:from>
    <xdr:to>
      <xdr:col>24</xdr:col>
      <xdr:colOff>114300</xdr:colOff>
      <xdr:row>63</xdr:row>
      <xdr:rowOff>77470</xdr:rowOff>
    </xdr:to>
    <xdr:sp macro="" textlink="">
      <xdr:nvSpPr>
        <xdr:cNvPr id="188" name="楕円 187"/>
        <xdr:cNvSpPr/>
      </xdr:nvSpPr>
      <xdr:spPr>
        <a:xfrm>
          <a:off x="45847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85742</xdr:rowOff>
    </xdr:from>
    <xdr:ext cx="405111" cy="259045"/>
    <xdr:sp macro="" textlink="">
      <xdr:nvSpPr>
        <xdr:cNvPr id="189" name="【橋りょう・トンネル】&#10;有形固定資産減価償却率該当値テキスト"/>
        <xdr:cNvSpPr txBox="1"/>
      </xdr:nvSpPr>
      <xdr:spPr>
        <a:xfrm>
          <a:off x="4673600"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118745</xdr:rowOff>
    </xdr:from>
    <xdr:to>
      <xdr:col>20</xdr:col>
      <xdr:colOff>38100</xdr:colOff>
      <xdr:row>63</xdr:row>
      <xdr:rowOff>48895</xdr:rowOff>
    </xdr:to>
    <xdr:sp macro="" textlink="">
      <xdr:nvSpPr>
        <xdr:cNvPr id="190" name="楕円 189"/>
        <xdr:cNvSpPr/>
      </xdr:nvSpPr>
      <xdr:spPr>
        <a:xfrm>
          <a:off x="3746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169545</xdr:rowOff>
    </xdr:from>
    <xdr:to>
      <xdr:col>24</xdr:col>
      <xdr:colOff>63500</xdr:colOff>
      <xdr:row>63</xdr:row>
      <xdr:rowOff>26670</xdr:rowOff>
    </xdr:to>
    <xdr:cxnSp macro="">
      <xdr:nvCxnSpPr>
        <xdr:cNvPr id="191" name="直線コネクタ 190"/>
        <xdr:cNvCxnSpPr/>
      </xdr:nvCxnSpPr>
      <xdr:spPr>
        <a:xfrm>
          <a:off x="3797300" y="107994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101600</xdr:rowOff>
    </xdr:from>
    <xdr:to>
      <xdr:col>15</xdr:col>
      <xdr:colOff>101600</xdr:colOff>
      <xdr:row>63</xdr:row>
      <xdr:rowOff>31750</xdr:rowOff>
    </xdr:to>
    <xdr:sp macro="" textlink="">
      <xdr:nvSpPr>
        <xdr:cNvPr id="192" name="楕円 191"/>
        <xdr:cNvSpPr/>
      </xdr:nvSpPr>
      <xdr:spPr>
        <a:xfrm>
          <a:off x="2857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152400</xdr:rowOff>
    </xdr:from>
    <xdr:to>
      <xdr:col>19</xdr:col>
      <xdr:colOff>177800</xdr:colOff>
      <xdr:row>62</xdr:row>
      <xdr:rowOff>169545</xdr:rowOff>
    </xdr:to>
    <xdr:cxnSp macro="">
      <xdr:nvCxnSpPr>
        <xdr:cNvPr id="193" name="直線コネクタ 192"/>
        <xdr:cNvCxnSpPr/>
      </xdr:nvCxnSpPr>
      <xdr:spPr>
        <a:xfrm>
          <a:off x="2908300" y="107823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73025</xdr:rowOff>
    </xdr:from>
    <xdr:to>
      <xdr:col>10</xdr:col>
      <xdr:colOff>165100</xdr:colOff>
      <xdr:row>63</xdr:row>
      <xdr:rowOff>3175</xdr:rowOff>
    </xdr:to>
    <xdr:sp macro="" textlink="">
      <xdr:nvSpPr>
        <xdr:cNvPr id="194" name="楕円 193"/>
        <xdr:cNvSpPr/>
      </xdr:nvSpPr>
      <xdr:spPr>
        <a:xfrm>
          <a:off x="1968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123825</xdr:rowOff>
    </xdr:from>
    <xdr:to>
      <xdr:col>15</xdr:col>
      <xdr:colOff>50800</xdr:colOff>
      <xdr:row>62</xdr:row>
      <xdr:rowOff>152400</xdr:rowOff>
    </xdr:to>
    <xdr:cxnSp macro="">
      <xdr:nvCxnSpPr>
        <xdr:cNvPr id="195" name="直線コネクタ 194"/>
        <xdr:cNvCxnSpPr/>
      </xdr:nvCxnSpPr>
      <xdr:spPr>
        <a:xfrm>
          <a:off x="2019300" y="107537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42545</xdr:rowOff>
    </xdr:from>
    <xdr:to>
      <xdr:col>6</xdr:col>
      <xdr:colOff>38100</xdr:colOff>
      <xdr:row>62</xdr:row>
      <xdr:rowOff>144145</xdr:rowOff>
    </xdr:to>
    <xdr:sp macro="" textlink="">
      <xdr:nvSpPr>
        <xdr:cNvPr id="196" name="楕円 195"/>
        <xdr:cNvSpPr/>
      </xdr:nvSpPr>
      <xdr:spPr>
        <a:xfrm>
          <a:off x="10795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93345</xdr:rowOff>
    </xdr:from>
    <xdr:to>
      <xdr:col>10</xdr:col>
      <xdr:colOff>114300</xdr:colOff>
      <xdr:row>62</xdr:row>
      <xdr:rowOff>123825</xdr:rowOff>
    </xdr:to>
    <xdr:cxnSp macro="">
      <xdr:nvCxnSpPr>
        <xdr:cNvPr id="197" name="直線コネクタ 196"/>
        <xdr:cNvCxnSpPr/>
      </xdr:nvCxnSpPr>
      <xdr:spPr>
        <a:xfrm>
          <a:off x="1130300" y="107232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29227</xdr:rowOff>
    </xdr:from>
    <xdr:ext cx="405111" cy="259045"/>
    <xdr:sp macro="" textlink="">
      <xdr:nvSpPr>
        <xdr:cNvPr id="198" name="n_1aveValue【橋りょう・トンネル】&#10;有形固定資産減価償却率"/>
        <xdr:cNvSpPr txBox="1"/>
      </xdr:nvSpPr>
      <xdr:spPr>
        <a:xfrm>
          <a:off x="3582044" y="1048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8272</xdr:rowOff>
    </xdr:from>
    <xdr:ext cx="405111" cy="259045"/>
    <xdr:sp macro="" textlink="">
      <xdr:nvSpPr>
        <xdr:cNvPr id="199" name="n_2aveValue【橋りょう・トンネル】&#10;有形固定資産減価償却率"/>
        <xdr:cNvSpPr txBox="1"/>
      </xdr:nvSpPr>
      <xdr:spPr>
        <a:xfrm>
          <a:off x="2705744" y="1046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149242</xdr:rowOff>
    </xdr:from>
    <xdr:ext cx="405111" cy="259045"/>
    <xdr:sp macro="" textlink="">
      <xdr:nvSpPr>
        <xdr:cNvPr id="200" name="n_3aveValue【橋りょう・トンネル】&#10;有形固定資産減価償却率"/>
        <xdr:cNvSpPr txBox="1"/>
      </xdr:nvSpPr>
      <xdr:spPr>
        <a:xfrm>
          <a:off x="1816744" y="1043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652</xdr:rowOff>
    </xdr:from>
    <xdr:ext cx="405111" cy="259045"/>
    <xdr:sp macro="" textlink="">
      <xdr:nvSpPr>
        <xdr:cNvPr id="201" name="n_4aveValue【橋りょう・トンネル】&#10;有形固定資産減価償却率"/>
        <xdr:cNvSpPr txBox="1"/>
      </xdr:nvSpPr>
      <xdr:spPr>
        <a:xfrm>
          <a:off x="9277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40022</xdr:rowOff>
    </xdr:from>
    <xdr:ext cx="405111" cy="259045"/>
    <xdr:sp macro="" textlink="">
      <xdr:nvSpPr>
        <xdr:cNvPr id="202" name="n_1mainValue【橋りょう・トンネル】&#10;有形固定資産減価償却率"/>
        <xdr:cNvSpPr txBox="1"/>
      </xdr:nvSpPr>
      <xdr:spPr>
        <a:xfrm>
          <a:off x="3582044"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22877</xdr:rowOff>
    </xdr:from>
    <xdr:ext cx="405111" cy="259045"/>
    <xdr:sp macro="" textlink="">
      <xdr:nvSpPr>
        <xdr:cNvPr id="203" name="n_2mainValue【橋りょう・トンネル】&#10;有形固定資産減価償却率"/>
        <xdr:cNvSpPr txBox="1"/>
      </xdr:nvSpPr>
      <xdr:spPr>
        <a:xfrm>
          <a:off x="2705744"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165752</xdr:rowOff>
    </xdr:from>
    <xdr:ext cx="405111" cy="259045"/>
    <xdr:sp macro="" textlink="">
      <xdr:nvSpPr>
        <xdr:cNvPr id="204" name="n_3mainValue【橋りょう・トンネル】&#10;有形固定資産減価償却率"/>
        <xdr:cNvSpPr txBox="1"/>
      </xdr:nvSpPr>
      <xdr:spPr>
        <a:xfrm>
          <a:off x="1816744"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135272</xdr:rowOff>
    </xdr:from>
    <xdr:ext cx="405111" cy="259045"/>
    <xdr:sp macro="" textlink="">
      <xdr:nvSpPr>
        <xdr:cNvPr id="205" name="n_4mainValue【橋りょう・トンネル】&#10;有形固定資産減価償却率"/>
        <xdr:cNvSpPr txBox="1"/>
      </xdr:nvSpPr>
      <xdr:spPr>
        <a:xfrm>
          <a:off x="927744" y="107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39009</xdr:rowOff>
    </xdr:from>
    <xdr:to>
      <xdr:col>54</xdr:col>
      <xdr:colOff>189865</xdr:colOff>
      <xdr:row>64</xdr:row>
      <xdr:rowOff>104621</xdr:rowOff>
    </xdr:to>
    <xdr:cxnSp macro="">
      <xdr:nvCxnSpPr>
        <xdr:cNvPr id="231" name="直線コネクタ 230"/>
        <xdr:cNvCxnSpPr/>
      </xdr:nvCxnSpPr>
      <xdr:spPr>
        <a:xfrm flipV="1">
          <a:off x="10476865" y="9468759"/>
          <a:ext cx="0" cy="160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108448</xdr:rowOff>
    </xdr:from>
    <xdr:ext cx="469744" cy="259045"/>
    <xdr:sp macro="" textlink="">
      <xdr:nvSpPr>
        <xdr:cNvPr id="232" name="【橋りょう・トンネル】&#10;一人当たり有形固定資産（償却資産）額最小値テキスト"/>
        <xdr:cNvSpPr txBox="1"/>
      </xdr:nvSpPr>
      <xdr:spPr>
        <a:xfrm>
          <a:off x="10515600" y="1108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104621</xdr:rowOff>
    </xdr:from>
    <xdr:to>
      <xdr:col>55</xdr:col>
      <xdr:colOff>88900</xdr:colOff>
      <xdr:row>64</xdr:row>
      <xdr:rowOff>104621</xdr:rowOff>
    </xdr:to>
    <xdr:cxnSp macro="">
      <xdr:nvCxnSpPr>
        <xdr:cNvPr id="233" name="直線コネクタ 232"/>
        <xdr:cNvCxnSpPr/>
      </xdr:nvCxnSpPr>
      <xdr:spPr>
        <a:xfrm>
          <a:off x="10388600" y="1107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157136</xdr:rowOff>
    </xdr:from>
    <xdr:ext cx="599010" cy="259045"/>
    <xdr:sp macro="" textlink="">
      <xdr:nvSpPr>
        <xdr:cNvPr id="234" name="【橋りょう・トンネル】&#10;一人当たり有形固定資産（償却資産）額最大値テキスト"/>
        <xdr:cNvSpPr txBox="1"/>
      </xdr:nvSpPr>
      <xdr:spPr>
        <a:xfrm>
          <a:off x="10515600" y="9243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39009</xdr:rowOff>
    </xdr:from>
    <xdr:to>
      <xdr:col>55</xdr:col>
      <xdr:colOff>88900</xdr:colOff>
      <xdr:row>55</xdr:row>
      <xdr:rowOff>39009</xdr:rowOff>
    </xdr:to>
    <xdr:cxnSp macro="">
      <xdr:nvCxnSpPr>
        <xdr:cNvPr id="235" name="直線コネクタ 234"/>
        <xdr:cNvCxnSpPr/>
      </xdr:nvCxnSpPr>
      <xdr:spPr>
        <a:xfrm>
          <a:off x="10388600" y="9468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112603</xdr:rowOff>
    </xdr:from>
    <xdr:ext cx="599010" cy="259045"/>
    <xdr:sp macro="" textlink="">
      <xdr:nvSpPr>
        <xdr:cNvPr id="236" name="【橋りょう・トンネル】&#10;一人当たり有形固定資産（償却資産）額平均値テキスト"/>
        <xdr:cNvSpPr txBox="1"/>
      </xdr:nvSpPr>
      <xdr:spPr>
        <a:xfrm>
          <a:off x="10515600" y="10399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134176</xdr:rowOff>
    </xdr:from>
    <xdr:to>
      <xdr:col>55</xdr:col>
      <xdr:colOff>50800</xdr:colOff>
      <xdr:row>61</xdr:row>
      <xdr:rowOff>64326</xdr:rowOff>
    </xdr:to>
    <xdr:sp macro="" textlink="">
      <xdr:nvSpPr>
        <xdr:cNvPr id="237" name="フローチャート: 判断 236"/>
        <xdr:cNvSpPr/>
      </xdr:nvSpPr>
      <xdr:spPr>
        <a:xfrm>
          <a:off x="10426700" y="1042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144862</xdr:rowOff>
    </xdr:from>
    <xdr:to>
      <xdr:col>50</xdr:col>
      <xdr:colOff>165100</xdr:colOff>
      <xdr:row>61</xdr:row>
      <xdr:rowOff>75012</xdr:rowOff>
    </xdr:to>
    <xdr:sp macro="" textlink="">
      <xdr:nvSpPr>
        <xdr:cNvPr id="238" name="フローチャート: 判断 237"/>
        <xdr:cNvSpPr/>
      </xdr:nvSpPr>
      <xdr:spPr>
        <a:xfrm>
          <a:off x="9588500" y="1043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156713</xdr:rowOff>
    </xdr:from>
    <xdr:to>
      <xdr:col>46</xdr:col>
      <xdr:colOff>38100</xdr:colOff>
      <xdr:row>61</xdr:row>
      <xdr:rowOff>86863</xdr:rowOff>
    </xdr:to>
    <xdr:sp macro="" textlink="">
      <xdr:nvSpPr>
        <xdr:cNvPr id="239" name="フローチャート: 判断 238"/>
        <xdr:cNvSpPr/>
      </xdr:nvSpPr>
      <xdr:spPr>
        <a:xfrm>
          <a:off x="8699500" y="104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167284</xdr:rowOff>
    </xdr:from>
    <xdr:to>
      <xdr:col>41</xdr:col>
      <xdr:colOff>101600</xdr:colOff>
      <xdr:row>61</xdr:row>
      <xdr:rowOff>97434</xdr:rowOff>
    </xdr:to>
    <xdr:sp macro="" textlink="">
      <xdr:nvSpPr>
        <xdr:cNvPr id="240" name="フローチャート: 判断 239"/>
        <xdr:cNvSpPr/>
      </xdr:nvSpPr>
      <xdr:spPr>
        <a:xfrm>
          <a:off x="7810500" y="1045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58</xdr:row>
      <xdr:rowOff>121345</xdr:rowOff>
    </xdr:from>
    <xdr:to>
      <xdr:col>36</xdr:col>
      <xdr:colOff>165100</xdr:colOff>
      <xdr:row>59</xdr:row>
      <xdr:rowOff>51495</xdr:rowOff>
    </xdr:to>
    <xdr:sp macro="" textlink="">
      <xdr:nvSpPr>
        <xdr:cNvPr id="241" name="フローチャート: 判断 240"/>
        <xdr:cNvSpPr/>
      </xdr:nvSpPr>
      <xdr:spPr>
        <a:xfrm>
          <a:off x="6921500" y="1006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107159</xdr:rowOff>
    </xdr:from>
    <xdr:to>
      <xdr:col>55</xdr:col>
      <xdr:colOff>50800</xdr:colOff>
      <xdr:row>61</xdr:row>
      <xdr:rowOff>37309</xdr:rowOff>
    </xdr:to>
    <xdr:sp macro="" textlink="">
      <xdr:nvSpPr>
        <xdr:cNvPr id="247" name="楕円 246"/>
        <xdr:cNvSpPr/>
      </xdr:nvSpPr>
      <xdr:spPr>
        <a:xfrm>
          <a:off x="10426700" y="1039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130036</xdr:rowOff>
    </xdr:from>
    <xdr:ext cx="599010" cy="259045"/>
    <xdr:sp macro="" textlink="">
      <xdr:nvSpPr>
        <xdr:cNvPr id="248" name="【橋りょう・トンネル】&#10;一人当たり有形固定資産（償却資産）額該当値テキスト"/>
        <xdr:cNvSpPr txBox="1"/>
      </xdr:nvSpPr>
      <xdr:spPr>
        <a:xfrm>
          <a:off x="10515600" y="1024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112427</xdr:rowOff>
    </xdr:from>
    <xdr:to>
      <xdr:col>50</xdr:col>
      <xdr:colOff>165100</xdr:colOff>
      <xdr:row>61</xdr:row>
      <xdr:rowOff>42577</xdr:rowOff>
    </xdr:to>
    <xdr:sp macro="" textlink="">
      <xdr:nvSpPr>
        <xdr:cNvPr id="249" name="楕円 248"/>
        <xdr:cNvSpPr/>
      </xdr:nvSpPr>
      <xdr:spPr>
        <a:xfrm>
          <a:off x="9588500" y="1039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157959</xdr:rowOff>
    </xdr:from>
    <xdr:to>
      <xdr:col>55</xdr:col>
      <xdr:colOff>0</xdr:colOff>
      <xdr:row>60</xdr:row>
      <xdr:rowOff>163227</xdr:rowOff>
    </xdr:to>
    <xdr:cxnSp macro="">
      <xdr:nvCxnSpPr>
        <xdr:cNvPr id="250" name="直線コネクタ 249"/>
        <xdr:cNvCxnSpPr/>
      </xdr:nvCxnSpPr>
      <xdr:spPr>
        <a:xfrm flipV="1">
          <a:off x="9639300" y="10444959"/>
          <a:ext cx="838200" cy="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125388</xdr:rowOff>
    </xdr:from>
    <xdr:to>
      <xdr:col>46</xdr:col>
      <xdr:colOff>38100</xdr:colOff>
      <xdr:row>61</xdr:row>
      <xdr:rowOff>55538</xdr:rowOff>
    </xdr:to>
    <xdr:sp macro="" textlink="">
      <xdr:nvSpPr>
        <xdr:cNvPr id="251" name="楕円 250"/>
        <xdr:cNvSpPr/>
      </xdr:nvSpPr>
      <xdr:spPr>
        <a:xfrm>
          <a:off x="8699500" y="1041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163227</xdr:rowOff>
    </xdr:from>
    <xdr:to>
      <xdr:col>50</xdr:col>
      <xdr:colOff>114300</xdr:colOff>
      <xdr:row>61</xdr:row>
      <xdr:rowOff>4738</xdr:rowOff>
    </xdr:to>
    <xdr:cxnSp macro="">
      <xdr:nvCxnSpPr>
        <xdr:cNvPr id="252" name="直線コネクタ 251"/>
        <xdr:cNvCxnSpPr/>
      </xdr:nvCxnSpPr>
      <xdr:spPr>
        <a:xfrm flipV="1">
          <a:off x="8750300" y="10450227"/>
          <a:ext cx="889000" cy="1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130170</xdr:rowOff>
    </xdr:from>
    <xdr:to>
      <xdr:col>41</xdr:col>
      <xdr:colOff>101600</xdr:colOff>
      <xdr:row>61</xdr:row>
      <xdr:rowOff>60320</xdr:rowOff>
    </xdr:to>
    <xdr:sp macro="" textlink="">
      <xdr:nvSpPr>
        <xdr:cNvPr id="253" name="楕円 252"/>
        <xdr:cNvSpPr/>
      </xdr:nvSpPr>
      <xdr:spPr>
        <a:xfrm>
          <a:off x="7810500" y="104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4738</xdr:rowOff>
    </xdr:from>
    <xdr:to>
      <xdr:col>45</xdr:col>
      <xdr:colOff>177800</xdr:colOff>
      <xdr:row>61</xdr:row>
      <xdr:rowOff>9520</xdr:rowOff>
    </xdr:to>
    <xdr:cxnSp macro="">
      <xdr:nvCxnSpPr>
        <xdr:cNvPr id="254" name="直線コネクタ 253"/>
        <xdr:cNvCxnSpPr/>
      </xdr:nvCxnSpPr>
      <xdr:spPr>
        <a:xfrm flipV="1">
          <a:off x="7861300" y="10463188"/>
          <a:ext cx="889000" cy="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135506</xdr:rowOff>
    </xdr:from>
    <xdr:to>
      <xdr:col>36</xdr:col>
      <xdr:colOff>165100</xdr:colOff>
      <xdr:row>61</xdr:row>
      <xdr:rowOff>65656</xdr:rowOff>
    </xdr:to>
    <xdr:sp macro="" textlink="">
      <xdr:nvSpPr>
        <xdr:cNvPr id="255" name="楕円 254"/>
        <xdr:cNvSpPr/>
      </xdr:nvSpPr>
      <xdr:spPr>
        <a:xfrm>
          <a:off x="6921500" y="1042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9520</xdr:rowOff>
    </xdr:from>
    <xdr:to>
      <xdr:col>41</xdr:col>
      <xdr:colOff>50800</xdr:colOff>
      <xdr:row>61</xdr:row>
      <xdr:rowOff>14856</xdr:rowOff>
    </xdr:to>
    <xdr:cxnSp macro="">
      <xdr:nvCxnSpPr>
        <xdr:cNvPr id="256" name="直線コネクタ 255"/>
        <xdr:cNvCxnSpPr/>
      </xdr:nvCxnSpPr>
      <xdr:spPr>
        <a:xfrm flipV="1">
          <a:off x="6972300" y="10467970"/>
          <a:ext cx="889000" cy="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66139</xdr:rowOff>
    </xdr:from>
    <xdr:ext cx="599010" cy="259045"/>
    <xdr:sp macro="" textlink="">
      <xdr:nvSpPr>
        <xdr:cNvPr id="257" name="n_1aveValue【橋りょう・トンネル】&#10;一人当たり有形固定資産（償却資産）額"/>
        <xdr:cNvSpPr txBox="1"/>
      </xdr:nvSpPr>
      <xdr:spPr>
        <a:xfrm>
          <a:off x="9327095" y="1052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77990</xdr:rowOff>
    </xdr:from>
    <xdr:ext cx="599010" cy="259045"/>
    <xdr:sp macro="" textlink="">
      <xdr:nvSpPr>
        <xdr:cNvPr id="258" name="n_2aveValue【橋りょう・トンネル】&#10;一人当たり有形固定資産（償却資産）額"/>
        <xdr:cNvSpPr txBox="1"/>
      </xdr:nvSpPr>
      <xdr:spPr>
        <a:xfrm>
          <a:off x="8450795" y="1053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88561</xdr:rowOff>
    </xdr:from>
    <xdr:ext cx="599010" cy="259045"/>
    <xdr:sp macro="" textlink="">
      <xdr:nvSpPr>
        <xdr:cNvPr id="259" name="n_3aveValue【橋りょう・トンネル】&#10;一人当たり有形固定資産（償却資産）額"/>
        <xdr:cNvSpPr txBox="1"/>
      </xdr:nvSpPr>
      <xdr:spPr>
        <a:xfrm>
          <a:off x="7561795" y="1054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68022</xdr:rowOff>
    </xdr:from>
    <xdr:ext cx="599010" cy="259045"/>
    <xdr:sp macro="" textlink="">
      <xdr:nvSpPr>
        <xdr:cNvPr id="260" name="n_4aveValue【橋りょう・トンネル】&#10;一人当たり有形固定資産（償却資産）額"/>
        <xdr:cNvSpPr txBox="1"/>
      </xdr:nvSpPr>
      <xdr:spPr>
        <a:xfrm>
          <a:off x="6672795" y="984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59104</xdr:rowOff>
    </xdr:from>
    <xdr:ext cx="599010" cy="259045"/>
    <xdr:sp macro="" textlink="">
      <xdr:nvSpPr>
        <xdr:cNvPr id="261" name="n_1mainValue【橋りょう・トンネル】&#10;一人当たり有形固定資産（償却資産）額"/>
        <xdr:cNvSpPr txBox="1"/>
      </xdr:nvSpPr>
      <xdr:spPr>
        <a:xfrm>
          <a:off x="9327095" y="1017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72065</xdr:rowOff>
    </xdr:from>
    <xdr:ext cx="599010" cy="259045"/>
    <xdr:sp macro="" textlink="">
      <xdr:nvSpPr>
        <xdr:cNvPr id="262" name="n_2mainValue【橋りょう・トンネル】&#10;一人当たり有形固定資産（償却資産）額"/>
        <xdr:cNvSpPr txBox="1"/>
      </xdr:nvSpPr>
      <xdr:spPr>
        <a:xfrm>
          <a:off x="8450795" y="1018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76847</xdr:rowOff>
    </xdr:from>
    <xdr:ext cx="599010" cy="259045"/>
    <xdr:sp macro="" textlink="">
      <xdr:nvSpPr>
        <xdr:cNvPr id="263" name="n_3mainValue【橋りょう・トンネル】&#10;一人当たり有形固定資産（償却資産）額"/>
        <xdr:cNvSpPr txBox="1"/>
      </xdr:nvSpPr>
      <xdr:spPr>
        <a:xfrm>
          <a:off x="7561795" y="1019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56783</xdr:rowOff>
    </xdr:from>
    <xdr:ext cx="599010" cy="259045"/>
    <xdr:sp macro="" textlink="">
      <xdr:nvSpPr>
        <xdr:cNvPr id="264" name="n_4mainValue【橋りょう・トンネル】&#10;一人当たり有形固定資産（償却資産）額"/>
        <xdr:cNvSpPr txBox="1"/>
      </xdr:nvSpPr>
      <xdr:spPr>
        <a:xfrm>
          <a:off x="6672795" y="105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19050</xdr:rowOff>
    </xdr:from>
    <xdr:to>
      <xdr:col>24</xdr:col>
      <xdr:colOff>62865</xdr:colOff>
      <xdr:row>84</xdr:row>
      <xdr:rowOff>152400</xdr:rowOff>
    </xdr:to>
    <xdr:cxnSp macro="">
      <xdr:nvCxnSpPr>
        <xdr:cNvPr id="289" name="直線コネクタ 288"/>
        <xdr:cNvCxnSpPr/>
      </xdr:nvCxnSpPr>
      <xdr:spPr>
        <a:xfrm flipV="1">
          <a:off x="4634865" y="1339215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156227</xdr:rowOff>
    </xdr:from>
    <xdr:ext cx="405111" cy="259045"/>
    <xdr:sp macro="" textlink="">
      <xdr:nvSpPr>
        <xdr:cNvPr id="290" name="【公営住宅】&#10;有形固定資産減価償却率最小値テキスト"/>
        <xdr:cNvSpPr txBox="1"/>
      </xdr:nvSpPr>
      <xdr:spPr>
        <a:xfrm>
          <a:off x="4673600"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152400</xdr:rowOff>
    </xdr:from>
    <xdr:to>
      <xdr:col>24</xdr:col>
      <xdr:colOff>152400</xdr:colOff>
      <xdr:row>84</xdr:row>
      <xdr:rowOff>152400</xdr:rowOff>
    </xdr:to>
    <xdr:cxnSp macro="">
      <xdr:nvCxnSpPr>
        <xdr:cNvPr id="291" name="直線コネクタ 290"/>
        <xdr:cNvCxnSpPr/>
      </xdr:nvCxnSpPr>
      <xdr:spPr>
        <a:xfrm>
          <a:off x="4546600" y="145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137177</xdr:rowOff>
    </xdr:from>
    <xdr:ext cx="405111" cy="259045"/>
    <xdr:sp macro="" textlink="">
      <xdr:nvSpPr>
        <xdr:cNvPr id="292" name="【公営住宅】&#10;有形固定資産減価償却率最大値テキスト"/>
        <xdr:cNvSpPr txBox="1"/>
      </xdr:nvSpPr>
      <xdr:spPr>
        <a:xfrm>
          <a:off x="4673600" y="1316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19050</xdr:rowOff>
    </xdr:from>
    <xdr:to>
      <xdr:col>24</xdr:col>
      <xdr:colOff>152400</xdr:colOff>
      <xdr:row>78</xdr:row>
      <xdr:rowOff>19050</xdr:rowOff>
    </xdr:to>
    <xdr:cxnSp macro="">
      <xdr:nvCxnSpPr>
        <xdr:cNvPr id="293" name="直線コネクタ 292"/>
        <xdr:cNvCxnSpPr/>
      </xdr:nvCxnSpPr>
      <xdr:spPr>
        <a:xfrm>
          <a:off x="4546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2557</xdr:rowOff>
    </xdr:from>
    <xdr:ext cx="405111" cy="259045"/>
    <xdr:sp macro="" textlink="">
      <xdr:nvSpPr>
        <xdr:cNvPr id="294" name="【公営住宅】&#10;有形固定資産減価償却率平均値テキスト"/>
        <xdr:cNvSpPr txBox="1"/>
      </xdr:nvSpPr>
      <xdr:spPr>
        <a:xfrm>
          <a:off x="4673600" y="13375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151130</xdr:rowOff>
    </xdr:from>
    <xdr:to>
      <xdr:col>24</xdr:col>
      <xdr:colOff>114300</xdr:colOff>
      <xdr:row>79</xdr:row>
      <xdr:rowOff>81280</xdr:rowOff>
    </xdr:to>
    <xdr:sp macro="" textlink="">
      <xdr:nvSpPr>
        <xdr:cNvPr id="295" name="フローチャート: 判断 294"/>
        <xdr:cNvSpPr/>
      </xdr:nvSpPr>
      <xdr:spPr>
        <a:xfrm>
          <a:off x="4584700" y="1352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128270</xdr:rowOff>
    </xdr:from>
    <xdr:to>
      <xdr:col>20</xdr:col>
      <xdr:colOff>38100</xdr:colOff>
      <xdr:row>79</xdr:row>
      <xdr:rowOff>58420</xdr:rowOff>
    </xdr:to>
    <xdr:sp macro="" textlink="">
      <xdr:nvSpPr>
        <xdr:cNvPr id="296" name="フローチャート: 判断 295"/>
        <xdr:cNvSpPr/>
      </xdr:nvSpPr>
      <xdr:spPr>
        <a:xfrm>
          <a:off x="3746500" y="1350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86361</xdr:rowOff>
    </xdr:from>
    <xdr:to>
      <xdr:col>15</xdr:col>
      <xdr:colOff>101600</xdr:colOff>
      <xdr:row>79</xdr:row>
      <xdr:rowOff>16511</xdr:rowOff>
    </xdr:to>
    <xdr:sp macro="" textlink="">
      <xdr:nvSpPr>
        <xdr:cNvPr id="297" name="フローチャート: 判断 296"/>
        <xdr:cNvSpPr/>
      </xdr:nvSpPr>
      <xdr:spPr>
        <a:xfrm>
          <a:off x="2857500" y="134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78</xdr:row>
      <xdr:rowOff>40639</xdr:rowOff>
    </xdr:from>
    <xdr:to>
      <xdr:col>10</xdr:col>
      <xdr:colOff>165100</xdr:colOff>
      <xdr:row>78</xdr:row>
      <xdr:rowOff>142239</xdr:rowOff>
    </xdr:to>
    <xdr:sp macro="" textlink="">
      <xdr:nvSpPr>
        <xdr:cNvPr id="298" name="フローチャート: 判断 297"/>
        <xdr:cNvSpPr/>
      </xdr:nvSpPr>
      <xdr:spPr>
        <a:xfrm>
          <a:off x="1968500" y="1341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143511</xdr:rowOff>
    </xdr:from>
    <xdr:to>
      <xdr:col>6</xdr:col>
      <xdr:colOff>38100</xdr:colOff>
      <xdr:row>79</xdr:row>
      <xdr:rowOff>73661</xdr:rowOff>
    </xdr:to>
    <xdr:sp macro="" textlink="">
      <xdr:nvSpPr>
        <xdr:cNvPr id="299" name="フローチャート: 判断 298"/>
        <xdr:cNvSpPr/>
      </xdr:nvSpPr>
      <xdr:spPr>
        <a:xfrm>
          <a:off x="1079500" y="1351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101600</xdr:rowOff>
    </xdr:from>
    <xdr:to>
      <xdr:col>24</xdr:col>
      <xdr:colOff>114300</xdr:colOff>
      <xdr:row>85</xdr:row>
      <xdr:rowOff>31750</xdr:rowOff>
    </xdr:to>
    <xdr:sp macro="" textlink="">
      <xdr:nvSpPr>
        <xdr:cNvPr id="305" name="楕円 304"/>
        <xdr:cNvSpPr/>
      </xdr:nvSpPr>
      <xdr:spPr>
        <a:xfrm>
          <a:off x="4584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16527</xdr:rowOff>
    </xdr:from>
    <xdr:ext cx="405111" cy="259045"/>
    <xdr:sp macro="" textlink="">
      <xdr:nvSpPr>
        <xdr:cNvPr id="306" name="【公営住宅】&#10;有形固定資産減価償却率該当値テキスト"/>
        <xdr:cNvSpPr txBox="1"/>
      </xdr:nvSpPr>
      <xdr:spPr>
        <a:xfrm>
          <a:off x="4673600" y="1441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109220</xdr:rowOff>
    </xdr:from>
    <xdr:to>
      <xdr:col>20</xdr:col>
      <xdr:colOff>38100</xdr:colOff>
      <xdr:row>85</xdr:row>
      <xdr:rowOff>39370</xdr:rowOff>
    </xdr:to>
    <xdr:sp macro="" textlink="">
      <xdr:nvSpPr>
        <xdr:cNvPr id="307" name="楕円 306"/>
        <xdr:cNvSpPr/>
      </xdr:nvSpPr>
      <xdr:spPr>
        <a:xfrm>
          <a:off x="3746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152400</xdr:rowOff>
    </xdr:from>
    <xdr:to>
      <xdr:col>24</xdr:col>
      <xdr:colOff>63500</xdr:colOff>
      <xdr:row>84</xdr:row>
      <xdr:rowOff>160020</xdr:rowOff>
    </xdr:to>
    <xdr:cxnSp macro="">
      <xdr:nvCxnSpPr>
        <xdr:cNvPr id="308" name="直線コネクタ 307"/>
        <xdr:cNvCxnSpPr/>
      </xdr:nvCxnSpPr>
      <xdr:spPr>
        <a:xfrm flipV="1">
          <a:off x="3797300" y="14554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109220</xdr:rowOff>
    </xdr:from>
    <xdr:to>
      <xdr:col>15</xdr:col>
      <xdr:colOff>101600</xdr:colOff>
      <xdr:row>85</xdr:row>
      <xdr:rowOff>39370</xdr:rowOff>
    </xdr:to>
    <xdr:sp macro="" textlink="">
      <xdr:nvSpPr>
        <xdr:cNvPr id="309" name="楕円 308"/>
        <xdr:cNvSpPr/>
      </xdr:nvSpPr>
      <xdr:spPr>
        <a:xfrm>
          <a:off x="2857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160020</xdr:rowOff>
    </xdr:from>
    <xdr:to>
      <xdr:col>19</xdr:col>
      <xdr:colOff>177800</xdr:colOff>
      <xdr:row>84</xdr:row>
      <xdr:rowOff>160020</xdr:rowOff>
    </xdr:to>
    <xdr:cxnSp macro="">
      <xdr:nvCxnSpPr>
        <xdr:cNvPr id="310" name="直線コネクタ 309"/>
        <xdr:cNvCxnSpPr/>
      </xdr:nvCxnSpPr>
      <xdr:spPr>
        <a:xfrm>
          <a:off x="2908300" y="1456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82550</xdr:rowOff>
    </xdr:from>
    <xdr:to>
      <xdr:col>10</xdr:col>
      <xdr:colOff>165100</xdr:colOff>
      <xdr:row>85</xdr:row>
      <xdr:rowOff>12700</xdr:rowOff>
    </xdr:to>
    <xdr:sp macro="" textlink="">
      <xdr:nvSpPr>
        <xdr:cNvPr id="311" name="楕円 310"/>
        <xdr:cNvSpPr/>
      </xdr:nvSpPr>
      <xdr:spPr>
        <a:xfrm>
          <a:off x="1968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133350</xdr:rowOff>
    </xdr:from>
    <xdr:to>
      <xdr:col>15</xdr:col>
      <xdr:colOff>50800</xdr:colOff>
      <xdr:row>84</xdr:row>
      <xdr:rowOff>160020</xdr:rowOff>
    </xdr:to>
    <xdr:cxnSp macro="">
      <xdr:nvCxnSpPr>
        <xdr:cNvPr id="312" name="直線コネクタ 311"/>
        <xdr:cNvCxnSpPr/>
      </xdr:nvCxnSpPr>
      <xdr:spPr>
        <a:xfrm>
          <a:off x="2019300" y="14535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132080</xdr:rowOff>
    </xdr:from>
    <xdr:to>
      <xdr:col>6</xdr:col>
      <xdr:colOff>38100</xdr:colOff>
      <xdr:row>85</xdr:row>
      <xdr:rowOff>62230</xdr:rowOff>
    </xdr:to>
    <xdr:sp macro="" textlink="">
      <xdr:nvSpPr>
        <xdr:cNvPr id="313" name="楕円 312"/>
        <xdr:cNvSpPr/>
      </xdr:nvSpPr>
      <xdr:spPr>
        <a:xfrm>
          <a:off x="1079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133350</xdr:rowOff>
    </xdr:from>
    <xdr:to>
      <xdr:col>10</xdr:col>
      <xdr:colOff>114300</xdr:colOff>
      <xdr:row>85</xdr:row>
      <xdr:rowOff>11430</xdr:rowOff>
    </xdr:to>
    <xdr:cxnSp macro="">
      <xdr:nvCxnSpPr>
        <xdr:cNvPr id="314" name="直線コネクタ 313"/>
        <xdr:cNvCxnSpPr/>
      </xdr:nvCxnSpPr>
      <xdr:spPr>
        <a:xfrm flipV="1">
          <a:off x="1130300" y="145351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74947</xdr:rowOff>
    </xdr:from>
    <xdr:ext cx="405111" cy="259045"/>
    <xdr:sp macro="" textlink="">
      <xdr:nvSpPr>
        <xdr:cNvPr id="315" name="n_1aveValue【公営住宅】&#10;有形固定資産減価償却率"/>
        <xdr:cNvSpPr txBox="1"/>
      </xdr:nvSpPr>
      <xdr:spPr>
        <a:xfrm>
          <a:off x="3582044" y="1327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33038</xdr:rowOff>
    </xdr:from>
    <xdr:ext cx="405111" cy="259045"/>
    <xdr:sp macro="" textlink="">
      <xdr:nvSpPr>
        <xdr:cNvPr id="316" name="n_2aveValue【公営住宅】&#10;有形固定資産減価償却率"/>
        <xdr:cNvSpPr txBox="1"/>
      </xdr:nvSpPr>
      <xdr:spPr>
        <a:xfrm>
          <a:off x="2705744" y="1323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158766</xdr:rowOff>
    </xdr:from>
    <xdr:ext cx="405111" cy="259045"/>
    <xdr:sp macro="" textlink="">
      <xdr:nvSpPr>
        <xdr:cNvPr id="317" name="n_3aveValue【公営住宅】&#10;有形固定資産減価償却率"/>
        <xdr:cNvSpPr txBox="1"/>
      </xdr:nvSpPr>
      <xdr:spPr>
        <a:xfrm>
          <a:off x="1816744" y="1318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90188</xdr:rowOff>
    </xdr:from>
    <xdr:ext cx="405111" cy="259045"/>
    <xdr:sp macro="" textlink="">
      <xdr:nvSpPr>
        <xdr:cNvPr id="318" name="n_4aveValue【公営住宅】&#10;有形固定資産減価償却率"/>
        <xdr:cNvSpPr txBox="1"/>
      </xdr:nvSpPr>
      <xdr:spPr>
        <a:xfrm>
          <a:off x="927744" y="1329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30497</xdr:rowOff>
    </xdr:from>
    <xdr:ext cx="405111" cy="259045"/>
    <xdr:sp macro="" textlink="">
      <xdr:nvSpPr>
        <xdr:cNvPr id="319" name="n_1mainValue【公営住宅】&#10;有形固定資産減価償却率"/>
        <xdr:cNvSpPr txBox="1"/>
      </xdr:nvSpPr>
      <xdr:spPr>
        <a:xfrm>
          <a:off x="3582044"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30497</xdr:rowOff>
    </xdr:from>
    <xdr:ext cx="405111" cy="259045"/>
    <xdr:sp macro="" textlink="">
      <xdr:nvSpPr>
        <xdr:cNvPr id="320" name="n_2mainValue【公営住宅】&#10;有形固定資産減価償却率"/>
        <xdr:cNvSpPr txBox="1"/>
      </xdr:nvSpPr>
      <xdr:spPr>
        <a:xfrm>
          <a:off x="2705744"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3827</xdr:rowOff>
    </xdr:from>
    <xdr:ext cx="405111" cy="259045"/>
    <xdr:sp macro="" textlink="">
      <xdr:nvSpPr>
        <xdr:cNvPr id="321" name="n_3mainValue【公営住宅】&#10;有形固定資産減価償却率"/>
        <xdr:cNvSpPr txBox="1"/>
      </xdr:nvSpPr>
      <xdr:spPr>
        <a:xfrm>
          <a:off x="1816744" y="1457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53357</xdr:rowOff>
    </xdr:from>
    <xdr:ext cx="405111" cy="259045"/>
    <xdr:sp macro="" textlink="">
      <xdr:nvSpPr>
        <xdr:cNvPr id="322" name="n_4mainValue【公営住宅】&#10;有形固定資産減価償却率"/>
        <xdr:cNvSpPr txBox="1"/>
      </xdr:nvSpPr>
      <xdr:spPr>
        <a:xfrm>
          <a:off x="927744"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30589</xdr:rowOff>
    </xdr:from>
    <xdr:to>
      <xdr:col>54</xdr:col>
      <xdr:colOff>189865</xdr:colOff>
      <xdr:row>86</xdr:row>
      <xdr:rowOff>27649</xdr:rowOff>
    </xdr:to>
    <xdr:cxnSp macro="">
      <xdr:nvCxnSpPr>
        <xdr:cNvPr id="348" name="直線コネクタ 347"/>
        <xdr:cNvCxnSpPr/>
      </xdr:nvCxnSpPr>
      <xdr:spPr>
        <a:xfrm flipV="1">
          <a:off x="10476865" y="13232239"/>
          <a:ext cx="0" cy="154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31476</xdr:rowOff>
    </xdr:from>
    <xdr:ext cx="469744" cy="259045"/>
    <xdr:sp macro="" textlink="">
      <xdr:nvSpPr>
        <xdr:cNvPr id="349" name="【公営住宅】&#10;一人当たり面積最小値テキスト"/>
        <xdr:cNvSpPr txBox="1"/>
      </xdr:nvSpPr>
      <xdr:spPr>
        <a:xfrm>
          <a:off x="10515600" y="1477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27649</xdr:rowOff>
    </xdr:from>
    <xdr:to>
      <xdr:col>55</xdr:col>
      <xdr:colOff>88900</xdr:colOff>
      <xdr:row>86</xdr:row>
      <xdr:rowOff>27649</xdr:rowOff>
    </xdr:to>
    <xdr:cxnSp macro="">
      <xdr:nvCxnSpPr>
        <xdr:cNvPr id="350" name="直線コネクタ 349"/>
        <xdr:cNvCxnSpPr/>
      </xdr:nvCxnSpPr>
      <xdr:spPr>
        <a:xfrm>
          <a:off x="10388600" y="1477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148716</xdr:rowOff>
    </xdr:from>
    <xdr:ext cx="469744" cy="259045"/>
    <xdr:sp macro="" textlink="">
      <xdr:nvSpPr>
        <xdr:cNvPr id="351" name="【公営住宅】&#10;一人当たり面積最大値テキスト"/>
        <xdr:cNvSpPr txBox="1"/>
      </xdr:nvSpPr>
      <xdr:spPr>
        <a:xfrm>
          <a:off x="10515600" y="1300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30589</xdr:rowOff>
    </xdr:from>
    <xdr:to>
      <xdr:col>55</xdr:col>
      <xdr:colOff>88900</xdr:colOff>
      <xdr:row>77</xdr:row>
      <xdr:rowOff>30589</xdr:rowOff>
    </xdr:to>
    <xdr:cxnSp macro="">
      <xdr:nvCxnSpPr>
        <xdr:cNvPr id="352" name="直線コネクタ 351"/>
        <xdr:cNvCxnSpPr/>
      </xdr:nvCxnSpPr>
      <xdr:spPr>
        <a:xfrm>
          <a:off x="10388600" y="1323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31078</xdr:rowOff>
    </xdr:from>
    <xdr:ext cx="469744" cy="259045"/>
    <xdr:sp macro="" textlink="">
      <xdr:nvSpPr>
        <xdr:cNvPr id="353" name="【公営住宅】&#10;一人当たり面積平均値テキスト"/>
        <xdr:cNvSpPr txBox="1"/>
      </xdr:nvSpPr>
      <xdr:spPr>
        <a:xfrm>
          <a:off x="10515600" y="14089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8201</xdr:rowOff>
    </xdr:from>
    <xdr:to>
      <xdr:col>55</xdr:col>
      <xdr:colOff>50800</xdr:colOff>
      <xdr:row>83</xdr:row>
      <xdr:rowOff>109801</xdr:rowOff>
    </xdr:to>
    <xdr:sp macro="" textlink="">
      <xdr:nvSpPr>
        <xdr:cNvPr id="354" name="フローチャート: 判断 353"/>
        <xdr:cNvSpPr/>
      </xdr:nvSpPr>
      <xdr:spPr>
        <a:xfrm>
          <a:off x="10426700" y="1423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8527</xdr:rowOff>
    </xdr:from>
    <xdr:to>
      <xdr:col>50</xdr:col>
      <xdr:colOff>165100</xdr:colOff>
      <xdr:row>83</xdr:row>
      <xdr:rowOff>110127</xdr:rowOff>
    </xdr:to>
    <xdr:sp macro="" textlink="">
      <xdr:nvSpPr>
        <xdr:cNvPr id="355" name="フローチャート: 判断 354"/>
        <xdr:cNvSpPr/>
      </xdr:nvSpPr>
      <xdr:spPr>
        <a:xfrm>
          <a:off x="95885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26488</xdr:rowOff>
    </xdr:from>
    <xdr:to>
      <xdr:col>46</xdr:col>
      <xdr:colOff>38100</xdr:colOff>
      <xdr:row>83</xdr:row>
      <xdr:rowOff>128088</xdr:rowOff>
    </xdr:to>
    <xdr:sp macro="" textlink="">
      <xdr:nvSpPr>
        <xdr:cNvPr id="356" name="フローチャート: 判断 355"/>
        <xdr:cNvSpPr/>
      </xdr:nvSpPr>
      <xdr:spPr>
        <a:xfrm>
          <a:off x="8699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51308</xdr:rowOff>
    </xdr:from>
    <xdr:to>
      <xdr:col>41</xdr:col>
      <xdr:colOff>101600</xdr:colOff>
      <xdr:row>83</xdr:row>
      <xdr:rowOff>152908</xdr:rowOff>
    </xdr:to>
    <xdr:sp macro="" textlink="">
      <xdr:nvSpPr>
        <xdr:cNvPr id="357" name="フローチャート: 判断 356"/>
        <xdr:cNvSpPr/>
      </xdr:nvSpPr>
      <xdr:spPr>
        <a:xfrm>
          <a:off x="7810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54573</xdr:rowOff>
    </xdr:from>
    <xdr:to>
      <xdr:col>36</xdr:col>
      <xdr:colOff>165100</xdr:colOff>
      <xdr:row>83</xdr:row>
      <xdr:rowOff>156173</xdr:rowOff>
    </xdr:to>
    <xdr:sp macro="" textlink="">
      <xdr:nvSpPr>
        <xdr:cNvPr id="358" name="フローチャート: 判断 357"/>
        <xdr:cNvSpPr/>
      </xdr:nvSpPr>
      <xdr:spPr>
        <a:xfrm>
          <a:off x="6921500" y="1428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148299</xdr:rowOff>
    </xdr:from>
    <xdr:to>
      <xdr:col>55</xdr:col>
      <xdr:colOff>50800</xdr:colOff>
      <xdr:row>86</xdr:row>
      <xdr:rowOff>78449</xdr:rowOff>
    </xdr:to>
    <xdr:sp macro="" textlink="">
      <xdr:nvSpPr>
        <xdr:cNvPr id="364" name="楕円 363"/>
        <xdr:cNvSpPr/>
      </xdr:nvSpPr>
      <xdr:spPr>
        <a:xfrm>
          <a:off x="10426700" y="1472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63226</xdr:rowOff>
    </xdr:from>
    <xdr:ext cx="469744" cy="259045"/>
    <xdr:sp macro="" textlink="">
      <xdr:nvSpPr>
        <xdr:cNvPr id="365" name="【公営住宅】&#10;一人当たり面積該当値テキスト"/>
        <xdr:cNvSpPr txBox="1"/>
      </xdr:nvSpPr>
      <xdr:spPr>
        <a:xfrm>
          <a:off x="10515600" y="1463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149606</xdr:rowOff>
    </xdr:from>
    <xdr:to>
      <xdr:col>50</xdr:col>
      <xdr:colOff>165100</xdr:colOff>
      <xdr:row>86</xdr:row>
      <xdr:rowOff>79756</xdr:rowOff>
    </xdr:to>
    <xdr:sp macro="" textlink="">
      <xdr:nvSpPr>
        <xdr:cNvPr id="366" name="楕円 365"/>
        <xdr:cNvSpPr/>
      </xdr:nvSpPr>
      <xdr:spPr>
        <a:xfrm>
          <a:off x="9588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27649</xdr:rowOff>
    </xdr:from>
    <xdr:to>
      <xdr:col>55</xdr:col>
      <xdr:colOff>0</xdr:colOff>
      <xdr:row>86</xdr:row>
      <xdr:rowOff>28956</xdr:rowOff>
    </xdr:to>
    <xdr:cxnSp macro="">
      <xdr:nvCxnSpPr>
        <xdr:cNvPr id="367" name="直線コネクタ 366"/>
        <xdr:cNvCxnSpPr/>
      </xdr:nvCxnSpPr>
      <xdr:spPr>
        <a:xfrm flipV="1">
          <a:off x="9639300" y="14772349"/>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150912</xdr:rowOff>
    </xdr:from>
    <xdr:to>
      <xdr:col>46</xdr:col>
      <xdr:colOff>38100</xdr:colOff>
      <xdr:row>86</xdr:row>
      <xdr:rowOff>81062</xdr:rowOff>
    </xdr:to>
    <xdr:sp macro="" textlink="">
      <xdr:nvSpPr>
        <xdr:cNvPr id="368" name="楕円 367"/>
        <xdr:cNvSpPr/>
      </xdr:nvSpPr>
      <xdr:spPr>
        <a:xfrm>
          <a:off x="8699500" y="1472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28956</xdr:rowOff>
    </xdr:from>
    <xdr:to>
      <xdr:col>50</xdr:col>
      <xdr:colOff>114300</xdr:colOff>
      <xdr:row>86</xdr:row>
      <xdr:rowOff>30262</xdr:rowOff>
    </xdr:to>
    <xdr:cxnSp macro="">
      <xdr:nvCxnSpPr>
        <xdr:cNvPr id="369" name="直線コネクタ 368"/>
        <xdr:cNvCxnSpPr/>
      </xdr:nvCxnSpPr>
      <xdr:spPr>
        <a:xfrm flipV="1">
          <a:off x="8750300" y="14773656"/>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151892</xdr:rowOff>
    </xdr:from>
    <xdr:to>
      <xdr:col>41</xdr:col>
      <xdr:colOff>101600</xdr:colOff>
      <xdr:row>86</xdr:row>
      <xdr:rowOff>82042</xdr:rowOff>
    </xdr:to>
    <xdr:sp macro="" textlink="">
      <xdr:nvSpPr>
        <xdr:cNvPr id="370" name="楕円 369"/>
        <xdr:cNvSpPr/>
      </xdr:nvSpPr>
      <xdr:spPr>
        <a:xfrm>
          <a:off x="7810500" y="147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30262</xdr:rowOff>
    </xdr:from>
    <xdr:to>
      <xdr:col>45</xdr:col>
      <xdr:colOff>177800</xdr:colOff>
      <xdr:row>86</xdr:row>
      <xdr:rowOff>31242</xdr:rowOff>
    </xdr:to>
    <xdr:cxnSp macro="">
      <xdr:nvCxnSpPr>
        <xdr:cNvPr id="371" name="直線コネクタ 370"/>
        <xdr:cNvCxnSpPr/>
      </xdr:nvCxnSpPr>
      <xdr:spPr>
        <a:xfrm flipV="1">
          <a:off x="7861300" y="1477496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153198</xdr:rowOff>
    </xdr:from>
    <xdr:to>
      <xdr:col>36</xdr:col>
      <xdr:colOff>165100</xdr:colOff>
      <xdr:row>86</xdr:row>
      <xdr:rowOff>83348</xdr:rowOff>
    </xdr:to>
    <xdr:sp macro="" textlink="">
      <xdr:nvSpPr>
        <xdr:cNvPr id="372" name="楕円 371"/>
        <xdr:cNvSpPr/>
      </xdr:nvSpPr>
      <xdr:spPr>
        <a:xfrm>
          <a:off x="6921500" y="1472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31242</xdr:rowOff>
    </xdr:from>
    <xdr:to>
      <xdr:col>41</xdr:col>
      <xdr:colOff>50800</xdr:colOff>
      <xdr:row>86</xdr:row>
      <xdr:rowOff>32548</xdr:rowOff>
    </xdr:to>
    <xdr:cxnSp macro="">
      <xdr:nvCxnSpPr>
        <xdr:cNvPr id="373" name="直線コネクタ 372"/>
        <xdr:cNvCxnSpPr/>
      </xdr:nvCxnSpPr>
      <xdr:spPr>
        <a:xfrm flipV="1">
          <a:off x="6972300" y="14775942"/>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126654</xdr:rowOff>
    </xdr:from>
    <xdr:ext cx="469744" cy="259045"/>
    <xdr:sp macro="" textlink="">
      <xdr:nvSpPr>
        <xdr:cNvPr id="374" name="n_1aveValue【公営住宅】&#10;一人当たり面積"/>
        <xdr:cNvSpPr txBox="1"/>
      </xdr:nvSpPr>
      <xdr:spPr>
        <a:xfrm>
          <a:off x="9391727" y="1401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144615</xdr:rowOff>
    </xdr:from>
    <xdr:ext cx="469744" cy="259045"/>
    <xdr:sp macro="" textlink="">
      <xdr:nvSpPr>
        <xdr:cNvPr id="375" name="n_2aveValue【公営住宅】&#10;一人当たり面積"/>
        <xdr:cNvSpPr txBox="1"/>
      </xdr:nvSpPr>
      <xdr:spPr>
        <a:xfrm>
          <a:off x="8515427" y="1403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169435</xdr:rowOff>
    </xdr:from>
    <xdr:ext cx="469744" cy="259045"/>
    <xdr:sp macro="" textlink="">
      <xdr:nvSpPr>
        <xdr:cNvPr id="376" name="n_3aveValue【公営住宅】&#10;一人当たり面積"/>
        <xdr:cNvSpPr txBox="1"/>
      </xdr:nvSpPr>
      <xdr:spPr>
        <a:xfrm>
          <a:off x="7626427" y="1405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1250</xdr:rowOff>
    </xdr:from>
    <xdr:ext cx="469744" cy="259045"/>
    <xdr:sp macro="" textlink="">
      <xdr:nvSpPr>
        <xdr:cNvPr id="377" name="n_4aveValue【公営住宅】&#10;一人当たり面積"/>
        <xdr:cNvSpPr txBox="1"/>
      </xdr:nvSpPr>
      <xdr:spPr>
        <a:xfrm>
          <a:off x="6737427" y="1406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70883</xdr:rowOff>
    </xdr:from>
    <xdr:ext cx="469744" cy="259045"/>
    <xdr:sp macro="" textlink="">
      <xdr:nvSpPr>
        <xdr:cNvPr id="378" name="n_1mainValue【公営住宅】&#10;一人当たり面積"/>
        <xdr:cNvSpPr txBox="1"/>
      </xdr:nvSpPr>
      <xdr:spPr>
        <a:xfrm>
          <a:off x="9391727" y="148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72189</xdr:rowOff>
    </xdr:from>
    <xdr:ext cx="469744" cy="259045"/>
    <xdr:sp macro="" textlink="">
      <xdr:nvSpPr>
        <xdr:cNvPr id="379" name="n_2mainValue【公営住宅】&#10;一人当たり面積"/>
        <xdr:cNvSpPr txBox="1"/>
      </xdr:nvSpPr>
      <xdr:spPr>
        <a:xfrm>
          <a:off x="8515427" y="1481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73169</xdr:rowOff>
    </xdr:from>
    <xdr:ext cx="469744" cy="259045"/>
    <xdr:sp macro="" textlink="">
      <xdr:nvSpPr>
        <xdr:cNvPr id="380" name="n_3mainValue【公営住宅】&#10;一人当たり面積"/>
        <xdr:cNvSpPr txBox="1"/>
      </xdr:nvSpPr>
      <xdr:spPr>
        <a:xfrm>
          <a:off x="7626427" y="1481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74475</xdr:rowOff>
    </xdr:from>
    <xdr:ext cx="469744" cy="259045"/>
    <xdr:sp macro="" textlink="">
      <xdr:nvSpPr>
        <xdr:cNvPr id="381" name="n_4mainValue【公営住宅】&#10;一人当たり面積"/>
        <xdr:cNvSpPr txBox="1"/>
      </xdr:nvSpPr>
      <xdr:spPr>
        <a:xfrm>
          <a:off x="6737427" y="1481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3" name="正方形/長方形 382"/>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4" name="正方形/長方形 383"/>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5" name="正方形/長方形 384"/>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6" name="正方形/長方形 385"/>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9" name="正方形/長方形 388"/>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0" name="正方形/長方形 389"/>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1" name="正方形/長方形 390"/>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2" name="正方形/長方形 391"/>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36</xdr:row>
      <xdr:rowOff>11430</xdr:rowOff>
    </xdr:from>
    <xdr:to>
      <xdr:col>85</xdr:col>
      <xdr:colOff>126364</xdr:colOff>
      <xdr:row>40</xdr:row>
      <xdr:rowOff>158115</xdr:rowOff>
    </xdr:to>
    <xdr:cxnSp macro="">
      <xdr:nvCxnSpPr>
        <xdr:cNvPr id="418" name="直線コネクタ 417"/>
        <xdr:cNvCxnSpPr/>
      </xdr:nvCxnSpPr>
      <xdr:spPr>
        <a:xfrm flipV="1">
          <a:off x="16318864" y="6183630"/>
          <a:ext cx="0" cy="83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161942</xdr:rowOff>
    </xdr:from>
    <xdr:ext cx="405111" cy="259045"/>
    <xdr:sp macro="" textlink="">
      <xdr:nvSpPr>
        <xdr:cNvPr id="419" name="【認定こども園・幼稚園・保育所】&#10;有形固定資産減価償却率最小値テキスト"/>
        <xdr:cNvSpPr txBox="1"/>
      </xdr:nvSpPr>
      <xdr:spPr>
        <a:xfrm>
          <a:off x="16357600" y="701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158115</xdr:rowOff>
    </xdr:from>
    <xdr:to>
      <xdr:col>86</xdr:col>
      <xdr:colOff>25400</xdr:colOff>
      <xdr:row>40</xdr:row>
      <xdr:rowOff>158115</xdr:rowOff>
    </xdr:to>
    <xdr:cxnSp macro="">
      <xdr:nvCxnSpPr>
        <xdr:cNvPr id="420" name="直線コネクタ 419"/>
        <xdr:cNvCxnSpPr/>
      </xdr:nvCxnSpPr>
      <xdr:spPr>
        <a:xfrm>
          <a:off x="16230600" y="701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129557</xdr:rowOff>
    </xdr:from>
    <xdr:ext cx="405111" cy="259045"/>
    <xdr:sp macro="" textlink="">
      <xdr:nvSpPr>
        <xdr:cNvPr id="421" name="【認定こども園・幼稚園・保育所】&#10;有形固定資産減価償却率最大値テキスト"/>
        <xdr:cNvSpPr txBox="1"/>
      </xdr:nvSpPr>
      <xdr:spPr>
        <a:xfrm>
          <a:off x="16357600" y="595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11430</xdr:rowOff>
    </xdr:from>
    <xdr:to>
      <xdr:col>86</xdr:col>
      <xdr:colOff>25400</xdr:colOff>
      <xdr:row>36</xdr:row>
      <xdr:rowOff>11430</xdr:rowOff>
    </xdr:to>
    <xdr:cxnSp macro="">
      <xdr:nvCxnSpPr>
        <xdr:cNvPr id="422" name="直線コネクタ 421"/>
        <xdr:cNvCxnSpPr/>
      </xdr:nvCxnSpPr>
      <xdr:spPr>
        <a:xfrm>
          <a:off x="16230600" y="6183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81932</xdr:rowOff>
    </xdr:from>
    <xdr:ext cx="405111" cy="259045"/>
    <xdr:sp macro="" textlink="">
      <xdr:nvSpPr>
        <xdr:cNvPr id="423" name="【認定こども園・幼稚園・保育所】&#10;有形固定資産減価償却率平均値テキスト"/>
        <xdr:cNvSpPr txBox="1"/>
      </xdr:nvSpPr>
      <xdr:spPr>
        <a:xfrm>
          <a:off x="16357600" y="6254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103505</xdr:rowOff>
    </xdr:from>
    <xdr:to>
      <xdr:col>85</xdr:col>
      <xdr:colOff>177800</xdr:colOff>
      <xdr:row>37</xdr:row>
      <xdr:rowOff>33655</xdr:rowOff>
    </xdr:to>
    <xdr:sp macro="" textlink="">
      <xdr:nvSpPr>
        <xdr:cNvPr id="424" name="フローチャート: 判断 423"/>
        <xdr:cNvSpPr/>
      </xdr:nvSpPr>
      <xdr:spPr>
        <a:xfrm>
          <a:off x="162687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67310</xdr:rowOff>
    </xdr:from>
    <xdr:to>
      <xdr:col>81</xdr:col>
      <xdr:colOff>101600</xdr:colOff>
      <xdr:row>36</xdr:row>
      <xdr:rowOff>168910</xdr:rowOff>
    </xdr:to>
    <xdr:sp macro="" textlink="">
      <xdr:nvSpPr>
        <xdr:cNvPr id="425" name="フローチャート: 判断 424"/>
        <xdr:cNvSpPr/>
      </xdr:nvSpPr>
      <xdr:spPr>
        <a:xfrm>
          <a:off x="15430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xdr:rowOff>
    </xdr:from>
    <xdr:to>
      <xdr:col>76</xdr:col>
      <xdr:colOff>165100</xdr:colOff>
      <xdr:row>36</xdr:row>
      <xdr:rowOff>117475</xdr:rowOff>
    </xdr:to>
    <xdr:sp macro="" textlink="">
      <xdr:nvSpPr>
        <xdr:cNvPr id="426" name="フローチャート: 判断 425"/>
        <xdr:cNvSpPr/>
      </xdr:nvSpPr>
      <xdr:spPr>
        <a:xfrm>
          <a:off x="14541500" y="618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143510</xdr:rowOff>
    </xdr:from>
    <xdr:to>
      <xdr:col>72</xdr:col>
      <xdr:colOff>38100</xdr:colOff>
      <xdr:row>36</xdr:row>
      <xdr:rowOff>73660</xdr:rowOff>
    </xdr:to>
    <xdr:sp macro="" textlink="">
      <xdr:nvSpPr>
        <xdr:cNvPr id="427" name="フローチャート: 判断 426"/>
        <xdr:cNvSpPr/>
      </xdr:nvSpPr>
      <xdr:spPr>
        <a:xfrm>
          <a:off x="1365250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92075</xdr:rowOff>
    </xdr:from>
    <xdr:to>
      <xdr:col>67</xdr:col>
      <xdr:colOff>101600</xdr:colOff>
      <xdr:row>38</xdr:row>
      <xdr:rowOff>22225</xdr:rowOff>
    </xdr:to>
    <xdr:sp macro="" textlink="">
      <xdr:nvSpPr>
        <xdr:cNvPr id="428" name="フローチャート: 判断 427"/>
        <xdr:cNvSpPr/>
      </xdr:nvSpPr>
      <xdr:spPr>
        <a:xfrm>
          <a:off x="12763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132080</xdr:rowOff>
    </xdr:from>
    <xdr:to>
      <xdr:col>85</xdr:col>
      <xdr:colOff>177800</xdr:colOff>
      <xdr:row>36</xdr:row>
      <xdr:rowOff>62230</xdr:rowOff>
    </xdr:to>
    <xdr:sp macro="" textlink="">
      <xdr:nvSpPr>
        <xdr:cNvPr id="434" name="楕円 433"/>
        <xdr:cNvSpPr/>
      </xdr:nvSpPr>
      <xdr:spPr>
        <a:xfrm>
          <a:off x="16268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85107</xdr:rowOff>
    </xdr:from>
    <xdr:ext cx="405111" cy="259045"/>
    <xdr:sp macro="" textlink="">
      <xdr:nvSpPr>
        <xdr:cNvPr id="435" name="【認定こども園・幼稚園・保育所】&#10;有形固定資産減価償却率該当値テキスト"/>
        <xdr:cNvSpPr txBox="1"/>
      </xdr:nvSpPr>
      <xdr:spPr>
        <a:xfrm>
          <a:off x="16357600" y="608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80645</xdr:rowOff>
    </xdr:from>
    <xdr:to>
      <xdr:col>81</xdr:col>
      <xdr:colOff>101600</xdr:colOff>
      <xdr:row>36</xdr:row>
      <xdr:rowOff>10795</xdr:rowOff>
    </xdr:to>
    <xdr:sp macro="" textlink="">
      <xdr:nvSpPr>
        <xdr:cNvPr id="436" name="楕円 435"/>
        <xdr:cNvSpPr/>
      </xdr:nvSpPr>
      <xdr:spPr>
        <a:xfrm>
          <a:off x="154305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131445</xdr:rowOff>
    </xdr:from>
    <xdr:to>
      <xdr:col>85</xdr:col>
      <xdr:colOff>127000</xdr:colOff>
      <xdr:row>36</xdr:row>
      <xdr:rowOff>11430</xdr:rowOff>
    </xdr:to>
    <xdr:cxnSp macro="">
      <xdr:nvCxnSpPr>
        <xdr:cNvPr id="437" name="直線コネクタ 436"/>
        <xdr:cNvCxnSpPr/>
      </xdr:nvCxnSpPr>
      <xdr:spPr>
        <a:xfrm>
          <a:off x="15481300" y="613219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25400</xdr:rowOff>
    </xdr:from>
    <xdr:to>
      <xdr:col>76</xdr:col>
      <xdr:colOff>165100</xdr:colOff>
      <xdr:row>35</xdr:row>
      <xdr:rowOff>127000</xdr:rowOff>
    </xdr:to>
    <xdr:sp macro="" textlink="">
      <xdr:nvSpPr>
        <xdr:cNvPr id="438" name="楕円 437"/>
        <xdr:cNvSpPr/>
      </xdr:nvSpPr>
      <xdr:spPr>
        <a:xfrm>
          <a:off x="14541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76200</xdr:rowOff>
    </xdr:from>
    <xdr:to>
      <xdr:col>81</xdr:col>
      <xdr:colOff>50800</xdr:colOff>
      <xdr:row>35</xdr:row>
      <xdr:rowOff>131445</xdr:rowOff>
    </xdr:to>
    <xdr:cxnSp macro="">
      <xdr:nvCxnSpPr>
        <xdr:cNvPr id="439" name="直線コネクタ 438"/>
        <xdr:cNvCxnSpPr/>
      </xdr:nvCxnSpPr>
      <xdr:spPr>
        <a:xfrm>
          <a:off x="14592300" y="60769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143510</xdr:rowOff>
    </xdr:from>
    <xdr:to>
      <xdr:col>72</xdr:col>
      <xdr:colOff>38100</xdr:colOff>
      <xdr:row>35</xdr:row>
      <xdr:rowOff>73660</xdr:rowOff>
    </xdr:to>
    <xdr:sp macro="" textlink="">
      <xdr:nvSpPr>
        <xdr:cNvPr id="440" name="楕円 439"/>
        <xdr:cNvSpPr/>
      </xdr:nvSpPr>
      <xdr:spPr>
        <a:xfrm>
          <a:off x="13652500" y="59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22860</xdr:rowOff>
    </xdr:from>
    <xdr:to>
      <xdr:col>76</xdr:col>
      <xdr:colOff>114300</xdr:colOff>
      <xdr:row>35</xdr:row>
      <xdr:rowOff>76200</xdr:rowOff>
    </xdr:to>
    <xdr:cxnSp macro="">
      <xdr:nvCxnSpPr>
        <xdr:cNvPr id="441" name="直線コネクタ 440"/>
        <xdr:cNvCxnSpPr/>
      </xdr:nvCxnSpPr>
      <xdr:spPr>
        <a:xfrm>
          <a:off x="13703300" y="60236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90170</xdr:rowOff>
    </xdr:from>
    <xdr:to>
      <xdr:col>67</xdr:col>
      <xdr:colOff>101600</xdr:colOff>
      <xdr:row>35</xdr:row>
      <xdr:rowOff>20320</xdr:rowOff>
    </xdr:to>
    <xdr:sp macro="" textlink="">
      <xdr:nvSpPr>
        <xdr:cNvPr id="442" name="楕円 441"/>
        <xdr:cNvSpPr/>
      </xdr:nvSpPr>
      <xdr:spPr>
        <a:xfrm>
          <a:off x="127635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140970</xdr:rowOff>
    </xdr:from>
    <xdr:to>
      <xdr:col>71</xdr:col>
      <xdr:colOff>177800</xdr:colOff>
      <xdr:row>35</xdr:row>
      <xdr:rowOff>22860</xdr:rowOff>
    </xdr:to>
    <xdr:cxnSp macro="">
      <xdr:nvCxnSpPr>
        <xdr:cNvPr id="443" name="直線コネクタ 442"/>
        <xdr:cNvCxnSpPr/>
      </xdr:nvCxnSpPr>
      <xdr:spPr>
        <a:xfrm>
          <a:off x="12814300" y="59702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160037</xdr:rowOff>
    </xdr:from>
    <xdr:ext cx="405111" cy="259045"/>
    <xdr:sp macro="" textlink="">
      <xdr:nvSpPr>
        <xdr:cNvPr id="444" name="n_1aveValue【認定こども園・幼稚園・保育所】&#10;有形固定資産減価償却率"/>
        <xdr:cNvSpPr txBox="1"/>
      </xdr:nvSpPr>
      <xdr:spPr>
        <a:xfrm>
          <a:off x="15266044"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108602</xdr:rowOff>
    </xdr:from>
    <xdr:ext cx="405111" cy="259045"/>
    <xdr:sp macro="" textlink="">
      <xdr:nvSpPr>
        <xdr:cNvPr id="445" name="n_2aveValue【認定こども園・幼稚園・保育所】&#10;有形固定資産減価償却率"/>
        <xdr:cNvSpPr txBox="1"/>
      </xdr:nvSpPr>
      <xdr:spPr>
        <a:xfrm>
          <a:off x="14389744" y="628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64787</xdr:rowOff>
    </xdr:from>
    <xdr:ext cx="405111" cy="259045"/>
    <xdr:sp macro="" textlink="">
      <xdr:nvSpPr>
        <xdr:cNvPr id="446" name="n_3aveValue【認定こども園・幼稚園・保育所】&#10;有形固定資産減価償却率"/>
        <xdr:cNvSpPr txBox="1"/>
      </xdr:nvSpPr>
      <xdr:spPr>
        <a:xfrm>
          <a:off x="13500744" y="623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13352</xdr:rowOff>
    </xdr:from>
    <xdr:ext cx="405111" cy="259045"/>
    <xdr:sp macro="" textlink="">
      <xdr:nvSpPr>
        <xdr:cNvPr id="447" name="n_4aveValue【認定こども園・幼稚園・保育所】&#10;有形固定資産減価償却率"/>
        <xdr:cNvSpPr txBox="1"/>
      </xdr:nvSpPr>
      <xdr:spPr>
        <a:xfrm>
          <a:off x="12611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27322</xdr:rowOff>
    </xdr:from>
    <xdr:ext cx="405111" cy="259045"/>
    <xdr:sp macro="" textlink="">
      <xdr:nvSpPr>
        <xdr:cNvPr id="448" name="n_1mainValue【認定こども園・幼稚園・保育所】&#10;有形固定資産減価償却率"/>
        <xdr:cNvSpPr txBox="1"/>
      </xdr:nvSpPr>
      <xdr:spPr>
        <a:xfrm>
          <a:off x="152660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143527</xdr:rowOff>
    </xdr:from>
    <xdr:ext cx="405111" cy="259045"/>
    <xdr:sp macro="" textlink="">
      <xdr:nvSpPr>
        <xdr:cNvPr id="449" name="n_2mainValue【認定こども園・幼稚園・保育所】&#10;有形固定資産減価償却率"/>
        <xdr:cNvSpPr txBox="1"/>
      </xdr:nvSpPr>
      <xdr:spPr>
        <a:xfrm>
          <a:off x="143897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90187</xdr:rowOff>
    </xdr:from>
    <xdr:ext cx="405111" cy="259045"/>
    <xdr:sp macro="" textlink="">
      <xdr:nvSpPr>
        <xdr:cNvPr id="450" name="n_3mainValue【認定こども園・幼稚園・保育所】&#10;有形固定資産減価償却率"/>
        <xdr:cNvSpPr txBox="1"/>
      </xdr:nvSpPr>
      <xdr:spPr>
        <a:xfrm>
          <a:off x="135007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36847</xdr:rowOff>
    </xdr:from>
    <xdr:ext cx="405111" cy="259045"/>
    <xdr:sp macro="" textlink="">
      <xdr:nvSpPr>
        <xdr:cNvPr id="451" name="n_4mainValue【認定こども園・幼稚園・保育所】&#10;有形固定資産減価償却率"/>
        <xdr:cNvSpPr txBox="1"/>
      </xdr:nvSpPr>
      <xdr:spPr>
        <a:xfrm>
          <a:off x="1261174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462" name="テキスト ボックス 461"/>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118110</xdr:rowOff>
    </xdr:from>
    <xdr:to>
      <xdr:col>116</xdr:col>
      <xdr:colOff>62864</xdr:colOff>
      <xdr:row>42</xdr:row>
      <xdr:rowOff>22860</xdr:rowOff>
    </xdr:to>
    <xdr:cxnSp macro="">
      <xdr:nvCxnSpPr>
        <xdr:cNvPr id="476" name="直線コネクタ 475"/>
        <xdr:cNvCxnSpPr/>
      </xdr:nvCxnSpPr>
      <xdr:spPr>
        <a:xfrm flipV="1">
          <a:off x="22160864" y="611886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64787</xdr:rowOff>
    </xdr:from>
    <xdr:ext cx="469744" cy="259045"/>
    <xdr:sp macro="" textlink="">
      <xdr:nvSpPr>
        <xdr:cNvPr id="479" name="【認定こども園・幼稚園・保育所】&#10;一人当たり面積最大値テキスト"/>
        <xdr:cNvSpPr txBox="1"/>
      </xdr:nvSpPr>
      <xdr:spPr>
        <a:xfrm>
          <a:off x="22199600" y="589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118110</xdr:rowOff>
    </xdr:from>
    <xdr:to>
      <xdr:col>116</xdr:col>
      <xdr:colOff>152400</xdr:colOff>
      <xdr:row>35</xdr:row>
      <xdr:rowOff>118110</xdr:rowOff>
    </xdr:to>
    <xdr:cxnSp macro="">
      <xdr:nvCxnSpPr>
        <xdr:cNvPr id="480" name="直線コネクタ 479"/>
        <xdr:cNvCxnSpPr/>
      </xdr:nvCxnSpPr>
      <xdr:spPr>
        <a:xfrm>
          <a:off x="22072600" y="611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30497</xdr:rowOff>
    </xdr:from>
    <xdr:ext cx="469744" cy="259045"/>
    <xdr:sp macro="" textlink="">
      <xdr:nvSpPr>
        <xdr:cNvPr id="481" name="【認定こども園・幼稚園・保育所】&#10;一人当たり面積平均値テキスト"/>
        <xdr:cNvSpPr txBox="1"/>
      </xdr:nvSpPr>
      <xdr:spPr>
        <a:xfrm>
          <a:off x="22199600" y="671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82" name="フローチャート: 判断 481"/>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52070</xdr:rowOff>
    </xdr:from>
    <xdr:to>
      <xdr:col>112</xdr:col>
      <xdr:colOff>38100</xdr:colOff>
      <xdr:row>39</xdr:row>
      <xdr:rowOff>153670</xdr:rowOff>
    </xdr:to>
    <xdr:sp macro="" textlink="">
      <xdr:nvSpPr>
        <xdr:cNvPr id="483" name="フローチャート: 判断 482"/>
        <xdr:cNvSpPr/>
      </xdr:nvSpPr>
      <xdr:spPr>
        <a:xfrm>
          <a:off x="21272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74930</xdr:rowOff>
    </xdr:from>
    <xdr:to>
      <xdr:col>107</xdr:col>
      <xdr:colOff>101600</xdr:colOff>
      <xdr:row>40</xdr:row>
      <xdr:rowOff>5080</xdr:rowOff>
    </xdr:to>
    <xdr:sp macro="" textlink="">
      <xdr:nvSpPr>
        <xdr:cNvPr id="484" name="フローチャート: 判断 483"/>
        <xdr:cNvSpPr/>
      </xdr:nvSpPr>
      <xdr:spPr>
        <a:xfrm>
          <a:off x="20383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82550</xdr:rowOff>
    </xdr:from>
    <xdr:to>
      <xdr:col>102</xdr:col>
      <xdr:colOff>165100</xdr:colOff>
      <xdr:row>40</xdr:row>
      <xdr:rowOff>12700</xdr:rowOff>
    </xdr:to>
    <xdr:sp macro="" textlink="">
      <xdr:nvSpPr>
        <xdr:cNvPr id="485" name="フローチャート: 判断 484"/>
        <xdr:cNvSpPr/>
      </xdr:nvSpPr>
      <xdr:spPr>
        <a:xfrm>
          <a:off x="19494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34</xdr:row>
      <xdr:rowOff>63500</xdr:rowOff>
    </xdr:from>
    <xdr:to>
      <xdr:col>98</xdr:col>
      <xdr:colOff>38100</xdr:colOff>
      <xdr:row>34</xdr:row>
      <xdr:rowOff>165100</xdr:rowOff>
    </xdr:to>
    <xdr:sp macro="" textlink="">
      <xdr:nvSpPr>
        <xdr:cNvPr id="486" name="フローチャート: 判断 485"/>
        <xdr:cNvSpPr/>
      </xdr:nvSpPr>
      <xdr:spPr>
        <a:xfrm>
          <a:off x="18605500" y="589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67310</xdr:rowOff>
    </xdr:from>
    <xdr:to>
      <xdr:col>116</xdr:col>
      <xdr:colOff>114300</xdr:colOff>
      <xdr:row>35</xdr:row>
      <xdr:rowOff>168910</xdr:rowOff>
    </xdr:to>
    <xdr:sp macro="" textlink="">
      <xdr:nvSpPr>
        <xdr:cNvPr id="492" name="楕円 491"/>
        <xdr:cNvSpPr/>
      </xdr:nvSpPr>
      <xdr:spPr>
        <a:xfrm>
          <a:off x="221107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20337</xdr:rowOff>
    </xdr:from>
    <xdr:ext cx="469744" cy="259045"/>
    <xdr:sp macro="" textlink="">
      <xdr:nvSpPr>
        <xdr:cNvPr id="493" name="【認定こども園・幼稚園・保育所】&#10;一人当たり面積該当値テキスト"/>
        <xdr:cNvSpPr txBox="1"/>
      </xdr:nvSpPr>
      <xdr:spPr>
        <a:xfrm>
          <a:off x="22199600" y="602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59690</xdr:rowOff>
    </xdr:from>
    <xdr:to>
      <xdr:col>112</xdr:col>
      <xdr:colOff>38100</xdr:colOff>
      <xdr:row>35</xdr:row>
      <xdr:rowOff>161290</xdr:rowOff>
    </xdr:to>
    <xdr:sp macro="" textlink="">
      <xdr:nvSpPr>
        <xdr:cNvPr id="494" name="楕円 493"/>
        <xdr:cNvSpPr/>
      </xdr:nvSpPr>
      <xdr:spPr>
        <a:xfrm>
          <a:off x="21272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110490</xdr:rowOff>
    </xdr:from>
    <xdr:to>
      <xdr:col>116</xdr:col>
      <xdr:colOff>63500</xdr:colOff>
      <xdr:row>35</xdr:row>
      <xdr:rowOff>118110</xdr:rowOff>
    </xdr:to>
    <xdr:cxnSp macro="">
      <xdr:nvCxnSpPr>
        <xdr:cNvPr id="495" name="直線コネクタ 494"/>
        <xdr:cNvCxnSpPr/>
      </xdr:nvCxnSpPr>
      <xdr:spPr>
        <a:xfrm>
          <a:off x="21323300" y="61112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90170</xdr:rowOff>
    </xdr:from>
    <xdr:to>
      <xdr:col>107</xdr:col>
      <xdr:colOff>101600</xdr:colOff>
      <xdr:row>36</xdr:row>
      <xdr:rowOff>20320</xdr:rowOff>
    </xdr:to>
    <xdr:sp macro="" textlink="">
      <xdr:nvSpPr>
        <xdr:cNvPr id="496" name="楕円 495"/>
        <xdr:cNvSpPr/>
      </xdr:nvSpPr>
      <xdr:spPr>
        <a:xfrm>
          <a:off x="20383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110490</xdr:rowOff>
    </xdr:from>
    <xdr:to>
      <xdr:col>111</xdr:col>
      <xdr:colOff>177800</xdr:colOff>
      <xdr:row>35</xdr:row>
      <xdr:rowOff>140970</xdr:rowOff>
    </xdr:to>
    <xdr:cxnSp macro="">
      <xdr:nvCxnSpPr>
        <xdr:cNvPr id="497" name="直線コネクタ 496"/>
        <xdr:cNvCxnSpPr/>
      </xdr:nvCxnSpPr>
      <xdr:spPr>
        <a:xfrm flipV="1">
          <a:off x="20434300" y="6111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105410</xdr:rowOff>
    </xdr:from>
    <xdr:to>
      <xdr:col>102</xdr:col>
      <xdr:colOff>165100</xdr:colOff>
      <xdr:row>36</xdr:row>
      <xdr:rowOff>35560</xdr:rowOff>
    </xdr:to>
    <xdr:sp macro="" textlink="">
      <xdr:nvSpPr>
        <xdr:cNvPr id="498" name="楕円 497"/>
        <xdr:cNvSpPr/>
      </xdr:nvSpPr>
      <xdr:spPr>
        <a:xfrm>
          <a:off x="19494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140970</xdr:rowOff>
    </xdr:from>
    <xdr:to>
      <xdr:col>107</xdr:col>
      <xdr:colOff>50800</xdr:colOff>
      <xdr:row>35</xdr:row>
      <xdr:rowOff>156210</xdr:rowOff>
    </xdr:to>
    <xdr:cxnSp macro="">
      <xdr:nvCxnSpPr>
        <xdr:cNvPr id="499" name="直線コネクタ 498"/>
        <xdr:cNvCxnSpPr/>
      </xdr:nvCxnSpPr>
      <xdr:spPr>
        <a:xfrm flipV="1">
          <a:off x="19545300" y="6141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113030</xdr:rowOff>
    </xdr:from>
    <xdr:to>
      <xdr:col>98</xdr:col>
      <xdr:colOff>38100</xdr:colOff>
      <xdr:row>36</xdr:row>
      <xdr:rowOff>43180</xdr:rowOff>
    </xdr:to>
    <xdr:sp macro="" textlink="">
      <xdr:nvSpPr>
        <xdr:cNvPr id="500" name="楕円 499"/>
        <xdr:cNvSpPr/>
      </xdr:nvSpPr>
      <xdr:spPr>
        <a:xfrm>
          <a:off x="18605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156210</xdr:rowOff>
    </xdr:from>
    <xdr:to>
      <xdr:col>102</xdr:col>
      <xdr:colOff>114300</xdr:colOff>
      <xdr:row>35</xdr:row>
      <xdr:rowOff>163830</xdr:rowOff>
    </xdr:to>
    <xdr:cxnSp macro="">
      <xdr:nvCxnSpPr>
        <xdr:cNvPr id="501" name="直線コネクタ 500"/>
        <xdr:cNvCxnSpPr/>
      </xdr:nvCxnSpPr>
      <xdr:spPr>
        <a:xfrm flipV="1">
          <a:off x="18656300" y="6156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144797</xdr:rowOff>
    </xdr:from>
    <xdr:ext cx="469744" cy="259045"/>
    <xdr:sp macro="" textlink="">
      <xdr:nvSpPr>
        <xdr:cNvPr id="502" name="n_1aveValue【認定こども園・幼稚園・保育所】&#10;一人当たり面積"/>
        <xdr:cNvSpPr txBox="1"/>
      </xdr:nvSpPr>
      <xdr:spPr>
        <a:xfrm>
          <a:off x="21075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167657</xdr:rowOff>
    </xdr:from>
    <xdr:ext cx="469744" cy="259045"/>
    <xdr:sp macro="" textlink="">
      <xdr:nvSpPr>
        <xdr:cNvPr id="503" name="n_2aveValue【認定こども園・幼稚園・保育所】&#10;一人当たり面積"/>
        <xdr:cNvSpPr txBox="1"/>
      </xdr:nvSpPr>
      <xdr:spPr>
        <a:xfrm>
          <a:off x="20199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3827</xdr:rowOff>
    </xdr:from>
    <xdr:ext cx="469744" cy="259045"/>
    <xdr:sp macro="" textlink="">
      <xdr:nvSpPr>
        <xdr:cNvPr id="504" name="n_3aveValue【認定こども園・幼稚園・保育所】&#10;一人当たり面積"/>
        <xdr:cNvSpPr txBox="1"/>
      </xdr:nvSpPr>
      <xdr:spPr>
        <a:xfrm>
          <a:off x="19310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10177</xdr:rowOff>
    </xdr:from>
    <xdr:ext cx="469744" cy="259045"/>
    <xdr:sp macro="" textlink="">
      <xdr:nvSpPr>
        <xdr:cNvPr id="505" name="n_4aveValue【認定こども園・幼稚園・保育所】&#10;一人当たり面積"/>
        <xdr:cNvSpPr txBox="1"/>
      </xdr:nvSpPr>
      <xdr:spPr>
        <a:xfrm>
          <a:off x="18421427"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6367</xdr:rowOff>
    </xdr:from>
    <xdr:ext cx="469744" cy="259045"/>
    <xdr:sp macro="" textlink="">
      <xdr:nvSpPr>
        <xdr:cNvPr id="506" name="n_1mainValue【認定こども園・幼稚園・保育所】&#10;一人当たり面積"/>
        <xdr:cNvSpPr txBox="1"/>
      </xdr:nvSpPr>
      <xdr:spPr>
        <a:xfrm>
          <a:off x="21075727" y="583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36847</xdr:rowOff>
    </xdr:from>
    <xdr:ext cx="469744" cy="259045"/>
    <xdr:sp macro="" textlink="">
      <xdr:nvSpPr>
        <xdr:cNvPr id="507" name="n_2mainValue【認定こども園・幼稚園・保育所】&#10;一人当たり面積"/>
        <xdr:cNvSpPr txBox="1"/>
      </xdr:nvSpPr>
      <xdr:spPr>
        <a:xfrm>
          <a:off x="20199427" y="58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52087</xdr:rowOff>
    </xdr:from>
    <xdr:ext cx="469744" cy="259045"/>
    <xdr:sp macro="" textlink="">
      <xdr:nvSpPr>
        <xdr:cNvPr id="508" name="n_3mainValue【認定こども園・幼稚園・保育所】&#10;一人当たり面積"/>
        <xdr:cNvSpPr txBox="1"/>
      </xdr:nvSpPr>
      <xdr:spPr>
        <a:xfrm>
          <a:off x="19310427" y="588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34307</xdr:rowOff>
    </xdr:from>
    <xdr:ext cx="469744" cy="259045"/>
    <xdr:sp macro="" textlink="">
      <xdr:nvSpPr>
        <xdr:cNvPr id="509" name="n_4mainValue【認定こども園・幼稚園・保育所】&#10;一人当たり面積"/>
        <xdr:cNvSpPr txBox="1"/>
      </xdr:nvSpPr>
      <xdr:spPr>
        <a:xfrm>
          <a:off x="18421427" y="620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0" name="テキスト ボックス 51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1" name="直線コネクタ 5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2" name="テキスト ボックス 52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3" name="直線コネクタ 5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4" name="テキスト ボックス 5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5" name="直線コネクタ 5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6" name="テキスト ボックス 5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7" name="直線コネクタ 5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8" name="テキスト ボックス 5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102870</xdr:rowOff>
    </xdr:from>
    <xdr:to>
      <xdr:col>85</xdr:col>
      <xdr:colOff>126364</xdr:colOff>
      <xdr:row>62</xdr:row>
      <xdr:rowOff>160020</xdr:rowOff>
    </xdr:to>
    <xdr:cxnSp macro="">
      <xdr:nvCxnSpPr>
        <xdr:cNvPr id="532" name="直線コネクタ 531"/>
        <xdr:cNvCxnSpPr/>
      </xdr:nvCxnSpPr>
      <xdr:spPr>
        <a:xfrm flipV="1">
          <a:off x="16318864" y="987552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163847</xdr:rowOff>
    </xdr:from>
    <xdr:ext cx="405111" cy="259045"/>
    <xdr:sp macro="" textlink="">
      <xdr:nvSpPr>
        <xdr:cNvPr id="533" name="【学校施設】&#10;有形固定資産減価償却率最小値テキスト"/>
        <xdr:cNvSpPr txBox="1"/>
      </xdr:nvSpPr>
      <xdr:spPr>
        <a:xfrm>
          <a:off x="16357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160020</xdr:rowOff>
    </xdr:from>
    <xdr:to>
      <xdr:col>86</xdr:col>
      <xdr:colOff>25400</xdr:colOff>
      <xdr:row>62</xdr:row>
      <xdr:rowOff>160020</xdr:rowOff>
    </xdr:to>
    <xdr:cxnSp macro="">
      <xdr:nvCxnSpPr>
        <xdr:cNvPr id="534" name="直線コネクタ 533"/>
        <xdr:cNvCxnSpPr/>
      </xdr:nvCxnSpPr>
      <xdr:spPr>
        <a:xfrm>
          <a:off x="16230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49547</xdr:rowOff>
    </xdr:from>
    <xdr:ext cx="405111" cy="259045"/>
    <xdr:sp macro="" textlink="">
      <xdr:nvSpPr>
        <xdr:cNvPr id="535" name="【学校施設】&#10;有形固定資産減価償却率最大値テキスト"/>
        <xdr:cNvSpPr txBox="1"/>
      </xdr:nvSpPr>
      <xdr:spPr>
        <a:xfrm>
          <a:off x="16357600" y="965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102870</xdr:rowOff>
    </xdr:from>
    <xdr:to>
      <xdr:col>86</xdr:col>
      <xdr:colOff>25400</xdr:colOff>
      <xdr:row>57</xdr:row>
      <xdr:rowOff>102870</xdr:rowOff>
    </xdr:to>
    <xdr:cxnSp macro="">
      <xdr:nvCxnSpPr>
        <xdr:cNvPr id="536" name="直線コネクタ 535"/>
        <xdr:cNvCxnSpPr/>
      </xdr:nvCxnSpPr>
      <xdr:spPr>
        <a:xfrm>
          <a:off x="16230600" y="987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5351</xdr:rowOff>
    </xdr:from>
    <xdr:ext cx="405111" cy="259045"/>
    <xdr:sp macro="" textlink="">
      <xdr:nvSpPr>
        <xdr:cNvPr id="537" name="【学校施設】&#10;有形固定資産減価償却率平均値テキスト"/>
        <xdr:cNvSpPr txBox="1"/>
      </xdr:nvSpPr>
      <xdr:spPr>
        <a:xfrm>
          <a:off x="16357600" y="10292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26924</xdr:rowOff>
    </xdr:from>
    <xdr:to>
      <xdr:col>85</xdr:col>
      <xdr:colOff>177800</xdr:colOff>
      <xdr:row>60</xdr:row>
      <xdr:rowOff>128524</xdr:rowOff>
    </xdr:to>
    <xdr:sp macro="" textlink="">
      <xdr:nvSpPr>
        <xdr:cNvPr id="538" name="フローチャート: 判断 537"/>
        <xdr:cNvSpPr/>
      </xdr:nvSpPr>
      <xdr:spPr>
        <a:xfrm>
          <a:off x="16268700" y="103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539" name="フローチャート: 判断 538"/>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79502</xdr:rowOff>
    </xdr:from>
    <xdr:to>
      <xdr:col>76</xdr:col>
      <xdr:colOff>165100</xdr:colOff>
      <xdr:row>60</xdr:row>
      <xdr:rowOff>9652</xdr:rowOff>
    </xdr:to>
    <xdr:sp macro="" textlink="">
      <xdr:nvSpPr>
        <xdr:cNvPr id="540" name="フローチャート: 判断 539"/>
        <xdr:cNvSpPr/>
      </xdr:nvSpPr>
      <xdr:spPr>
        <a:xfrm>
          <a:off x="14541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159512</xdr:rowOff>
    </xdr:from>
    <xdr:to>
      <xdr:col>72</xdr:col>
      <xdr:colOff>38100</xdr:colOff>
      <xdr:row>59</xdr:row>
      <xdr:rowOff>89662</xdr:rowOff>
    </xdr:to>
    <xdr:sp macro="" textlink="">
      <xdr:nvSpPr>
        <xdr:cNvPr id="541" name="フローチャート: 判断 540"/>
        <xdr:cNvSpPr/>
      </xdr:nvSpPr>
      <xdr:spPr>
        <a:xfrm>
          <a:off x="13652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168656</xdr:rowOff>
    </xdr:from>
    <xdr:to>
      <xdr:col>67</xdr:col>
      <xdr:colOff>101600</xdr:colOff>
      <xdr:row>59</xdr:row>
      <xdr:rowOff>98806</xdr:rowOff>
    </xdr:to>
    <xdr:sp macro="" textlink="">
      <xdr:nvSpPr>
        <xdr:cNvPr id="542" name="フローチャート: 判断 541"/>
        <xdr:cNvSpPr/>
      </xdr:nvSpPr>
      <xdr:spPr>
        <a:xfrm>
          <a:off x="12763500"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22352</xdr:rowOff>
    </xdr:from>
    <xdr:to>
      <xdr:col>85</xdr:col>
      <xdr:colOff>177800</xdr:colOff>
      <xdr:row>58</xdr:row>
      <xdr:rowOff>123952</xdr:rowOff>
    </xdr:to>
    <xdr:sp macro="" textlink="">
      <xdr:nvSpPr>
        <xdr:cNvPr id="548" name="楕円 547"/>
        <xdr:cNvSpPr/>
      </xdr:nvSpPr>
      <xdr:spPr>
        <a:xfrm>
          <a:off x="16268700" y="99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45229</xdr:rowOff>
    </xdr:from>
    <xdr:ext cx="405111" cy="259045"/>
    <xdr:sp macro="" textlink="">
      <xdr:nvSpPr>
        <xdr:cNvPr id="549" name="【学校施設】&#10;有形固定資産減価償却率該当値テキスト"/>
        <xdr:cNvSpPr txBox="1"/>
      </xdr:nvSpPr>
      <xdr:spPr>
        <a:xfrm>
          <a:off x="16357600" y="9817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116078</xdr:rowOff>
    </xdr:from>
    <xdr:to>
      <xdr:col>81</xdr:col>
      <xdr:colOff>101600</xdr:colOff>
      <xdr:row>58</xdr:row>
      <xdr:rowOff>46228</xdr:rowOff>
    </xdr:to>
    <xdr:sp macro="" textlink="">
      <xdr:nvSpPr>
        <xdr:cNvPr id="550" name="楕円 549"/>
        <xdr:cNvSpPr/>
      </xdr:nvSpPr>
      <xdr:spPr>
        <a:xfrm>
          <a:off x="15430500" y="98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166878</xdr:rowOff>
    </xdr:from>
    <xdr:to>
      <xdr:col>85</xdr:col>
      <xdr:colOff>127000</xdr:colOff>
      <xdr:row>58</xdr:row>
      <xdr:rowOff>73152</xdr:rowOff>
    </xdr:to>
    <xdr:cxnSp macro="">
      <xdr:nvCxnSpPr>
        <xdr:cNvPr id="551" name="直線コネクタ 550"/>
        <xdr:cNvCxnSpPr/>
      </xdr:nvCxnSpPr>
      <xdr:spPr>
        <a:xfrm>
          <a:off x="15481300" y="993952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47498</xdr:rowOff>
    </xdr:from>
    <xdr:to>
      <xdr:col>76</xdr:col>
      <xdr:colOff>165100</xdr:colOff>
      <xdr:row>57</xdr:row>
      <xdr:rowOff>149098</xdr:rowOff>
    </xdr:to>
    <xdr:sp macro="" textlink="">
      <xdr:nvSpPr>
        <xdr:cNvPr id="552" name="楕円 551"/>
        <xdr:cNvSpPr/>
      </xdr:nvSpPr>
      <xdr:spPr>
        <a:xfrm>
          <a:off x="14541500" y="98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98298</xdr:rowOff>
    </xdr:from>
    <xdr:to>
      <xdr:col>81</xdr:col>
      <xdr:colOff>50800</xdr:colOff>
      <xdr:row>57</xdr:row>
      <xdr:rowOff>166878</xdr:rowOff>
    </xdr:to>
    <xdr:cxnSp macro="">
      <xdr:nvCxnSpPr>
        <xdr:cNvPr id="553" name="直線コネクタ 552"/>
        <xdr:cNvCxnSpPr/>
      </xdr:nvCxnSpPr>
      <xdr:spPr>
        <a:xfrm>
          <a:off x="14592300" y="98709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95504</xdr:rowOff>
    </xdr:from>
    <xdr:to>
      <xdr:col>72</xdr:col>
      <xdr:colOff>38100</xdr:colOff>
      <xdr:row>57</xdr:row>
      <xdr:rowOff>25654</xdr:rowOff>
    </xdr:to>
    <xdr:sp macro="" textlink="">
      <xdr:nvSpPr>
        <xdr:cNvPr id="554" name="楕円 553"/>
        <xdr:cNvSpPr/>
      </xdr:nvSpPr>
      <xdr:spPr>
        <a:xfrm>
          <a:off x="13652500" y="969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146304</xdr:rowOff>
    </xdr:from>
    <xdr:to>
      <xdr:col>76</xdr:col>
      <xdr:colOff>114300</xdr:colOff>
      <xdr:row>57</xdr:row>
      <xdr:rowOff>98298</xdr:rowOff>
    </xdr:to>
    <xdr:cxnSp macro="">
      <xdr:nvCxnSpPr>
        <xdr:cNvPr id="555" name="直線コネクタ 554"/>
        <xdr:cNvCxnSpPr/>
      </xdr:nvCxnSpPr>
      <xdr:spPr>
        <a:xfrm>
          <a:off x="13703300" y="974750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125222</xdr:rowOff>
    </xdr:from>
    <xdr:to>
      <xdr:col>67</xdr:col>
      <xdr:colOff>101600</xdr:colOff>
      <xdr:row>56</xdr:row>
      <xdr:rowOff>55372</xdr:rowOff>
    </xdr:to>
    <xdr:sp macro="" textlink="">
      <xdr:nvSpPr>
        <xdr:cNvPr id="556" name="楕円 555"/>
        <xdr:cNvSpPr/>
      </xdr:nvSpPr>
      <xdr:spPr>
        <a:xfrm>
          <a:off x="12763500" y="955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4572</xdr:rowOff>
    </xdr:from>
    <xdr:to>
      <xdr:col>71</xdr:col>
      <xdr:colOff>177800</xdr:colOff>
      <xdr:row>56</xdr:row>
      <xdr:rowOff>146304</xdr:rowOff>
    </xdr:to>
    <xdr:cxnSp macro="">
      <xdr:nvCxnSpPr>
        <xdr:cNvPr id="557" name="直線コネクタ 556"/>
        <xdr:cNvCxnSpPr/>
      </xdr:nvCxnSpPr>
      <xdr:spPr>
        <a:xfrm>
          <a:off x="12814300" y="960577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110507</xdr:rowOff>
    </xdr:from>
    <xdr:ext cx="405111" cy="259045"/>
    <xdr:sp macro="" textlink="">
      <xdr:nvSpPr>
        <xdr:cNvPr id="558" name="n_1aveValue【学校施設】&#10;有形固定資産減価償却率"/>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779</xdr:rowOff>
    </xdr:from>
    <xdr:ext cx="405111" cy="259045"/>
    <xdr:sp macro="" textlink="">
      <xdr:nvSpPr>
        <xdr:cNvPr id="559" name="n_2aveValue【学校施設】&#10;有形固定資産減価償却率"/>
        <xdr:cNvSpPr txBox="1"/>
      </xdr:nvSpPr>
      <xdr:spPr>
        <a:xfrm>
          <a:off x="143897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80789</xdr:rowOff>
    </xdr:from>
    <xdr:ext cx="405111" cy="259045"/>
    <xdr:sp macro="" textlink="">
      <xdr:nvSpPr>
        <xdr:cNvPr id="560" name="n_3aveValue【学校施設】&#10;有形固定資産減価償却率"/>
        <xdr:cNvSpPr txBox="1"/>
      </xdr:nvSpPr>
      <xdr:spPr>
        <a:xfrm>
          <a:off x="13500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89933</xdr:rowOff>
    </xdr:from>
    <xdr:ext cx="405111" cy="259045"/>
    <xdr:sp macro="" textlink="">
      <xdr:nvSpPr>
        <xdr:cNvPr id="561" name="n_4aveValue【学校施設】&#10;有形固定資産減価償却率"/>
        <xdr:cNvSpPr txBox="1"/>
      </xdr:nvSpPr>
      <xdr:spPr>
        <a:xfrm>
          <a:off x="12611744" y="1020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62755</xdr:rowOff>
    </xdr:from>
    <xdr:ext cx="405111" cy="259045"/>
    <xdr:sp macro="" textlink="">
      <xdr:nvSpPr>
        <xdr:cNvPr id="562" name="n_1mainValue【学校施設】&#10;有形固定資産減価償却率"/>
        <xdr:cNvSpPr txBox="1"/>
      </xdr:nvSpPr>
      <xdr:spPr>
        <a:xfrm>
          <a:off x="15266044" y="96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165625</xdr:rowOff>
    </xdr:from>
    <xdr:ext cx="405111" cy="259045"/>
    <xdr:sp macro="" textlink="">
      <xdr:nvSpPr>
        <xdr:cNvPr id="563" name="n_2mainValue【学校施設】&#10;有形固定資産減価償却率"/>
        <xdr:cNvSpPr txBox="1"/>
      </xdr:nvSpPr>
      <xdr:spPr>
        <a:xfrm>
          <a:off x="14389744" y="959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42181</xdr:rowOff>
    </xdr:from>
    <xdr:ext cx="405111" cy="259045"/>
    <xdr:sp macro="" textlink="">
      <xdr:nvSpPr>
        <xdr:cNvPr id="564" name="n_3mainValue【学校施設】&#10;有形固定資産減価償却率"/>
        <xdr:cNvSpPr txBox="1"/>
      </xdr:nvSpPr>
      <xdr:spPr>
        <a:xfrm>
          <a:off x="13500744" y="947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71899</xdr:rowOff>
    </xdr:from>
    <xdr:ext cx="405111" cy="259045"/>
    <xdr:sp macro="" textlink="">
      <xdr:nvSpPr>
        <xdr:cNvPr id="565" name="n_4mainValue【学校施設】&#10;有形固定資産減価償却率"/>
        <xdr:cNvSpPr txBox="1"/>
      </xdr:nvSpPr>
      <xdr:spPr>
        <a:xfrm>
          <a:off x="12611744" y="9330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7" name="直線コネクタ 576"/>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8" name="テキスト ボックス 577"/>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9" name="直線コネクタ 578"/>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0" name="テキスト ボックス 579"/>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1" name="直線コネクタ 580"/>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2" name="テキスト ボックス 581"/>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5" name="直線コネクタ 584"/>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6" name="テキスト ボックス 585"/>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7" name="直線コネクタ 586"/>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8" name="テキスト ボックス 587"/>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9" name="直線コネクタ 588"/>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90" name="テキスト ボックス 589"/>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74295</xdr:rowOff>
    </xdr:from>
    <xdr:to>
      <xdr:col>116</xdr:col>
      <xdr:colOff>62864</xdr:colOff>
      <xdr:row>64</xdr:row>
      <xdr:rowOff>5715</xdr:rowOff>
    </xdr:to>
    <xdr:cxnSp macro="">
      <xdr:nvCxnSpPr>
        <xdr:cNvPr id="594" name="直線コネクタ 593"/>
        <xdr:cNvCxnSpPr/>
      </xdr:nvCxnSpPr>
      <xdr:spPr>
        <a:xfrm flipV="1">
          <a:off x="22160864" y="96754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9542</xdr:rowOff>
    </xdr:from>
    <xdr:ext cx="469744" cy="259045"/>
    <xdr:sp macro="" textlink="">
      <xdr:nvSpPr>
        <xdr:cNvPr id="595" name="【学校施設】&#10;一人当たり面積最小値テキスト"/>
        <xdr:cNvSpPr txBox="1"/>
      </xdr:nvSpPr>
      <xdr:spPr>
        <a:xfrm>
          <a:off x="22199600" y="1098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xdr:rowOff>
    </xdr:from>
    <xdr:to>
      <xdr:col>116</xdr:col>
      <xdr:colOff>152400</xdr:colOff>
      <xdr:row>64</xdr:row>
      <xdr:rowOff>5715</xdr:rowOff>
    </xdr:to>
    <xdr:cxnSp macro="">
      <xdr:nvCxnSpPr>
        <xdr:cNvPr id="596" name="直線コネクタ 595"/>
        <xdr:cNvCxnSpPr/>
      </xdr:nvCxnSpPr>
      <xdr:spPr>
        <a:xfrm>
          <a:off x="22072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20972</xdr:rowOff>
    </xdr:from>
    <xdr:ext cx="469744" cy="259045"/>
    <xdr:sp macro="" textlink="">
      <xdr:nvSpPr>
        <xdr:cNvPr id="597" name="【学校施設】&#10;一人当たり面積最大値テキスト"/>
        <xdr:cNvSpPr txBox="1"/>
      </xdr:nvSpPr>
      <xdr:spPr>
        <a:xfrm>
          <a:off x="22199600" y="945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74295</xdr:rowOff>
    </xdr:from>
    <xdr:to>
      <xdr:col>116</xdr:col>
      <xdr:colOff>152400</xdr:colOff>
      <xdr:row>56</xdr:row>
      <xdr:rowOff>74295</xdr:rowOff>
    </xdr:to>
    <xdr:cxnSp macro="">
      <xdr:nvCxnSpPr>
        <xdr:cNvPr id="598" name="直線コネクタ 597"/>
        <xdr:cNvCxnSpPr/>
      </xdr:nvCxnSpPr>
      <xdr:spPr>
        <a:xfrm>
          <a:off x="22072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33355</xdr:rowOff>
    </xdr:from>
    <xdr:ext cx="469744" cy="259045"/>
    <xdr:sp macro="" textlink="">
      <xdr:nvSpPr>
        <xdr:cNvPr id="599" name="【学校施設】&#10;一人当たり面積平均値テキスト"/>
        <xdr:cNvSpPr txBox="1"/>
      </xdr:nvSpPr>
      <xdr:spPr>
        <a:xfrm>
          <a:off x="22199600" y="9977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54928</xdr:rowOff>
    </xdr:from>
    <xdr:to>
      <xdr:col>116</xdr:col>
      <xdr:colOff>114300</xdr:colOff>
      <xdr:row>58</xdr:row>
      <xdr:rowOff>156528</xdr:rowOff>
    </xdr:to>
    <xdr:sp macro="" textlink="">
      <xdr:nvSpPr>
        <xdr:cNvPr id="600" name="フローチャート: 判断 599"/>
        <xdr:cNvSpPr/>
      </xdr:nvSpPr>
      <xdr:spPr>
        <a:xfrm>
          <a:off x="22110700" y="999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32068</xdr:rowOff>
    </xdr:from>
    <xdr:to>
      <xdr:col>112</xdr:col>
      <xdr:colOff>38100</xdr:colOff>
      <xdr:row>58</xdr:row>
      <xdr:rowOff>133668</xdr:rowOff>
    </xdr:to>
    <xdr:sp macro="" textlink="">
      <xdr:nvSpPr>
        <xdr:cNvPr id="601" name="フローチャート: 判断 600"/>
        <xdr:cNvSpPr/>
      </xdr:nvSpPr>
      <xdr:spPr>
        <a:xfrm>
          <a:off x="21272500" y="99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74930</xdr:rowOff>
    </xdr:from>
    <xdr:to>
      <xdr:col>107</xdr:col>
      <xdr:colOff>101600</xdr:colOff>
      <xdr:row>59</xdr:row>
      <xdr:rowOff>5080</xdr:rowOff>
    </xdr:to>
    <xdr:sp macro="" textlink="">
      <xdr:nvSpPr>
        <xdr:cNvPr id="602" name="フローチャート: 判断 601"/>
        <xdr:cNvSpPr/>
      </xdr:nvSpPr>
      <xdr:spPr>
        <a:xfrm>
          <a:off x="2038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157797</xdr:rowOff>
    </xdr:from>
    <xdr:to>
      <xdr:col>102</xdr:col>
      <xdr:colOff>165100</xdr:colOff>
      <xdr:row>59</xdr:row>
      <xdr:rowOff>87947</xdr:rowOff>
    </xdr:to>
    <xdr:sp macro="" textlink="">
      <xdr:nvSpPr>
        <xdr:cNvPr id="603" name="フローチャート: 判断 602"/>
        <xdr:cNvSpPr/>
      </xdr:nvSpPr>
      <xdr:spPr>
        <a:xfrm>
          <a:off x="19494500" y="1010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55</xdr:row>
      <xdr:rowOff>96362</xdr:rowOff>
    </xdr:from>
    <xdr:to>
      <xdr:col>98</xdr:col>
      <xdr:colOff>38100</xdr:colOff>
      <xdr:row>56</xdr:row>
      <xdr:rowOff>26512</xdr:rowOff>
    </xdr:to>
    <xdr:sp macro="" textlink="">
      <xdr:nvSpPr>
        <xdr:cNvPr id="604" name="フローチャート: 判断 603"/>
        <xdr:cNvSpPr/>
      </xdr:nvSpPr>
      <xdr:spPr>
        <a:xfrm>
          <a:off x="18605500" y="952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23495</xdr:rowOff>
    </xdr:from>
    <xdr:to>
      <xdr:col>116</xdr:col>
      <xdr:colOff>114300</xdr:colOff>
      <xdr:row>56</xdr:row>
      <xdr:rowOff>125095</xdr:rowOff>
    </xdr:to>
    <xdr:sp macro="" textlink="">
      <xdr:nvSpPr>
        <xdr:cNvPr id="610" name="楕円 609"/>
        <xdr:cNvSpPr/>
      </xdr:nvSpPr>
      <xdr:spPr>
        <a:xfrm>
          <a:off x="22110700" y="96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147972</xdr:rowOff>
    </xdr:from>
    <xdr:ext cx="469744" cy="259045"/>
    <xdr:sp macro="" textlink="">
      <xdr:nvSpPr>
        <xdr:cNvPr id="611" name="【学校施設】&#10;一人当たり面積該当値テキスト"/>
        <xdr:cNvSpPr txBox="1"/>
      </xdr:nvSpPr>
      <xdr:spPr>
        <a:xfrm>
          <a:off x="22199600" y="957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54928</xdr:rowOff>
    </xdr:from>
    <xdr:to>
      <xdr:col>112</xdr:col>
      <xdr:colOff>38100</xdr:colOff>
      <xdr:row>56</xdr:row>
      <xdr:rowOff>156528</xdr:rowOff>
    </xdr:to>
    <xdr:sp macro="" textlink="">
      <xdr:nvSpPr>
        <xdr:cNvPr id="612" name="楕円 611"/>
        <xdr:cNvSpPr/>
      </xdr:nvSpPr>
      <xdr:spPr>
        <a:xfrm>
          <a:off x="21272500" y="965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74295</xdr:rowOff>
    </xdr:from>
    <xdr:to>
      <xdr:col>116</xdr:col>
      <xdr:colOff>63500</xdr:colOff>
      <xdr:row>56</xdr:row>
      <xdr:rowOff>105728</xdr:rowOff>
    </xdr:to>
    <xdr:cxnSp macro="">
      <xdr:nvCxnSpPr>
        <xdr:cNvPr id="613" name="直線コネクタ 612"/>
        <xdr:cNvCxnSpPr/>
      </xdr:nvCxnSpPr>
      <xdr:spPr>
        <a:xfrm flipV="1">
          <a:off x="21323300" y="9675495"/>
          <a:ext cx="8382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103505</xdr:rowOff>
    </xdr:from>
    <xdr:to>
      <xdr:col>107</xdr:col>
      <xdr:colOff>101600</xdr:colOff>
      <xdr:row>57</xdr:row>
      <xdr:rowOff>33655</xdr:rowOff>
    </xdr:to>
    <xdr:sp macro="" textlink="">
      <xdr:nvSpPr>
        <xdr:cNvPr id="614" name="楕円 613"/>
        <xdr:cNvSpPr/>
      </xdr:nvSpPr>
      <xdr:spPr>
        <a:xfrm>
          <a:off x="2038350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105728</xdr:rowOff>
    </xdr:from>
    <xdr:to>
      <xdr:col>111</xdr:col>
      <xdr:colOff>177800</xdr:colOff>
      <xdr:row>56</xdr:row>
      <xdr:rowOff>154305</xdr:rowOff>
    </xdr:to>
    <xdr:cxnSp macro="">
      <xdr:nvCxnSpPr>
        <xdr:cNvPr id="615" name="直線コネクタ 614"/>
        <xdr:cNvCxnSpPr/>
      </xdr:nvCxnSpPr>
      <xdr:spPr>
        <a:xfrm flipV="1">
          <a:off x="20434300" y="9706928"/>
          <a:ext cx="889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132080</xdr:rowOff>
    </xdr:from>
    <xdr:to>
      <xdr:col>102</xdr:col>
      <xdr:colOff>165100</xdr:colOff>
      <xdr:row>57</xdr:row>
      <xdr:rowOff>62230</xdr:rowOff>
    </xdr:to>
    <xdr:sp macro="" textlink="">
      <xdr:nvSpPr>
        <xdr:cNvPr id="616" name="楕円 615"/>
        <xdr:cNvSpPr/>
      </xdr:nvSpPr>
      <xdr:spPr>
        <a:xfrm>
          <a:off x="19494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154305</xdr:rowOff>
    </xdr:from>
    <xdr:to>
      <xdr:col>107</xdr:col>
      <xdr:colOff>50800</xdr:colOff>
      <xdr:row>57</xdr:row>
      <xdr:rowOff>11430</xdr:rowOff>
    </xdr:to>
    <xdr:cxnSp macro="">
      <xdr:nvCxnSpPr>
        <xdr:cNvPr id="617" name="直線コネクタ 616"/>
        <xdr:cNvCxnSpPr/>
      </xdr:nvCxnSpPr>
      <xdr:spPr>
        <a:xfrm flipV="1">
          <a:off x="19545300" y="97555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162084</xdr:rowOff>
    </xdr:from>
    <xdr:to>
      <xdr:col>98</xdr:col>
      <xdr:colOff>38100</xdr:colOff>
      <xdr:row>57</xdr:row>
      <xdr:rowOff>92234</xdr:rowOff>
    </xdr:to>
    <xdr:sp macro="" textlink="">
      <xdr:nvSpPr>
        <xdr:cNvPr id="618" name="楕円 617"/>
        <xdr:cNvSpPr/>
      </xdr:nvSpPr>
      <xdr:spPr>
        <a:xfrm>
          <a:off x="18605500" y="97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11430</xdr:rowOff>
    </xdr:from>
    <xdr:to>
      <xdr:col>102</xdr:col>
      <xdr:colOff>114300</xdr:colOff>
      <xdr:row>57</xdr:row>
      <xdr:rowOff>41434</xdr:rowOff>
    </xdr:to>
    <xdr:cxnSp macro="">
      <xdr:nvCxnSpPr>
        <xdr:cNvPr id="619" name="直線コネクタ 618"/>
        <xdr:cNvCxnSpPr/>
      </xdr:nvCxnSpPr>
      <xdr:spPr>
        <a:xfrm flipV="1">
          <a:off x="18656300" y="9784080"/>
          <a:ext cx="8890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124795</xdr:rowOff>
    </xdr:from>
    <xdr:ext cx="469744" cy="259045"/>
    <xdr:sp macro="" textlink="">
      <xdr:nvSpPr>
        <xdr:cNvPr id="620" name="n_1aveValue【学校施設】&#10;一人当たり面積"/>
        <xdr:cNvSpPr txBox="1"/>
      </xdr:nvSpPr>
      <xdr:spPr>
        <a:xfrm>
          <a:off x="21075727" y="100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167657</xdr:rowOff>
    </xdr:from>
    <xdr:ext cx="469744" cy="259045"/>
    <xdr:sp macro="" textlink="">
      <xdr:nvSpPr>
        <xdr:cNvPr id="621" name="n_2aveValue【学校施設】&#10;一人当たり面積"/>
        <xdr:cNvSpPr txBox="1"/>
      </xdr:nvSpPr>
      <xdr:spPr>
        <a:xfrm>
          <a:off x="20199427" y="1011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79074</xdr:rowOff>
    </xdr:from>
    <xdr:ext cx="469744" cy="259045"/>
    <xdr:sp macro="" textlink="">
      <xdr:nvSpPr>
        <xdr:cNvPr id="622" name="n_3aveValue【学校施設】&#10;一人当たり面積"/>
        <xdr:cNvSpPr txBox="1"/>
      </xdr:nvSpPr>
      <xdr:spPr>
        <a:xfrm>
          <a:off x="19310427" y="1019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43039</xdr:rowOff>
    </xdr:from>
    <xdr:ext cx="469744" cy="259045"/>
    <xdr:sp macro="" textlink="">
      <xdr:nvSpPr>
        <xdr:cNvPr id="623" name="n_4aveValue【学校施設】&#10;一人当たり面積"/>
        <xdr:cNvSpPr txBox="1"/>
      </xdr:nvSpPr>
      <xdr:spPr>
        <a:xfrm>
          <a:off x="18421427" y="930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1605</xdr:rowOff>
    </xdr:from>
    <xdr:ext cx="469744" cy="259045"/>
    <xdr:sp macro="" textlink="">
      <xdr:nvSpPr>
        <xdr:cNvPr id="624" name="n_1mainValue【学校施設】&#10;一人当たり面積"/>
        <xdr:cNvSpPr txBox="1"/>
      </xdr:nvSpPr>
      <xdr:spPr>
        <a:xfrm>
          <a:off x="21075727" y="943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50182</xdr:rowOff>
    </xdr:from>
    <xdr:ext cx="469744" cy="259045"/>
    <xdr:sp macro="" textlink="">
      <xdr:nvSpPr>
        <xdr:cNvPr id="625" name="n_2mainValue【学校施設】&#10;一人当たり面積"/>
        <xdr:cNvSpPr txBox="1"/>
      </xdr:nvSpPr>
      <xdr:spPr>
        <a:xfrm>
          <a:off x="20199427" y="947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78757</xdr:rowOff>
    </xdr:from>
    <xdr:ext cx="469744" cy="259045"/>
    <xdr:sp macro="" textlink="">
      <xdr:nvSpPr>
        <xdr:cNvPr id="626" name="n_3mainValue【学校施設】&#10;一人当たり面積"/>
        <xdr:cNvSpPr txBox="1"/>
      </xdr:nvSpPr>
      <xdr:spPr>
        <a:xfrm>
          <a:off x="19310427" y="950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83361</xdr:rowOff>
    </xdr:from>
    <xdr:ext cx="469744" cy="259045"/>
    <xdr:sp macro="" textlink="">
      <xdr:nvSpPr>
        <xdr:cNvPr id="627" name="n_4mainValue【学校施設】&#10;一人当たり面積"/>
        <xdr:cNvSpPr txBox="1"/>
      </xdr:nvSpPr>
      <xdr:spPr>
        <a:xfrm>
          <a:off x="18421427" y="985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29" name="正方形/長方形 628"/>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30" name="正方形/長方形 629"/>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31" name="正方形/長方形 630"/>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32" name="正方形/長方形 631"/>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35" name="正方形/長方形 634"/>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36" name="正方形/長方形 635"/>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37" name="正方形/長方形 636"/>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38" name="正方形/長方形 637"/>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1" name="直線コネクタ 65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52" name="テキスト ボックス 651"/>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3" name="直線コネクタ 65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4" name="テキスト ボックス 65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5" name="直線コネクタ 65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6" name="テキスト ボックス 65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7" name="直線コネクタ 65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8" name="テキスト ボックス 657"/>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60" name="テキスト ボックス 65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60198</xdr:rowOff>
    </xdr:from>
    <xdr:to>
      <xdr:col>85</xdr:col>
      <xdr:colOff>126364</xdr:colOff>
      <xdr:row>107</xdr:row>
      <xdr:rowOff>133350</xdr:rowOff>
    </xdr:to>
    <xdr:cxnSp macro="">
      <xdr:nvCxnSpPr>
        <xdr:cNvPr id="662" name="直線コネクタ 661"/>
        <xdr:cNvCxnSpPr/>
      </xdr:nvCxnSpPr>
      <xdr:spPr>
        <a:xfrm flipV="1">
          <a:off x="16318864" y="17376648"/>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137177</xdr:rowOff>
    </xdr:from>
    <xdr:ext cx="405111" cy="259045"/>
    <xdr:sp macro="" textlink="">
      <xdr:nvSpPr>
        <xdr:cNvPr id="663" name="【公民館】&#10;有形固定資産減価償却率最小値テキスト"/>
        <xdr:cNvSpPr txBox="1"/>
      </xdr:nvSpPr>
      <xdr:spPr>
        <a:xfrm>
          <a:off x="16357600"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133350</xdr:rowOff>
    </xdr:from>
    <xdr:to>
      <xdr:col>86</xdr:col>
      <xdr:colOff>25400</xdr:colOff>
      <xdr:row>107</xdr:row>
      <xdr:rowOff>133350</xdr:rowOff>
    </xdr:to>
    <xdr:cxnSp macro="">
      <xdr:nvCxnSpPr>
        <xdr:cNvPr id="664" name="直線コネクタ 663"/>
        <xdr:cNvCxnSpPr/>
      </xdr:nvCxnSpPr>
      <xdr:spPr>
        <a:xfrm>
          <a:off x="16230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6875</xdr:rowOff>
    </xdr:from>
    <xdr:ext cx="405111" cy="259045"/>
    <xdr:sp macro="" textlink="">
      <xdr:nvSpPr>
        <xdr:cNvPr id="665" name="【公民館】&#10;有形固定資産減価償却率最大値テキスト"/>
        <xdr:cNvSpPr txBox="1"/>
      </xdr:nvSpPr>
      <xdr:spPr>
        <a:xfrm>
          <a:off x="16357600" y="1715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60198</xdr:rowOff>
    </xdr:from>
    <xdr:to>
      <xdr:col>86</xdr:col>
      <xdr:colOff>25400</xdr:colOff>
      <xdr:row>101</xdr:row>
      <xdr:rowOff>60198</xdr:rowOff>
    </xdr:to>
    <xdr:cxnSp macro="">
      <xdr:nvCxnSpPr>
        <xdr:cNvPr id="666" name="直線コネクタ 665"/>
        <xdr:cNvCxnSpPr/>
      </xdr:nvCxnSpPr>
      <xdr:spPr>
        <a:xfrm>
          <a:off x="16230600" y="1737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68851</xdr:rowOff>
    </xdr:from>
    <xdr:ext cx="405111" cy="259045"/>
    <xdr:sp macro="" textlink="">
      <xdr:nvSpPr>
        <xdr:cNvPr id="667" name="【公民館】&#10;有形固定資産減価償却率平均値テキスト"/>
        <xdr:cNvSpPr txBox="1"/>
      </xdr:nvSpPr>
      <xdr:spPr>
        <a:xfrm>
          <a:off x="16357600" y="17556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45974</xdr:rowOff>
    </xdr:from>
    <xdr:to>
      <xdr:col>85</xdr:col>
      <xdr:colOff>177800</xdr:colOff>
      <xdr:row>103</xdr:row>
      <xdr:rowOff>147574</xdr:rowOff>
    </xdr:to>
    <xdr:sp macro="" textlink="">
      <xdr:nvSpPr>
        <xdr:cNvPr id="668" name="フローチャート: 判断 667"/>
        <xdr:cNvSpPr/>
      </xdr:nvSpPr>
      <xdr:spPr>
        <a:xfrm>
          <a:off x="162687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xdr:rowOff>
    </xdr:from>
    <xdr:to>
      <xdr:col>81</xdr:col>
      <xdr:colOff>101600</xdr:colOff>
      <xdr:row>103</xdr:row>
      <xdr:rowOff>115570</xdr:rowOff>
    </xdr:to>
    <xdr:sp macro="" textlink="">
      <xdr:nvSpPr>
        <xdr:cNvPr id="669" name="フローチャート: 判断 668"/>
        <xdr:cNvSpPr/>
      </xdr:nvSpPr>
      <xdr:spPr>
        <a:xfrm>
          <a:off x="154305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148844</xdr:rowOff>
    </xdr:from>
    <xdr:to>
      <xdr:col>76</xdr:col>
      <xdr:colOff>165100</xdr:colOff>
      <xdr:row>103</xdr:row>
      <xdr:rowOff>78994</xdr:rowOff>
    </xdr:to>
    <xdr:sp macro="" textlink="">
      <xdr:nvSpPr>
        <xdr:cNvPr id="670" name="フローチャート: 判断 669"/>
        <xdr:cNvSpPr/>
      </xdr:nvSpPr>
      <xdr:spPr>
        <a:xfrm>
          <a:off x="14541500" y="1763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107696</xdr:rowOff>
    </xdr:from>
    <xdr:to>
      <xdr:col>72</xdr:col>
      <xdr:colOff>38100</xdr:colOff>
      <xdr:row>103</xdr:row>
      <xdr:rowOff>37846</xdr:rowOff>
    </xdr:to>
    <xdr:sp macro="" textlink="">
      <xdr:nvSpPr>
        <xdr:cNvPr id="671" name="フローチャート: 判断 670"/>
        <xdr:cNvSpPr/>
      </xdr:nvSpPr>
      <xdr:spPr>
        <a:xfrm>
          <a:off x="13652500" y="1759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100</xdr:row>
      <xdr:rowOff>43687</xdr:rowOff>
    </xdr:from>
    <xdr:to>
      <xdr:col>67</xdr:col>
      <xdr:colOff>101600</xdr:colOff>
      <xdr:row>100</xdr:row>
      <xdr:rowOff>145287</xdr:rowOff>
    </xdr:to>
    <xdr:sp macro="" textlink="">
      <xdr:nvSpPr>
        <xdr:cNvPr id="672" name="フローチャート: 判断 671"/>
        <xdr:cNvSpPr/>
      </xdr:nvSpPr>
      <xdr:spPr>
        <a:xfrm>
          <a:off x="12763500" y="1718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167132</xdr:rowOff>
    </xdr:from>
    <xdr:to>
      <xdr:col>85</xdr:col>
      <xdr:colOff>177800</xdr:colOff>
      <xdr:row>105</xdr:row>
      <xdr:rowOff>97282</xdr:rowOff>
    </xdr:to>
    <xdr:sp macro="" textlink="">
      <xdr:nvSpPr>
        <xdr:cNvPr id="678" name="楕円 677"/>
        <xdr:cNvSpPr/>
      </xdr:nvSpPr>
      <xdr:spPr>
        <a:xfrm>
          <a:off x="16268700" y="179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145559</xdr:rowOff>
    </xdr:from>
    <xdr:ext cx="405111" cy="259045"/>
    <xdr:sp macro="" textlink="">
      <xdr:nvSpPr>
        <xdr:cNvPr id="679" name="【公民館】&#10;有形固定資産減価償却率該当値テキスト"/>
        <xdr:cNvSpPr txBox="1"/>
      </xdr:nvSpPr>
      <xdr:spPr>
        <a:xfrm>
          <a:off x="16357600" y="1797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155702</xdr:rowOff>
    </xdr:from>
    <xdr:to>
      <xdr:col>81</xdr:col>
      <xdr:colOff>101600</xdr:colOff>
      <xdr:row>104</xdr:row>
      <xdr:rowOff>85852</xdr:rowOff>
    </xdr:to>
    <xdr:sp macro="" textlink="">
      <xdr:nvSpPr>
        <xdr:cNvPr id="680" name="楕円 679"/>
        <xdr:cNvSpPr/>
      </xdr:nvSpPr>
      <xdr:spPr>
        <a:xfrm>
          <a:off x="15430500" y="1781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35052</xdr:rowOff>
    </xdr:from>
    <xdr:to>
      <xdr:col>85</xdr:col>
      <xdr:colOff>127000</xdr:colOff>
      <xdr:row>105</xdr:row>
      <xdr:rowOff>46482</xdr:rowOff>
    </xdr:to>
    <xdr:cxnSp macro="">
      <xdr:nvCxnSpPr>
        <xdr:cNvPr id="681" name="直線コネクタ 680"/>
        <xdr:cNvCxnSpPr/>
      </xdr:nvCxnSpPr>
      <xdr:spPr>
        <a:xfrm>
          <a:off x="15481300" y="17865852"/>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20828</xdr:rowOff>
    </xdr:from>
    <xdr:to>
      <xdr:col>76</xdr:col>
      <xdr:colOff>165100</xdr:colOff>
      <xdr:row>104</xdr:row>
      <xdr:rowOff>122428</xdr:rowOff>
    </xdr:to>
    <xdr:sp macro="" textlink="">
      <xdr:nvSpPr>
        <xdr:cNvPr id="682" name="楕円 681"/>
        <xdr:cNvSpPr/>
      </xdr:nvSpPr>
      <xdr:spPr>
        <a:xfrm>
          <a:off x="14541500" y="17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35052</xdr:rowOff>
    </xdr:from>
    <xdr:to>
      <xdr:col>81</xdr:col>
      <xdr:colOff>50800</xdr:colOff>
      <xdr:row>104</xdr:row>
      <xdr:rowOff>71628</xdr:rowOff>
    </xdr:to>
    <xdr:cxnSp macro="">
      <xdr:nvCxnSpPr>
        <xdr:cNvPr id="683" name="直線コネクタ 682"/>
        <xdr:cNvCxnSpPr/>
      </xdr:nvCxnSpPr>
      <xdr:spPr>
        <a:xfrm flipV="1">
          <a:off x="14592300" y="178658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100837</xdr:rowOff>
    </xdr:from>
    <xdr:to>
      <xdr:col>72</xdr:col>
      <xdr:colOff>38100</xdr:colOff>
      <xdr:row>104</xdr:row>
      <xdr:rowOff>30987</xdr:rowOff>
    </xdr:to>
    <xdr:sp macro="" textlink="">
      <xdr:nvSpPr>
        <xdr:cNvPr id="684" name="楕円 683"/>
        <xdr:cNvSpPr/>
      </xdr:nvSpPr>
      <xdr:spPr>
        <a:xfrm>
          <a:off x="13652500" y="1776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151637</xdr:rowOff>
    </xdr:from>
    <xdr:to>
      <xdr:col>76</xdr:col>
      <xdr:colOff>114300</xdr:colOff>
      <xdr:row>104</xdr:row>
      <xdr:rowOff>71628</xdr:rowOff>
    </xdr:to>
    <xdr:cxnSp macro="">
      <xdr:nvCxnSpPr>
        <xdr:cNvPr id="685" name="直線コネクタ 684"/>
        <xdr:cNvCxnSpPr/>
      </xdr:nvCxnSpPr>
      <xdr:spPr>
        <a:xfrm>
          <a:off x="13703300" y="17810987"/>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13970</xdr:rowOff>
    </xdr:from>
    <xdr:to>
      <xdr:col>67</xdr:col>
      <xdr:colOff>101600</xdr:colOff>
      <xdr:row>103</xdr:row>
      <xdr:rowOff>115570</xdr:rowOff>
    </xdr:to>
    <xdr:sp macro="" textlink="">
      <xdr:nvSpPr>
        <xdr:cNvPr id="686" name="楕円 685"/>
        <xdr:cNvSpPr/>
      </xdr:nvSpPr>
      <xdr:spPr>
        <a:xfrm>
          <a:off x="12763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64770</xdr:rowOff>
    </xdr:from>
    <xdr:to>
      <xdr:col>71</xdr:col>
      <xdr:colOff>177800</xdr:colOff>
      <xdr:row>103</xdr:row>
      <xdr:rowOff>151637</xdr:rowOff>
    </xdr:to>
    <xdr:cxnSp macro="">
      <xdr:nvCxnSpPr>
        <xdr:cNvPr id="687" name="直線コネクタ 686"/>
        <xdr:cNvCxnSpPr/>
      </xdr:nvCxnSpPr>
      <xdr:spPr>
        <a:xfrm>
          <a:off x="12814300" y="17724120"/>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132097</xdr:rowOff>
    </xdr:from>
    <xdr:ext cx="405111" cy="259045"/>
    <xdr:sp macro="" textlink="">
      <xdr:nvSpPr>
        <xdr:cNvPr id="688" name="n_1aveValue【公民館】&#10;有形固定資産減価償却率"/>
        <xdr:cNvSpPr txBox="1"/>
      </xdr:nvSpPr>
      <xdr:spPr>
        <a:xfrm>
          <a:off x="152660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95521</xdr:rowOff>
    </xdr:from>
    <xdr:ext cx="405111" cy="259045"/>
    <xdr:sp macro="" textlink="">
      <xdr:nvSpPr>
        <xdr:cNvPr id="689" name="n_2aveValue【公民館】&#10;有形固定資産減価償却率"/>
        <xdr:cNvSpPr txBox="1"/>
      </xdr:nvSpPr>
      <xdr:spPr>
        <a:xfrm>
          <a:off x="14389744" y="1741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54373</xdr:rowOff>
    </xdr:from>
    <xdr:ext cx="405111" cy="259045"/>
    <xdr:sp macro="" textlink="">
      <xdr:nvSpPr>
        <xdr:cNvPr id="690" name="n_3aveValue【公民館】&#10;有形固定資産減価償却率"/>
        <xdr:cNvSpPr txBox="1"/>
      </xdr:nvSpPr>
      <xdr:spPr>
        <a:xfrm>
          <a:off x="13500744" y="1737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161814</xdr:rowOff>
    </xdr:from>
    <xdr:ext cx="405111" cy="259045"/>
    <xdr:sp macro="" textlink="">
      <xdr:nvSpPr>
        <xdr:cNvPr id="691" name="n_4aveValue【公民館】&#10;有形固定資産減価償却率"/>
        <xdr:cNvSpPr txBox="1"/>
      </xdr:nvSpPr>
      <xdr:spPr>
        <a:xfrm>
          <a:off x="12611744" y="1696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76979</xdr:rowOff>
    </xdr:from>
    <xdr:ext cx="405111" cy="259045"/>
    <xdr:sp macro="" textlink="">
      <xdr:nvSpPr>
        <xdr:cNvPr id="692" name="n_1mainValue【公民館】&#10;有形固定資産減価償却率"/>
        <xdr:cNvSpPr txBox="1"/>
      </xdr:nvSpPr>
      <xdr:spPr>
        <a:xfrm>
          <a:off x="15266044" y="1790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113555</xdr:rowOff>
    </xdr:from>
    <xdr:ext cx="405111" cy="259045"/>
    <xdr:sp macro="" textlink="">
      <xdr:nvSpPr>
        <xdr:cNvPr id="693" name="n_2mainValue【公民館】&#10;有形固定資産減価償却率"/>
        <xdr:cNvSpPr txBox="1"/>
      </xdr:nvSpPr>
      <xdr:spPr>
        <a:xfrm>
          <a:off x="14389744" y="1794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22114</xdr:rowOff>
    </xdr:from>
    <xdr:ext cx="405111" cy="259045"/>
    <xdr:sp macro="" textlink="">
      <xdr:nvSpPr>
        <xdr:cNvPr id="694" name="n_3mainValue【公民館】&#10;有形固定資産減価償却率"/>
        <xdr:cNvSpPr txBox="1"/>
      </xdr:nvSpPr>
      <xdr:spPr>
        <a:xfrm>
          <a:off x="13500744" y="1785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106697</xdr:rowOff>
    </xdr:from>
    <xdr:ext cx="405111" cy="259045"/>
    <xdr:sp macro="" textlink="">
      <xdr:nvSpPr>
        <xdr:cNvPr id="695" name="n_4mainValue【公民館】&#10;有形固定資産減価償却率"/>
        <xdr:cNvSpPr txBox="1"/>
      </xdr:nvSpPr>
      <xdr:spPr>
        <a:xfrm>
          <a:off x="12611744" y="177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6" name="テキスト ボックス 70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6" name="テキスト ボックス 71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15239</xdr:rowOff>
    </xdr:from>
    <xdr:to>
      <xdr:col>116</xdr:col>
      <xdr:colOff>62864</xdr:colOff>
      <xdr:row>108</xdr:row>
      <xdr:rowOff>68580</xdr:rowOff>
    </xdr:to>
    <xdr:cxnSp macro="">
      <xdr:nvCxnSpPr>
        <xdr:cNvPr id="720" name="直線コネクタ 719"/>
        <xdr:cNvCxnSpPr/>
      </xdr:nvCxnSpPr>
      <xdr:spPr>
        <a:xfrm flipV="1">
          <a:off x="22160864" y="17160239"/>
          <a:ext cx="0" cy="1424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72407</xdr:rowOff>
    </xdr:from>
    <xdr:ext cx="469744" cy="259045"/>
    <xdr:sp macro="" textlink="">
      <xdr:nvSpPr>
        <xdr:cNvPr id="721" name="【公民館】&#10;一人当たり面積最小値テキスト"/>
        <xdr:cNvSpPr txBox="1"/>
      </xdr:nvSpPr>
      <xdr:spPr>
        <a:xfrm>
          <a:off x="22199600"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68580</xdr:rowOff>
    </xdr:from>
    <xdr:to>
      <xdr:col>116</xdr:col>
      <xdr:colOff>152400</xdr:colOff>
      <xdr:row>108</xdr:row>
      <xdr:rowOff>68580</xdr:rowOff>
    </xdr:to>
    <xdr:cxnSp macro="">
      <xdr:nvCxnSpPr>
        <xdr:cNvPr id="722" name="直線コネクタ 721"/>
        <xdr:cNvCxnSpPr/>
      </xdr:nvCxnSpPr>
      <xdr:spPr>
        <a:xfrm>
          <a:off x="22072600" y="1858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133366</xdr:rowOff>
    </xdr:from>
    <xdr:ext cx="469744" cy="259045"/>
    <xdr:sp macro="" textlink="">
      <xdr:nvSpPr>
        <xdr:cNvPr id="723" name="【公民館】&#10;一人当たり面積最大値テキスト"/>
        <xdr:cNvSpPr txBox="1"/>
      </xdr:nvSpPr>
      <xdr:spPr>
        <a:xfrm>
          <a:off x="22199600" y="1693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15239</xdr:rowOff>
    </xdr:from>
    <xdr:to>
      <xdr:col>116</xdr:col>
      <xdr:colOff>152400</xdr:colOff>
      <xdr:row>100</xdr:row>
      <xdr:rowOff>15239</xdr:rowOff>
    </xdr:to>
    <xdr:cxnSp macro="">
      <xdr:nvCxnSpPr>
        <xdr:cNvPr id="724" name="直線コネクタ 723"/>
        <xdr:cNvCxnSpPr/>
      </xdr:nvCxnSpPr>
      <xdr:spPr>
        <a:xfrm>
          <a:off x="22072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114316</xdr:rowOff>
    </xdr:from>
    <xdr:ext cx="469744" cy="259045"/>
    <xdr:sp macro="" textlink="">
      <xdr:nvSpPr>
        <xdr:cNvPr id="725" name="【公民館】&#10;一人当たり面積平均値テキスト"/>
        <xdr:cNvSpPr txBox="1"/>
      </xdr:nvSpPr>
      <xdr:spPr>
        <a:xfrm>
          <a:off x="22199600" y="17773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135889</xdr:rowOff>
    </xdr:from>
    <xdr:to>
      <xdr:col>116</xdr:col>
      <xdr:colOff>114300</xdr:colOff>
      <xdr:row>104</xdr:row>
      <xdr:rowOff>66039</xdr:rowOff>
    </xdr:to>
    <xdr:sp macro="" textlink="">
      <xdr:nvSpPr>
        <xdr:cNvPr id="726" name="フローチャート: 判断 725"/>
        <xdr:cNvSpPr/>
      </xdr:nvSpPr>
      <xdr:spPr>
        <a:xfrm>
          <a:off x="221107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151130</xdr:rowOff>
    </xdr:from>
    <xdr:to>
      <xdr:col>112</xdr:col>
      <xdr:colOff>38100</xdr:colOff>
      <xdr:row>104</xdr:row>
      <xdr:rowOff>81280</xdr:rowOff>
    </xdr:to>
    <xdr:sp macro="" textlink="">
      <xdr:nvSpPr>
        <xdr:cNvPr id="727" name="フローチャート: 判断 726"/>
        <xdr:cNvSpPr/>
      </xdr:nvSpPr>
      <xdr:spPr>
        <a:xfrm>
          <a:off x="2127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166370</xdr:rowOff>
    </xdr:from>
    <xdr:to>
      <xdr:col>107</xdr:col>
      <xdr:colOff>101600</xdr:colOff>
      <xdr:row>104</xdr:row>
      <xdr:rowOff>96520</xdr:rowOff>
    </xdr:to>
    <xdr:sp macro="" textlink="">
      <xdr:nvSpPr>
        <xdr:cNvPr id="728" name="フローチャート: 判断 727"/>
        <xdr:cNvSpPr/>
      </xdr:nvSpPr>
      <xdr:spPr>
        <a:xfrm>
          <a:off x="20383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17780</xdr:rowOff>
    </xdr:from>
    <xdr:to>
      <xdr:col>102</xdr:col>
      <xdr:colOff>165100</xdr:colOff>
      <xdr:row>104</xdr:row>
      <xdr:rowOff>119380</xdr:rowOff>
    </xdr:to>
    <xdr:sp macro="" textlink="">
      <xdr:nvSpPr>
        <xdr:cNvPr id="729" name="フローチャート: 判断 728"/>
        <xdr:cNvSpPr/>
      </xdr:nvSpPr>
      <xdr:spPr>
        <a:xfrm>
          <a:off x="19494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100</xdr:row>
      <xdr:rowOff>93980</xdr:rowOff>
    </xdr:from>
    <xdr:to>
      <xdr:col>98</xdr:col>
      <xdr:colOff>38100</xdr:colOff>
      <xdr:row>101</xdr:row>
      <xdr:rowOff>24130</xdr:rowOff>
    </xdr:to>
    <xdr:sp macro="" textlink="">
      <xdr:nvSpPr>
        <xdr:cNvPr id="730" name="フローチャート: 判断 729"/>
        <xdr:cNvSpPr/>
      </xdr:nvSpPr>
      <xdr:spPr>
        <a:xfrm>
          <a:off x="18605500" y="1723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135889</xdr:rowOff>
    </xdr:from>
    <xdr:to>
      <xdr:col>116</xdr:col>
      <xdr:colOff>114300</xdr:colOff>
      <xdr:row>102</xdr:row>
      <xdr:rowOff>66039</xdr:rowOff>
    </xdr:to>
    <xdr:sp macro="" textlink="">
      <xdr:nvSpPr>
        <xdr:cNvPr id="736" name="楕円 735"/>
        <xdr:cNvSpPr/>
      </xdr:nvSpPr>
      <xdr:spPr>
        <a:xfrm>
          <a:off x="221107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158766</xdr:rowOff>
    </xdr:from>
    <xdr:ext cx="469744" cy="259045"/>
    <xdr:sp macro="" textlink="">
      <xdr:nvSpPr>
        <xdr:cNvPr id="737" name="【公民館】&#10;一人当たり面積該当値テキスト"/>
        <xdr:cNvSpPr txBox="1"/>
      </xdr:nvSpPr>
      <xdr:spPr>
        <a:xfrm>
          <a:off x="22199600" y="1730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151130</xdr:rowOff>
    </xdr:from>
    <xdr:to>
      <xdr:col>112</xdr:col>
      <xdr:colOff>38100</xdr:colOff>
      <xdr:row>102</xdr:row>
      <xdr:rowOff>81280</xdr:rowOff>
    </xdr:to>
    <xdr:sp macro="" textlink="">
      <xdr:nvSpPr>
        <xdr:cNvPr id="738" name="楕円 737"/>
        <xdr:cNvSpPr/>
      </xdr:nvSpPr>
      <xdr:spPr>
        <a:xfrm>
          <a:off x="21272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15239</xdr:rowOff>
    </xdr:from>
    <xdr:to>
      <xdr:col>116</xdr:col>
      <xdr:colOff>63500</xdr:colOff>
      <xdr:row>102</xdr:row>
      <xdr:rowOff>30480</xdr:rowOff>
    </xdr:to>
    <xdr:cxnSp macro="">
      <xdr:nvCxnSpPr>
        <xdr:cNvPr id="739" name="直線コネクタ 738"/>
        <xdr:cNvCxnSpPr/>
      </xdr:nvCxnSpPr>
      <xdr:spPr>
        <a:xfrm flipV="1">
          <a:off x="21323300" y="175031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166370</xdr:rowOff>
    </xdr:from>
    <xdr:to>
      <xdr:col>107</xdr:col>
      <xdr:colOff>101600</xdr:colOff>
      <xdr:row>102</xdr:row>
      <xdr:rowOff>96520</xdr:rowOff>
    </xdr:to>
    <xdr:sp macro="" textlink="">
      <xdr:nvSpPr>
        <xdr:cNvPr id="740" name="楕円 739"/>
        <xdr:cNvSpPr/>
      </xdr:nvSpPr>
      <xdr:spPr>
        <a:xfrm>
          <a:off x="203835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30480</xdr:rowOff>
    </xdr:from>
    <xdr:to>
      <xdr:col>111</xdr:col>
      <xdr:colOff>177800</xdr:colOff>
      <xdr:row>102</xdr:row>
      <xdr:rowOff>45720</xdr:rowOff>
    </xdr:to>
    <xdr:cxnSp macro="">
      <xdr:nvCxnSpPr>
        <xdr:cNvPr id="741" name="直線コネクタ 740"/>
        <xdr:cNvCxnSpPr/>
      </xdr:nvCxnSpPr>
      <xdr:spPr>
        <a:xfrm flipV="1">
          <a:off x="20434300" y="17518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10161</xdr:rowOff>
    </xdr:from>
    <xdr:to>
      <xdr:col>102</xdr:col>
      <xdr:colOff>165100</xdr:colOff>
      <xdr:row>102</xdr:row>
      <xdr:rowOff>111761</xdr:rowOff>
    </xdr:to>
    <xdr:sp macro="" textlink="">
      <xdr:nvSpPr>
        <xdr:cNvPr id="742" name="楕円 741"/>
        <xdr:cNvSpPr/>
      </xdr:nvSpPr>
      <xdr:spPr>
        <a:xfrm>
          <a:off x="194945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45720</xdr:rowOff>
    </xdr:from>
    <xdr:to>
      <xdr:col>107</xdr:col>
      <xdr:colOff>50800</xdr:colOff>
      <xdr:row>102</xdr:row>
      <xdr:rowOff>60961</xdr:rowOff>
    </xdr:to>
    <xdr:cxnSp macro="">
      <xdr:nvCxnSpPr>
        <xdr:cNvPr id="743" name="直線コネクタ 742"/>
        <xdr:cNvCxnSpPr/>
      </xdr:nvCxnSpPr>
      <xdr:spPr>
        <a:xfrm flipV="1">
          <a:off x="19545300" y="175336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17780</xdr:rowOff>
    </xdr:from>
    <xdr:to>
      <xdr:col>98</xdr:col>
      <xdr:colOff>38100</xdr:colOff>
      <xdr:row>102</xdr:row>
      <xdr:rowOff>119380</xdr:rowOff>
    </xdr:to>
    <xdr:sp macro="" textlink="">
      <xdr:nvSpPr>
        <xdr:cNvPr id="744" name="楕円 743"/>
        <xdr:cNvSpPr/>
      </xdr:nvSpPr>
      <xdr:spPr>
        <a:xfrm>
          <a:off x="18605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60961</xdr:rowOff>
    </xdr:from>
    <xdr:to>
      <xdr:col>102</xdr:col>
      <xdr:colOff>114300</xdr:colOff>
      <xdr:row>102</xdr:row>
      <xdr:rowOff>68580</xdr:rowOff>
    </xdr:to>
    <xdr:cxnSp macro="">
      <xdr:nvCxnSpPr>
        <xdr:cNvPr id="745" name="直線コネクタ 744"/>
        <xdr:cNvCxnSpPr/>
      </xdr:nvCxnSpPr>
      <xdr:spPr>
        <a:xfrm flipV="1">
          <a:off x="18656300" y="17548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72407</xdr:rowOff>
    </xdr:from>
    <xdr:ext cx="469744" cy="259045"/>
    <xdr:sp macro="" textlink="">
      <xdr:nvSpPr>
        <xdr:cNvPr id="746" name="n_1aveValue【公民館】&#10;一人当たり面積"/>
        <xdr:cNvSpPr txBox="1"/>
      </xdr:nvSpPr>
      <xdr:spPr>
        <a:xfrm>
          <a:off x="21075727" y="1790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87647</xdr:rowOff>
    </xdr:from>
    <xdr:ext cx="469744" cy="259045"/>
    <xdr:sp macro="" textlink="">
      <xdr:nvSpPr>
        <xdr:cNvPr id="747" name="n_2aveValue【公民館】&#10;一人当たり面積"/>
        <xdr:cNvSpPr txBox="1"/>
      </xdr:nvSpPr>
      <xdr:spPr>
        <a:xfrm>
          <a:off x="201994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110507</xdr:rowOff>
    </xdr:from>
    <xdr:ext cx="469744" cy="259045"/>
    <xdr:sp macro="" textlink="">
      <xdr:nvSpPr>
        <xdr:cNvPr id="748" name="n_3aveValue【公民館】&#10;一人当たり面積"/>
        <xdr:cNvSpPr txBox="1"/>
      </xdr:nvSpPr>
      <xdr:spPr>
        <a:xfrm>
          <a:off x="19310427" y="1794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40657</xdr:rowOff>
    </xdr:from>
    <xdr:ext cx="469744" cy="259045"/>
    <xdr:sp macro="" textlink="">
      <xdr:nvSpPr>
        <xdr:cNvPr id="749" name="n_4aveValue【公民館】&#10;一人当たり面積"/>
        <xdr:cNvSpPr txBox="1"/>
      </xdr:nvSpPr>
      <xdr:spPr>
        <a:xfrm>
          <a:off x="18421427" y="1701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97807</xdr:rowOff>
    </xdr:from>
    <xdr:ext cx="469744" cy="259045"/>
    <xdr:sp macro="" textlink="">
      <xdr:nvSpPr>
        <xdr:cNvPr id="750" name="n_1mainValue【公民館】&#10;一人当たり面積"/>
        <xdr:cNvSpPr txBox="1"/>
      </xdr:nvSpPr>
      <xdr:spPr>
        <a:xfrm>
          <a:off x="210757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113047</xdr:rowOff>
    </xdr:from>
    <xdr:ext cx="469744" cy="259045"/>
    <xdr:sp macro="" textlink="">
      <xdr:nvSpPr>
        <xdr:cNvPr id="751" name="n_2mainValue【公民館】&#10;一人当たり面積"/>
        <xdr:cNvSpPr txBox="1"/>
      </xdr:nvSpPr>
      <xdr:spPr>
        <a:xfrm>
          <a:off x="20199427"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128288</xdr:rowOff>
    </xdr:from>
    <xdr:ext cx="469744" cy="259045"/>
    <xdr:sp macro="" textlink="">
      <xdr:nvSpPr>
        <xdr:cNvPr id="752" name="n_3mainValue【公民館】&#10;一人当たり面積"/>
        <xdr:cNvSpPr txBox="1"/>
      </xdr:nvSpPr>
      <xdr:spPr>
        <a:xfrm>
          <a:off x="193104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110507</xdr:rowOff>
    </xdr:from>
    <xdr:ext cx="469744" cy="259045"/>
    <xdr:sp macro="" textlink="">
      <xdr:nvSpPr>
        <xdr:cNvPr id="753" name="n_4mainValue【公民館】&#10;一人当たり面積"/>
        <xdr:cNvSpPr txBox="1"/>
      </xdr:nvSpPr>
      <xdr:spPr>
        <a:xfrm>
          <a:off x="18421427" y="1759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類似団体内平均値と比較して、有形固定資産減価償却率（以下「償却率」という。）が高くなっている施設類型は、橋りょう・トンネル、公営住宅、公民館である。特に公営住宅においては、昭和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年に建築されたものや、昭和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年から平成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年に建築されたものが多く、耐用年数が相当程度経過していることから償却率が高くなっている。また、公民館についても、昭和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建築された施設が多く、全国平均や県内平均と比べて償却率が高くなっている。今後、償却率が高い施設類型については、個別施設計画等に基づき、計画的な更新整備や施設の統廃合等を進め、適正な維持管理を図っていく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で、認定こども園、幼稚園、保育所、学校施設については償却率が類似団体平均を下回っている。当町では保育所が該当し、老朽化や耐震化の状況を踏まえ、統合や計画的な維持修繕等を実施しており、これにより施設の効率化が図られている。今後においても維持管理経費の増加に留意しながら、引き続き子育て環境の整備に積極的に取り組んでいく。　また、学校施設について、児童数増に応じた施設の増築や計画的な維持修繕等を進めている。しかしながら、償却率は上昇傾向にあるため小中学校の設備の更新状況に留意し、将来を見据えた整備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和歌山県有田川町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25,412
25,292
351.84
18,806,996
17,822,373
420,098
10,243,224
13,167,157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53340</xdr:rowOff>
    </xdr:from>
    <xdr:to>
      <xdr:col>24</xdr:col>
      <xdr:colOff>62865</xdr:colOff>
      <xdr:row>41</xdr:row>
      <xdr:rowOff>133350</xdr:rowOff>
    </xdr:to>
    <xdr:cxnSp macro="">
      <xdr:nvCxnSpPr>
        <xdr:cNvPr id="59" name="直線コネクタ 58"/>
        <xdr:cNvCxnSpPr/>
      </xdr:nvCxnSpPr>
      <xdr:spPr>
        <a:xfrm flipV="1">
          <a:off x="4634865" y="58826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60" name="【図書館】&#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1" name="直線コネクタ 60"/>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xdr:rowOff>
    </xdr:from>
    <xdr:ext cx="405111" cy="259045"/>
    <xdr:sp macro="" textlink="">
      <xdr:nvSpPr>
        <xdr:cNvPr id="62" name="【図書館】&#10;有形固定資産減価償却率最大値テキスト"/>
        <xdr:cNvSpPr txBox="1"/>
      </xdr:nvSpPr>
      <xdr:spPr>
        <a:xfrm>
          <a:off x="4673600" y="565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53340</xdr:rowOff>
    </xdr:from>
    <xdr:to>
      <xdr:col>24</xdr:col>
      <xdr:colOff>152400</xdr:colOff>
      <xdr:row>34</xdr:row>
      <xdr:rowOff>53340</xdr:rowOff>
    </xdr:to>
    <xdr:cxnSp macro="">
      <xdr:nvCxnSpPr>
        <xdr:cNvPr id="63" name="直線コネクタ 62"/>
        <xdr:cNvCxnSpPr/>
      </xdr:nvCxnSpPr>
      <xdr:spPr>
        <a:xfrm>
          <a:off x="4546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4" name="【図書館】&#10;有形固定資産減価償却率平均値テキスト"/>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5" name="フローチャート: 判断 64"/>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103777</xdr:rowOff>
    </xdr:from>
    <xdr:to>
      <xdr:col>20</xdr:col>
      <xdr:colOff>38100</xdr:colOff>
      <xdr:row>37</xdr:row>
      <xdr:rowOff>33927</xdr:rowOff>
    </xdr:to>
    <xdr:sp macro="" textlink="">
      <xdr:nvSpPr>
        <xdr:cNvPr id="66" name="フローチャート: 判断 65"/>
        <xdr:cNvSpPr/>
      </xdr:nvSpPr>
      <xdr:spPr>
        <a:xfrm>
          <a:off x="3746500" y="6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92347</xdr:rowOff>
    </xdr:from>
    <xdr:to>
      <xdr:col>15</xdr:col>
      <xdr:colOff>101600</xdr:colOff>
      <xdr:row>36</xdr:row>
      <xdr:rowOff>22497</xdr:rowOff>
    </xdr:to>
    <xdr:sp macro="" textlink="">
      <xdr:nvSpPr>
        <xdr:cNvPr id="67" name="フローチャート: 判断 66"/>
        <xdr:cNvSpPr/>
      </xdr:nvSpPr>
      <xdr:spPr>
        <a:xfrm>
          <a:off x="28575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27033</xdr:rowOff>
    </xdr:from>
    <xdr:to>
      <xdr:col>10</xdr:col>
      <xdr:colOff>165100</xdr:colOff>
      <xdr:row>35</xdr:row>
      <xdr:rowOff>128633</xdr:rowOff>
    </xdr:to>
    <xdr:sp macro="" textlink="">
      <xdr:nvSpPr>
        <xdr:cNvPr id="68" name="フローチャート: 判断 67"/>
        <xdr:cNvSpPr/>
      </xdr:nvSpPr>
      <xdr:spPr>
        <a:xfrm>
          <a:off x="1968500" y="602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22134</xdr:rowOff>
    </xdr:from>
    <xdr:to>
      <xdr:col>6</xdr:col>
      <xdr:colOff>38100</xdr:colOff>
      <xdr:row>34</xdr:row>
      <xdr:rowOff>123734</xdr:rowOff>
    </xdr:to>
    <xdr:sp macro="" textlink="">
      <xdr:nvSpPr>
        <xdr:cNvPr id="69" name="フローチャート: 判断 68"/>
        <xdr:cNvSpPr/>
      </xdr:nvSpPr>
      <xdr:spPr>
        <a:xfrm>
          <a:off x="1079500" y="5851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165826</xdr:rowOff>
    </xdr:from>
    <xdr:to>
      <xdr:col>24</xdr:col>
      <xdr:colOff>114300</xdr:colOff>
      <xdr:row>39</xdr:row>
      <xdr:rowOff>95976</xdr:rowOff>
    </xdr:to>
    <xdr:sp macro="" textlink="">
      <xdr:nvSpPr>
        <xdr:cNvPr id="75" name="楕円 74"/>
        <xdr:cNvSpPr/>
      </xdr:nvSpPr>
      <xdr:spPr>
        <a:xfrm>
          <a:off x="45847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144253</xdr:rowOff>
    </xdr:from>
    <xdr:ext cx="405111" cy="259045"/>
    <xdr:sp macro="" textlink="">
      <xdr:nvSpPr>
        <xdr:cNvPr id="76" name="【図書館】&#10;有形固定資産減価償却率該当値テキスト"/>
        <xdr:cNvSpPr txBox="1"/>
      </xdr:nvSpPr>
      <xdr:spPr>
        <a:xfrm>
          <a:off x="46736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7" name="楕円 76"/>
        <xdr:cNvSpPr/>
      </xdr:nvSpPr>
      <xdr:spPr>
        <a:xfrm>
          <a:off x="3746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xdr:rowOff>
    </xdr:from>
    <xdr:to>
      <xdr:col>24</xdr:col>
      <xdr:colOff>63500</xdr:colOff>
      <xdr:row>39</xdr:row>
      <xdr:rowOff>45176</xdr:rowOff>
    </xdr:to>
    <xdr:cxnSp macro="">
      <xdr:nvCxnSpPr>
        <xdr:cNvPr id="78" name="直線コネクタ 77"/>
        <xdr:cNvCxnSpPr/>
      </xdr:nvCxnSpPr>
      <xdr:spPr>
        <a:xfrm>
          <a:off x="3797300" y="6522720"/>
          <a:ext cx="8382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97246</xdr:rowOff>
    </xdr:from>
    <xdr:to>
      <xdr:col>15</xdr:col>
      <xdr:colOff>101600</xdr:colOff>
      <xdr:row>37</xdr:row>
      <xdr:rowOff>27396</xdr:rowOff>
    </xdr:to>
    <xdr:sp macro="" textlink="">
      <xdr:nvSpPr>
        <xdr:cNvPr id="79" name="楕円 78"/>
        <xdr:cNvSpPr/>
      </xdr:nvSpPr>
      <xdr:spPr>
        <a:xfrm>
          <a:off x="28575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148046</xdr:rowOff>
    </xdr:from>
    <xdr:to>
      <xdr:col>19</xdr:col>
      <xdr:colOff>177800</xdr:colOff>
      <xdr:row>38</xdr:row>
      <xdr:rowOff>7620</xdr:rowOff>
    </xdr:to>
    <xdr:cxnSp macro="">
      <xdr:nvCxnSpPr>
        <xdr:cNvPr id="80" name="直線コネクタ 79"/>
        <xdr:cNvCxnSpPr/>
      </xdr:nvCxnSpPr>
      <xdr:spPr>
        <a:xfrm>
          <a:off x="2908300" y="6320246"/>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59690</xdr:rowOff>
    </xdr:from>
    <xdr:to>
      <xdr:col>10</xdr:col>
      <xdr:colOff>165100</xdr:colOff>
      <xdr:row>35</xdr:row>
      <xdr:rowOff>161290</xdr:rowOff>
    </xdr:to>
    <xdr:sp macro="" textlink="">
      <xdr:nvSpPr>
        <xdr:cNvPr id="81" name="楕円 80"/>
        <xdr:cNvSpPr/>
      </xdr:nvSpPr>
      <xdr:spPr>
        <a:xfrm>
          <a:off x="1968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110490</xdr:rowOff>
    </xdr:from>
    <xdr:to>
      <xdr:col>15</xdr:col>
      <xdr:colOff>50800</xdr:colOff>
      <xdr:row>36</xdr:row>
      <xdr:rowOff>148046</xdr:rowOff>
    </xdr:to>
    <xdr:cxnSp macro="">
      <xdr:nvCxnSpPr>
        <xdr:cNvPr id="82" name="直線コネクタ 81"/>
        <xdr:cNvCxnSpPr/>
      </xdr:nvCxnSpPr>
      <xdr:spPr>
        <a:xfrm>
          <a:off x="2019300" y="6111240"/>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28666</xdr:rowOff>
    </xdr:from>
    <xdr:to>
      <xdr:col>6</xdr:col>
      <xdr:colOff>38100</xdr:colOff>
      <xdr:row>34</xdr:row>
      <xdr:rowOff>130266</xdr:rowOff>
    </xdr:to>
    <xdr:sp macro="" textlink="">
      <xdr:nvSpPr>
        <xdr:cNvPr id="83" name="楕円 82"/>
        <xdr:cNvSpPr/>
      </xdr:nvSpPr>
      <xdr:spPr>
        <a:xfrm>
          <a:off x="1079500" y="585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79466</xdr:rowOff>
    </xdr:from>
    <xdr:to>
      <xdr:col>10</xdr:col>
      <xdr:colOff>114300</xdr:colOff>
      <xdr:row>35</xdr:row>
      <xdr:rowOff>110490</xdr:rowOff>
    </xdr:to>
    <xdr:cxnSp macro="">
      <xdr:nvCxnSpPr>
        <xdr:cNvPr id="84" name="直線コネクタ 83"/>
        <xdr:cNvCxnSpPr/>
      </xdr:nvCxnSpPr>
      <xdr:spPr>
        <a:xfrm>
          <a:off x="1130300" y="5908766"/>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50454</xdr:rowOff>
    </xdr:from>
    <xdr:ext cx="405111" cy="259045"/>
    <xdr:sp macro="" textlink="">
      <xdr:nvSpPr>
        <xdr:cNvPr id="85" name="n_1aveValue【図書館】&#10;有形固定資産減価償却率"/>
        <xdr:cNvSpPr txBox="1"/>
      </xdr:nvSpPr>
      <xdr:spPr>
        <a:xfrm>
          <a:off x="35820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39024</xdr:rowOff>
    </xdr:from>
    <xdr:ext cx="405111" cy="259045"/>
    <xdr:sp macro="" textlink="">
      <xdr:nvSpPr>
        <xdr:cNvPr id="86" name="n_2aveValue【図書館】&#10;有形固定資産減価償却率"/>
        <xdr:cNvSpPr txBox="1"/>
      </xdr:nvSpPr>
      <xdr:spPr>
        <a:xfrm>
          <a:off x="2705744" y="586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145160</xdr:rowOff>
    </xdr:from>
    <xdr:ext cx="405111" cy="259045"/>
    <xdr:sp macro="" textlink="">
      <xdr:nvSpPr>
        <xdr:cNvPr id="87" name="n_3aveValue【図書館】&#10;有形固定資産減価償却率"/>
        <xdr:cNvSpPr txBox="1"/>
      </xdr:nvSpPr>
      <xdr:spPr>
        <a:xfrm>
          <a:off x="1816744" y="580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140261</xdr:rowOff>
    </xdr:from>
    <xdr:ext cx="405111" cy="259045"/>
    <xdr:sp macro="" textlink="">
      <xdr:nvSpPr>
        <xdr:cNvPr id="88" name="n_4aveValue【図書館】&#10;有形固定資産減価償却率"/>
        <xdr:cNvSpPr txBox="1"/>
      </xdr:nvSpPr>
      <xdr:spPr>
        <a:xfrm>
          <a:off x="927744" y="562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49547</xdr:rowOff>
    </xdr:from>
    <xdr:ext cx="405111" cy="259045"/>
    <xdr:sp macro="" textlink="">
      <xdr:nvSpPr>
        <xdr:cNvPr id="89" name="n_1mainValue【図書館】&#10;有形固定資産減価償却率"/>
        <xdr:cNvSpPr txBox="1"/>
      </xdr:nvSpPr>
      <xdr:spPr>
        <a:xfrm>
          <a:off x="3582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18523</xdr:rowOff>
    </xdr:from>
    <xdr:ext cx="405111" cy="259045"/>
    <xdr:sp macro="" textlink="">
      <xdr:nvSpPr>
        <xdr:cNvPr id="90" name="n_2mainValue【図書館】&#10;有形固定資産減価償却率"/>
        <xdr:cNvSpPr txBox="1"/>
      </xdr:nvSpPr>
      <xdr:spPr>
        <a:xfrm>
          <a:off x="2705744" y="636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152417</xdr:rowOff>
    </xdr:from>
    <xdr:ext cx="405111" cy="259045"/>
    <xdr:sp macro="" textlink="">
      <xdr:nvSpPr>
        <xdr:cNvPr id="91" name="n_3mainValue【図書館】&#10;有形固定資産減価償却率"/>
        <xdr:cNvSpPr txBox="1"/>
      </xdr:nvSpPr>
      <xdr:spPr>
        <a:xfrm>
          <a:off x="181674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121393</xdr:rowOff>
    </xdr:from>
    <xdr:ext cx="405111" cy="259045"/>
    <xdr:sp macro="" textlink="">
      <xdr:nvSpPr>
        <xdr:cNvPr id="92" name="n_4mainValue【図書館】&#10;有形固定資産減価償却率"/>
        <xdr:cNvSpPr txBox="1"/>
      </xdr:nvSpPr>
      <xdr:spPr>
        <a:xfrm>
          <a:off x="927744" y="5950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1" name="テキスト ボックス 10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4" name="直線コネクタ 10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5" name="テキスト ボックス 10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6" name="直線コネクタ 10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7" name="テキスト ボックス 106"/>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8" name="直線コネクタ 10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9" name="テキスト ボックス 108"/>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0" name="直線コネクタ 10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11" name="テキスト ボックス 110"/>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2" name="直線コネクタ 11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3" name="テキスト ボックス 112"/>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4" name="直線コネクタ 11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5" name="テキスト ボックス 114"/>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125186</xdr:rowOff>
    </xdr:from>
    <xdr:to>
      <xdr:col>54</xdr:col>
      <xdr:colOff>189865</xdr:colOff>
      <xdr:row>41</xdr:row>
      <xdr:rowOff>149678</xdr:rowOff>
    </xdr:to>
    <xdr:cxnSp macro="">
      <xdr:nvCxnSpPr>
        <xdr:cNvPr id="119" name="直線コネクタ 118"/>
        <xdr:cNvCxnSpPr/>
      </xdr:nvCxnSpPr>
      <xdr:spPr>
        <a:xfrm flipV="1">
          <a:off x="10476865" y="5611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153505</xdr:rowOff>
    </xdr:from>
    <xdr:ext cx="469744" cy="259045"/>
    <xdr:sp macro="" textlink="">
      <xdr:nvSpPr>
        <xdr:cNvPr id="120" name="【図書館】&#10;一人当たり面積最小値テキスト"/>
        <xdr:cNvSpPr txBox="1"/>
      </xdr:nvSpPr>
      <xdr:spPr>
        <a:xfrm>
          <a:off x="10515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149678</xdr:rowOff>
    </xdr:from>
    <xdr:to>
      <xdr:col>55</xdr:col>
      <xdr:colOff>88900</xdr:colOff>
      <xdr:row>41</xdr:row>
      <xdr:rowOff>149678</xdr:rowOff>
    </xdr:to>
    <xdr:cxnSp macro="">
      <xdr:nvCxnSpPr>
        <xdr:cNvPr id="121" name="直線コネクタ 120"/>
        <xdr:cNvCxnSpPr/>
      </xdr:nvCxnSpPr>
      <xdr:spPr>
        <a:xfrm>
          <a:off x="10388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71863</xdr:rowOff>
    </xdr:from>
    <xdr:ext cx="469744" cy="259045"/>
    <xdr:sp macro="" textlink="">
      <xdr:nvSpPr>
        <xdr:cNvPr id="122" name="【図書館】&#10;一人当たり面積最大値テキスト"/>
        <xdr:cNvSpPr txBox="1"/>
      </xdr:nvSpPr>
      <xdr:spPr>
        <a:xfrm>
          <a:off x="10515600" y="538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125186</xdr:rowOff>
    </xdr:from>
    <xdr:to>
      <xdr:col>55</xdr:col>
      <xdr:colOff>88900</xdr:colOff>
      <xdr:row>32</xdr:row>
      <xdr:rowOff>125186</xdr:rowOff>
    </xdr:to>
    <xdr:cxnSp macro="">
      <xdr:nvCxnSpPr>
        <xdr:cNvPr id="123" name="直線コネクタ 122"/>
        <xdr:cNvCxnSpPr/>
      </xdr:nvCxnSpPr>
      <xdr:spPr>
        <a:xfrm>
          <a:off x="10388600" y="561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146249</xdr:rowOff>
    </xdr:from>
    <xdr:ext cx="469744" cy="259045"/>
    <xdr:sp macro="" textlink="">
      <xdr:nvSpPr>
        <xdr:cNvPr id="124" name="【図書館】&#10;一人当たり面積平均値テキスト"/>
        <xdr:cNvSpPr txBox="1"/>
      </xdr:nvSpPr>
      <xdr:spPr>
        <a:xfrm>
          <a:off x="10515600" y="614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123372</xdr:rowOff>
    </xdr:from>
    <xdr:to>
      <xdr:col>55</xdr:col>
      <xdr:colOff>50800</xdr:colOff>
      <xdr:row>37</xdr:row>
      <xdr:rowOff>53522</xdr:rowOff>
    </xdr:to>
    <xdr:sp macro="" textlink="">
      <xdr:nvSpPr>
        <xdr:cNvPr id="125" name="フローチャート: 判断 124"/>
        <xdr:cNvSpPr/>
      </xdr:nvSpPr>
      <xdr:spPr>
        <a:xfrm>
          <a:off x="104267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139700</xdr:rowOff>
    </xdr:from>
    <xdr:to>
      <xdr:col>50</xdr:col>
      <xdr:colOff>165100</xdr:colOff>
      <xdr:row>37</xdr:row>
      <xdr:rowOff>69850</xdr:rowOff>
    </xdr:to>
    <xdr:sp macro="" textlink="">
      <xdr:nvSpPr>
        <xdr:cNvPr id="126" name="フローチャート: 判断 125"/>
        <xdr:cNvSpPr/>
      </xdr:nvSpPr>
      <xdr:spPr>
        <a:xfrm>
          <a:off x="958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156028</xdr:rowOff>
    </xdr:from>
    <xdr:to>
      <xdr:col>46</xdr:col>
      <xdr:colOff>38100</xdr:colOff>
      <xdr:row>37</xdr:row>
      <xdr:rowOff>86178</xdr:rowOff>
    </xdr:to>
    <xdr:sp macro="" textlink="">
      <xdr:nvSpPr>
        <xdr:cNvPr id="127" name="フローチャート: 判断 126"/>
        <xdr:cNvSpPr/>
      </xdr:nvSpPr>
      <xdr:spPr>
        <a:xfrm>
          <a:off x="8699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17236</xdr:rowOff>
    </xdr:from>
    <xdr:to>
      <xdr:col>41</xdr:col>
      <xdr:colOff>101600</xdr:colOff>
      <xdr:row>37</xdr:row>
      <xdr:rowOff>118836</xdr:rowOff>
    </xdr:to>
    <xdr:sp macro="" textlink="">
      <xdr:nvSpPr>
        <xdr:cNvPr id="128" name="フローチャート: 判断 127"/>
        <xdr:cNvSpPr/>
      </xdr:nvSpPr>
      <xdr:spPr>
        <a:xfrm>
          <a:off x="781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33564</xdr:rowOff>
    </xdr:from>
    <xdr:to>
      <xdr:col>36</xdr:col>
      <xdr:colOff>165100</xdr:colOff>
      <xdr:row>37</xdr:row>
      <xdr:rowOff>135164</xdr:rowOff>
    </xdr:to>
    <xdr:sp macro="" textlink="">
      <xdr:nvSpPr>
        <xdr:cNvPr id="129" name="フローチャート: 判断 128"/>
        <xdr:cNvSpPr/>
      </xdr:nvSpPr>
      <xdr:spPr>
        <a:xfrm>
          <a:off x="692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66222</xdr:rowOff>
    </xdr:from>
    <xdr:to>
      <xdr:col>55</xdr:col>
      <xdr:colOff>50800</xdr:colOff>
      <xdr:row>37</xdr:row>
      <xdr:rowOff>167822</xdr:rowOff>
    </xdr:to>
    <xdr:sp macro="" textlink="">
      <xdr:nvSpPr>
        <xdr:cNvPr id="135" name="楕円 134"/>
        <xdr:cNvSpPr/>
      </xdr:nvSpPr>
      <xdr:spPr>
        <a:xfrm>
          <a:off x="104267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44649</xdr:rowOff>
    </xdr:from>
    <xdr:ext cx="469744" cy="259045"/>
    <xdr:sp macro="" textlink="">
      <xdr:nvSpPr>
        <xdr:cNvPr id="136" name="【図書館】&#10;一人当たり面積該当値テキスト"/>
        <xdr:cNvSpPr txBox="1"/>
      </xdr:nvSpPr>
      <xdr:spPr>
        <a:xfrm>
          <a:off x="10515600" y="638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82550</xdr:rowOff>
    </xdr:from>
    <xdr:to>
      <xdr:col>50</xdr:col>
      <xdr:colOff>165100</xdr:colOff>
      <xdr:row>38</xdr:row>
      <xdr:rowOff>12700</xdr:rowOff>
    </xdr:to>
    <xdr:sp macro="" textlink="">
      <xdr:nvSpPr>
        <xdr:cNvPr id="137" name="楕円 136"/>
        <xdr:cNvSpPr/>
      </xdr:nvSpPr>
      <xdr:spPr>
        <a:xfrm>
          <a:off x="958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117022</xdr:rowOff>
    </xdr:from>
    <xdr:to>
      <xdr:col>55</xdr:col>
      <xdr:colOff>0</xdr:colOff>
      <xdr:row>37</xdr:row>
      <xdr:rowOff>133350</xdr:rowOff>
    </xdr:to>
    <xdr:cxnSp macro="">
      <xdr:nvCxnSpPr>
        <xdr:cNvPr id="138" name="直線コネクタ 137"/>
        <xdr:cNvCxnSpPr/>
      </xdr:nvCxnSpPr>
      <xdr:spPr>
        <a:xfrm flipV="1">
          <a:off x="9639300" y="64606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98878</xdr:rowOff>
    </xdr:from>
    <xdr:to>
      <xdr:col>46</xdr:col>
      <xdr:colOff>38100</xdr:colOff>
      <xdr:row>38</xdr:row>
      <xdr:rowOff>29028</xdr:rowOff>
    </xdr:to>
    <xdr:sp macro="" textlink="">
      <xdr:nvSpPr>
        <xdr:cNvPr id="139" name="楕円 138"/>
        <xdr:cNvSpPr/>
      </xdr:nvSpPr>
      <xdr:spPr>
        <a:xfrm>
          <a:off x="8699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133350</xdr:rowOff>
    </xdr:from>
    <xdr:to>
      <xdr:col>50</xdr:col>
      <xdr:colOff>114300</xdr:colOff>
      <xdr:row>37</xdr:row>
      <xdr:rowOff>149678</xdr:rowOff>
    </xdr:to>
    <xdr:cxnSp macro="">
      <xdr:nvCxnSpPr>
        <xdr:cNvPr id="140" name="直線コネクタ 139"/>
        <xdr:cNvCxnSpPr/>
      </xdr:nvCxnSpPr>
      <xdr:spPr>
        <a:xfrm flipV="1">
          <a:off x="8750300" y="6477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98878</xdr:rowOff>
    </xdr:from>
    <xdr:to>
      <xdr:col>41</xdr:col>
      <xdr:colOff>101600</xdr:colOff>
      <xdr:row>38</xdr:row>
      <xdr:rowOff>29028</xdr:rowOff>
    </xdr:to>
    <xdr:sp macro="" textlink="">
      <xdr:nvSpPr>
        <xdr:cNvPr id="141" name="楕円 140"/>
        <xdr:cNvSpPr/>
      </xdr:nvSpPr>
      <xdr:spPr>
        <a:xfrm>
          <a:off x="7810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149678</xdr:rowOff>
    </xdr:from>
    <xdr:to>
      <xdr:col>45</xdr:col>
      <xdr:colOff>177800</xdr:colOff>
      <xdr:row>37</xdr:row>
      <xdr:rowOff>149678</xdr:rowOff>
    </xdr:to>
    <xdr:cxnSp macro="">
      <xdr:nvCxnSpPr>
        <xdr:cNvPr id="142" name="直線コネクタ 141"/>
        <xdr:cNvCxnSpPr/>
      </xdr:nvCxnSpPr>
      <xdr:spPr>
        <a:xfrm>
          <a:off x="7861300" y="649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115207</xdr:rowOff>
    </xdr:from>
    <xdr:to>
      <xdr:col>36</xdr:col>
      <xdr:colOff>165100</xdr:colOff>
      <xdr:row>38</xdr:row>
      <xdr:rowOff>45357</xdr:rowOff>
    </xdr:to>
    <xdr:sp macro="" textlink="">
      <xdr:nvSpPr>
        <xdr:cNvPr id="143" name="楕円 142"/>
        <xdr:cNvSpPr/>
      </xdr:nvSpPr>
      <xdr:spPr>
        <a:xfrm>
          <a:off x="6921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149678</xdr:rowOff>
    </xdr:from>
    <xdr:to>
      <xdr:col>41</xdr:col>
      <xdr:colOff>50800</xdr:colOff>
      <xdr:row>37</xdr:row>
      <xdr:rowOff>166007</xdr:rowOff>
    </xdr:to>
    <xdr:cxnSp macro="">
      <xdr:nvCxnSpPr>
        <xdr:cNvPr id="144" name="直線コネクタ 143"/>
        <xdr:cNvCxnSpPr/>
      </xdr:nvCxnSpPr>
      <xdr:spPr>
        <a:xfrm flipV="1">
          <a:off x="6972300" y="64933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86377</xdr:rowOff>
    </xdr:from>
    <xdr:ext cx="469744" cy="259045"/>
    <xdr:sp macro="" textlink="">
      <xdr:nvSpPr>
        <xdr:cNvPr id="145" name="n_1aveValue【図書館】&#10;一人当たり面積"/>
        <xdr:cNvSpPr txBox="1"/>
      </xdr:nvSpPr>
      <xdr:spPr>
        <a:xfrm>
          <a:off x="9391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102705</xdr:rowOff>
    </xdr:from>
    <xdr:ext cx="469744" cy="259045"/>
    <xdr:sp macro="" textlink="">
      <xdr:nvSpPr>
        <xdr:cNvPr id="146" name="n_2aveValue【図書館】&#10;一人当たり面積"/>
        <xdr:cNvSpPr txBox="1"/>
      </xdr:nvSpPr>
      <xdr:spPr>
        <a:xfrm>
          <a:off x="8515427" y="610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135363</xdr:rowOff>
    </xdr:from>
    <xdr:ext cx="469744" cy="259045"/>
    <xdr:sp macro="" textlink="">
      <xdr:nvSpPr>
        <xdr:cNvPr id="147" name="n_3aveValue【図書館】&#10;一人当たり面積"/>
        <xdr:cNvSpPr txBox="1"/>
      </xdr:nvSpPr>
      <xdr:spPr>
        <a:xfrm>
          <a:off x="7626427" y="613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151691</xdr:rowOff>
    </xdr:from>
    <xdr:ext cx="469744" cy="259045"/>
    <xdr:sp macro="" textlink="">
      <xdr:nvSpPr>
        <xdr:cNvPr id="148" name="n_4aveValue【図書館】&#10;一人当たり面積"/>
        <xdr:cNvSpPr txBox="1"/>
      </xdr:nvSpPr>
      <xdr:spPr>
        <a:xfrm>
          <a:off x="6737427" y="615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3827</xdr:rowOff>
    </xdr:from>
    <xdr:ext cx="469744" cy="259045"/>
    <xdr:sp macro="" textlink="">
      <xdr:nvSpPr>
        <xdr:cNvPr id="149" name="n_1mainValue【図書館】&#10;一人当たり面積"/>
        <xdr:cNvSpPr txBox="1"/>
      </xdr:nvSpPr>
      <xdr:spPr>
        <a:xfrm>
          <a:off x="93917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20155</xdr:rowOff>
    </xdr:from>
    <xdr:ext cx="469744" cy="259045"/>
    <xdr:sp macro="" textlink="">
      <xdr:nvSpPr>
        <xdr:cNvPr id="150" name="n_2mainValue【図書館】&#10;一人当たり面積"/>
        <xdr:cNvSpPr txBox="1"/>
      </xdr:nvSpPr>
      <xdr:spPr>
        <a:xfrm>
          <a:off x="8515427" y="653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20155</xdr:rowOff>
    </xdr:from>
    <xdr:ext cx="469744" cy="259045"/>
    <xdr:sp macro="" textlink="">
      <xdr:nvSpPr>
        <xdr:cNvPr id="151" name="n_3mainValue【図書館】&#10;一人当たり面積"/>
        <xdr:cNvSpPr txBox="1"/>
      </xdr:nvSpPr>
      <xdr:spPr>
        <a:xfrm>
          <a:off x="7626427" y="653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36484</xdr:rowOff>
    </xdr:from>
    <xdr:ext cx="469744" cy="259045"/>
    <xdr:sp macro="" textlink="">
      <xdr:nvSpPr>
        <xdr:cNvPr id="152" name="n_4mainValue【図書館】&#10;一人当たり面積"/>
        <xdr:cNvSpPr txBox="1"/>
      </xdr:nvSpPr>
      <xdr:spPr>
        <a:xfrm>
          <a:off x="6737427" y="655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4" name="直線コネクタ 16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5" name="テキスト ボックス 164"/>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6" name="直線コネクタ 16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7" name="テキスト ボックス 16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8" name="直線コネクタ 16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9" name="テキスト ボックス 16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70" name="直線コネクタ 16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71" name="テキスト ボックス 170"/>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62</xdr:row>
      <xdr:rowOff>169164</xdr:rowOff>
    </xdr:to>
    <xdr:cxnSp macro="">
      <xdr:nvCxnSpPr>
        <xdr:cNvPr id="175" name="直線コネクタ 174"/>
        <xdr:cNvCxnSpPr/>
      </xdr:nvCxnSpPr>
      <xdr:spPr>
        <a:xfrm flipV="1">
          <a:off x="4634865" y="9761220"/>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1541</xdr:rowOff>
    </xdr:from>
    <xdr:ext cx="405111" cy="259045"/>
    <xdr:sp macro="" textlink="">
      <xdr:nvSpPr>
        <xdr:cNvPr id="176" name="【体育館・プール】&#10;有形固定資産減価償却率最小値テキスト"/>
        <xdr:cNvSpPr txBox="1"/>
      </xdr:nvSpPr>
      <xdr:spPr>
        <a:xfrm>
          <a:off x="4673600" y="1080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169164</xdr:rowOff>
    </xdr:from>
    <xdr:to>
      <xdr:col>24</xdr:col>
      <xdr:colOff>152400</xdr:colOff>
      <xdr:row>62</xdr:row>
      <xdr:rowOff>169164</xdr:rowOff>
    </xdr:to>
    <xdr:cxnSp macro="">
      <xdr:nvCxnSpPr>
        <xdr:cNvPr id="177" name="直線コネクタ 176"/>
        <xdr:cNvCxnSpPr/>
      </xdr:nvCxnSpPr>
      <xdr:spPr>
        <a:xfrm>
          <a:off x="4546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78" name="【体育館・プール】&#10;有形固定資産減価償却率最大値テキスト"/>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79" name="直線コネクタ 178"/>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20083</xdr:rowOff>
    </xdr:from>
    <xdr:ext cx="405111" cy="259045"/>
    <xdr:sp macro="" textlink="">
      <xdr:nvSpPr>
        <xdr:cNvPr id="180" name="【体育館・プール】&#10;有形固定資産減価償却率平均値テキスト"/>
        <xdr:cNvSpPr txBox="1"/>
      </xdr:nvSpPr>
      <xdr:spPr>
        <a:xfrm>
          <a:off x="4673600" y="996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168656</xdr:rowOff>
    </xdr:from>
    <xdr:to>
      <xdr:col>24</xdr:col>
      <xdr:colOff>114300</xdr:colOff>
      <xdr:row>59</xdr:row>
      <xdr:rowOff>98806</xdr:rowOff>
    </xdr:to>
    <xdr:sp macro="" textlink="">
      <xdr:nvSpPr>
        <xdr:cNvPr id="181" name="フローチャート: 判断 180"/>
        <xdr:cNvSpPr/>
      </xdr:nvSpPr>
      <xdr:spPr>
        <a:xfrm>
          <a:off x="4584700"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118364</xdr:rowOff>
    </xdr:from>
    <xdr:to>
      <xdr:col>20</xdr:col>
      <xdr:colOff>38100</xdr:colOff>
      <xdr:row>59</xdr:row>
      <xdr:rowOff>48514</xdr:rowOff>
    </xdr:to>
    <xdr:sp macro="" textlink="">
      <xdr:nvSpPr>
        <xdr:cNvPr id="182" name="フローチャート: 判断 181"/>
        <xdr:cNvSpPr/>
      </xdr:nvSpPr>
      <xdr:spPr>
        <a:xfrm>
          <a:off x="3746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63500</xdr:rowOff>
    </xdr:from>
    <xdr:to>
      <xdr:col>15</xdr:col>
      <xdr:colOff>101600</xdr:colOff>
      <xdr:row>58</xdr:row>
      <xdr:rowOff>165100</xdr:rowOff>
    </xdr:to>
    <xdr:sp macro="" textlink="">
      <xdr:nvSpPr>
        <xdr:cNvPr id="183" name="フローチャート: 判断 182"/>
        <xdr:cNvSpPr/>
      </xdr:nvSpPr>
      <xdr:spPr>
        <a:xfrm>
          <a:off x="2857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170942</xdr:rowOff>
    </xdr:from>
    <xdr:to>
      <xdr:col>10</xdr:col>
      <xdr:colOff>165100</xdr:colOff>
      <xdr:row>58</xdr:row>
      <xdr:rowOff>101092</xdr:rowOff>
    </xdr:to>
    <xdr:sp macro="" textlink="">
      <xdr:nvSpPr>
        <xdr:cNvPr id="184" name="フローチャート: 判断 183"/>
        <xdr:cNvSpPr/>
      </xdr:nvSpPr>
      <xdr:spPr>
        <a:xfrm>
          <a:off x="1968500" y="994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86360</xdr:rowOff>
    </xdr:from>
    <xdr:to>
      <xdr:col>6</xdr:col>
      <xdr:colOff>38100</xdr:colOff>
      <xdr:row>57</xdr:row>
      <xdr:rowOff>16510</xdr:rowOff>
    </xdr:to>
    <xdr:sp macro="" textlink="">
      <xdr:nvSpPr>
        <xdr:cNvPr id="185" name="フローチャート: 判断 184"/>
        <xdr:cNvSpPr/>
      </xdr:nvSpPr>
      <xdr:spPr>
        <a:xfrm>
          <a:off x="1079500" y="968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xdr:rowOff>
    </xdr:from>
    <xdr:to>
      <xdr:col>24</xdr:col>
      <xdr:colOff>114300</xdr:colOff>
      <xdr:row>60</xdr:row>
      <xdr:rowOff>105664</xdr:rowOff>
    </xdr:to>
    <xdr:sp macro="" textlink="">
      <xdr:nvSpPr>
        <xdr:cNvPr id="191" name="楕円 190"/>
        <xdr:cNvSpPr/>
      </xdr:nvSpPr>
      <xdr:spPr>
        <a:xfrm>
          <a:off x="45847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153941</xdr:rowOff>
    </xdr:from>
    <xdr:ext cx="405111" cy="259045"/>
    <xdr:sp macro="" textlink="">
      <xdr:nvSpPr>
        <xdr:cNvPr id="192" name="【体育館・プール】&#10;有形固定資産減価償却率該当値テキスト"/>
        <xdr:cNvSpPr txBox="1"/>
      </xdr:nvSpPr>
      <xdr:spPr>
        <a:xfrm>
          <a:off x="4673600" y="1026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68072</xdr:rowOff>
    </xdr:from>
    <xdr:to>
      <xdr:col>20</xdr:col>
      <xdr:colOff>38100</xdr:colOff>
      <xdr:row>60</xdr:row>
      <xdr:rowOff>169672</xdr:rowOff>
    </xdr:to>
    <xdr:sp macro="" textlink="">
      <xdr:nvSpPr>
        <xdr:cNvPr id="193" name="楕円 192"/>
        <xdr:cNvSpPr/>
      </xdr:nvSpPr>
      <xdr:spPr>
        <a:xfrm>
          <a:off x="3746500" y="1035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54864</xdr:rowOff>
    </xdr:from>
    <xdr:to>
      <xdr:col>24</xdr:col>
      <xdr:colOff>63500</xdr:colOff>
      <xdr:row>60</xdr:row>
      <xdr:rowOff>118872</xdr:rowOff>
    </xdr:to>
    <xdr:cxnSp macro="">
      <xdr:nvCxnSpPr>
        <xdr:cNvPr id="194" name="直線コネクタ 193"/>
        <xdr:cNvCxnSpPr/>
      </xdr:nvCxnSpPr>
      <xdr:spPr>
        <a:xfrm flipV="1">
          <a:off x="3797300" y="1034186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100076</xdr:rowOff>
    </xdr:from>
    <xdr:to>
      <xdr:col>15</xdr:col>
      <xdr:colOff>101600</xdr:colOff>
      <xdr:row>61</xdr:row>
      <xdr:rowOff>30226</xdr:rowOff>
    </xdr:to>
    <xdr:sp macro="" textlink="">
      <xdr:nvSpPr>
        <xdr:cNvPr id="195" name="楕円 194"/>
        <xdr:cNvSpPr/>
      </xdr:nvSpPr>
      <xdr:spPr>
        <a:xfrm>
          <a:off x="2857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118872</xdr:rowOff>
    </xdr:from>
    <xdr:to>
      <xdr:col>19</xdr:col>
      <xdr:colOff>177800</xdr:colOff>
      <xdr:row>60</xdr:row>
      <xdr:rowOff>150876</xdr:rowOff>
    </xdr:to>
    <xdr:cxnSp macro="">
      <xdr:nvCxnSpPr>
        <xdr:cNvPr id="196" name="直線コネクタ 195"/>
        <xdr:cNvCxnSpPr/>
      </xdr:nvCxnSpPr>
      <xdr:spPr>
        <a:xfrm flipV="1">
          <a:off x="2908300" y="104058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49784</xdr:rowOff>
    </xdr:from>
    <xdr:to>
      <xdr:col>10</xdr:col>
      <xdr:colOff>165100</xdr:colOff>
      <xdr:row>60</xdr:row>
      <xdr:rowOff>151384</xdr:rowOff>
    </xdr:to>
    <xdr:sp macro="" textlink="">
      <xdr:nvSpPr>
        <xdr:cNvPr id="197" name="楕円 196"/>
        <xdr:cNvSpPr/>
      </xdr:nvSpPr>
      <xdr:spPr>
        <a:xfrm>
          <a:off x="1968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100584</xdr:rowOff>
    </xdr:from>
    <xdr:to>
      <xdr:col>15</xdr:col>
      <xdr:colOff>50800</xdr:colOff>
      <xdr:row>60</xdr:row>
      <xdr:rowOff>150876</xdr:rowOff>
    </xdr:to>
    <xdr:cxnSp macro="">
      <xdr:nvCxnSpPr>
        <xdr:cNvPr id="198" name="直線コネクタ 197"/>
        <xdr:cNvCxnSpPr/>
      </xdr:nvCxnSpPr>
      <xdr:spPr>
        <a:xfrm>
          <a:off x="2019300" y="103875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170942</xdr:rowOff>
    </xdr:from>
    <xdr:to>
      <xdr:col>6</xdr:col>
      <xdr:colOff>38100</xdr:colOff>
      <xdr:row>60</xdr:row>
      <xdr:rowOff>101092</xdr:rowOff>
    </xdr:to>
    <xdr:sp macro="" textlink="">
      <xdr:nvSpPr>
        <xdr:cNvPr id="199" name="楕円 198"/>
        <xdr:cNvSpPr/>
      </xdr:nvSpPr>
      <xdr:spPr>
        <a:xfrm>
          <a:off x="1079500" y="102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50292</xdr:rowOff>
    </xdr:from>
    <xdr:to>
      <xdr:col>10</xdr:col>
      <xdr:colOff>114300</xdr:colOff>
      <xdr:row>60</xdr:row>
      <xdr:rowOff>100584</xdr:rowOff>
    </xdr:to>
    <xdr:cxnSp macro="">
      <xdr:nvCxnSpPr>
        <xdr:cNvPr id="200" name="直線コネクタ 199"/>
        <xdr:cNvCxnSpPr/>
      </xdr:nvCxnSpPr>
      <xdr:spPr>
        <a:xfrm>
          <a:off x="1130300" y="103372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65041</xdr:rowOff>
    </xdr:from>
    <xdr:ext cx="405111" cy="259045"/>
    <xdr:sp macro="" textlink="">
      <xdr:nvSpPr>
        <xdr:cNvPr id="201" name="n_1aveValue【体育館・プール】&#10;有形固定資産減価償却率"/>
        <xdr:cNvSpPr txBox="1"/>
      </xdr:nvSpPr>
      <xdr:spPr>
        <a:xfrm>
          <a:off x="35820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10177</xdr:rowOff>
    </xdr:from>
    <xdr:ext cx="405111" cy="259045"/>
    <xdr:sp macro="" textlink="">
      <xdr:nvSpPr>
        <xdr:cNvPr id="202" name="n_2aveValue【体育館・プール】&#10;有形固定資産減価償却率"/>
        <xdr:cNvSpPr txBox="1"/>
      </xdr:nvSpPr>
      <xdr:spPr>
        <a:xfrm>
          <a:off x="2705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117619</xdr:rowOff>
    </xdr:from>
    <xdr:ext cx="405111" cy="259045"/>
    <xdr:sp macro="" textlink="">
      <xdr:nvSpPr>
        <xdr:cNvPr id="203" name="n_3aveValue【体育館・プール】&#10;有形固定資産減価償却率"/>
        <xdr:cNvSpPr txBox="1"/>
      </xdr:nvSpPr>
      <xdr:spPr>
        <a:xfrm>
          <a:off x="1816744" y="971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33037</xdr:rowOff>
    </xdr:from>
    <xdr:ext cx="405111" cy="259045"/>
    <xdr:sp macro="" textlink="">
      <xdr:nvSpPr>
        <xdr:cNvPr id="204" name="n_4aveValue【体育館・プール】&#10;有形固定資産減価償却率"/>
        <xdr:cNvSpPr txBox="1"/>
      </xdr:nvSpPr>
      <xdr:spPr>
        <a:xfrm>
          <a:off x="9277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160799</xdr:rowOff>
    </xdr:from>
    <xdr:ext cx="405111" cy="259045"/>
    <xdr:sp macro="" textlink="">
      <xdr:nvSpPr>
        <xdr:cNvPr id="205" name="n_1mainValue【体育館・プール】&#10;有形固定資産減価償却率"/>
        <xdr:cNvSpPr txBox="1"/>
      </xdr:nvSpPr>
      <xdr:spPr>
        <a:xfrm>
          <a:off x="3582044" y="1044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21353</xdr:rowOff>
    </xdr:from>
    <xdr:ext cx="405111" cy="259045"/>
    <xdr:sp macro="" textlink="">
      <xdr:nvSpPr>
        <xdr:cNvPr id="206" name="n_2mainValue【体育館・プール】&#10;有形固定資産減価償却率"/>
        <xdr:cNvSpPr txBox="1"/>
      </xdr:nvSpPr>
      <xdr:spPr>
        <a:xfrm>
          <a:off x="2705744" y="104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142511</xdr:rowOff>
    </xdr:from>
    <xdr:ext cx="405111" cy="259045"/>
    <xdr:sp macro="" textlink="">
      <xdr:nvSpPr>
        <xdr:cNvPr id="207" name="n_3mainValue【体育館・プール】&#10;有形固定資産減価償却率"/>
        <xdr:cNvSpPr txBox="1"/>
      </xdr:nvSpPr>
      <xdr:spPr>
        <a:xfrm>
          <a:off x="1816744" y="1042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92219</xdr:rowOff>
    </xdr:from>
    <xdr:ext cx="405111" cy="259045"/>
    <xdr:sp macro="" textlink="">
      <xdr:nvSpPr>
        <xdr:cNvPr id="208" name="n_4mainValue【体育館・プール】&#10;有形固定資産減価償却率"/>
        <xdr:cNvSpPr txBox="1"/>
      </xdr:nvSpPr>
      <xdr:spPr>
        <a:xfrm>
          <a:off x="927744"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9" name="テキスト ボックス 218"/>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64</xdr:row>
      <xdr:rowOff>68580</xdr:rowOff>
    </xdr:to>
    <xdr:cxnSp macro="">
      <xdr:nvCxnSpPr>
        <xdr:cNvPr id="233" name="直線コネクタ 232"/>
        <xdr:cNvCxnSpPr/>
      </xdr:nvCxnSpPr>
      <xdr:spPr>
        <a:xfrm flipV="1">
          <a:off x="10476865" y="968121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72407</xdr:rowOff>
    </xdr:from>
    <xdr:ext cx="469744" cy="259045"/>
    <xdr:sp macro="" textlink="">
      <xdr:nvSpPr>
        <xdr:cNvPr id="234" name="【体育館・プール】&#10;一人当たり面積最小値テキスト"/>
        <xdr:cNvSpPr txBox="1"/>
      </xdr:nvSpPr>
      <xdr:spPr>
        <a:xfrm>
          <a:off x="10515600"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68580</xdr:rowOff>
    </xdr:from>
    <xdr:to>
      <xdr:col>55</xdr:col>
      <xdr:colOff>88900</xdr:colOff>
      <xdr:row>64</xdr:row>
      <xdr:rowOff>68580</xdr:rowOff>
    </xdr:to>
    <xdr:cxnSp macro="">
      <xdr:nvCxnSpPr>
        <xdr:cNvPr id="235" name="直線コネクタ 234"/>
        <xdr:cNvCxnSpPr/>
      </xdr:nvCxnSpPr>
      <xdr:spPr>
        <a:xfrm>
          <a:off x="10388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236" name="【体育館・プール】&#10;一人当たり面積最大値テキスト"/>
        <xdr:cNvSpPr txBox="1"/>
      </xdr:nvSpPr>
      <xdr:spPr>
        <a:xfrm>
          <a:off x="105156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237" name="直線コネクタ 236"/>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63517</xdr:rowOff>
    </xdr:from>
    <xdr:ext cx="469744" cy="259045"/>
    <xdr:sp macro="" textlink="">
      <xdr:nvSpPr>
        <xdr:cNvPr id="238" name="【体育館・プール】&#10;一人当たり面積平均値テキスト"/>
        <xdr:cNvSpPr txBox="1"/>
      </xdr:nvSpPr>
      <xdr:spPr>
        <a:xfrm>
          <a:off x="10515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40640</xdr:rowOff>
    </xdr:from>
    <xdr:to>
      <xdr:col>55</xdr:col>
      <xdr:colOff>50800</xdr:colOff>
      <xdr:row>61</xdr:row>
      <xdr:rowOff>142240</xdr:rowOff>
    </xdr:to>
    <xdr:sp macro="" textlink="">
      <xdr:nvSpPr>
        <xdr:cNvPr id="239" name="フローチャート: 判断 238"/>
        <xdr:cNvSpPr/>
      </xdr:nvSpPr>
      <xdr:spPr>
        <a:xfrm>
          <a:off x="10426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52070</xdr:rowOff>
    </xdr:from>
    <xdr:to>
      <xdr:col>50</xdr:col>
      <xdr:colOff>165100</xdr:colOff>
      <xdr:row>61</xdr:row>
      <xdr:rowOff>153670</xdr:rowOff>
    </xdr:to>
    <xdr:sp macro="" textlink="">
      <xdr:nvSpPr>
        <xdr:cNvPr id="240" name="フローチャート: 判断 239"/>
        <xdr:cNvSpPr/>
      </xdr:nvSpPr>
      <xdr:spPr>
        <a:xfrm>
          <a:off x="9588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63500</xdr:rowOff>
    </xdr:from>
    <xdr:to>
      <xdr:col>46</xdr:col>
      <xdr:colOff>38100</xdr:colOff>
      <xdr:row>61</xdr:row>
      <xdr:rowOff>165100</xdr:rowOff>
    </xdr:to>
    <xdr:sp macro="" textlink="">
      <xdr:nvSpPr>
        <xdr:cNvPr id="241" name="フローチャート: 判断 240"/>
        <xdr:cNvSpPr/>
      </xdr:nvSpPr>
      <xdr:spPr>
        <a:xfrm>
          <a:off x="8699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36830</xdr:rowOff>
    </xdr:from>
    <xdr:to>
      <xdr:col>41</xdr:col>
      <xdr:colOff>101600</xdr:colOff>
      <xdr:row>61</xdr:row>
      <xdr:rowOff>138430</xdr:rowOff>
    </xdr:to>
    <xdr:sp macro="" textlink="">
      <xdr:nvSpPr>
        <xdr:cNvPr id="242" name="フローチャート: 判断 241"/>
        <xdr:cNvSpPr/>
      </xdr:nvSpPr>
      <xdr:spPr>
        <a:xfrm>
          <a:off x="7810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132080</xdr:rowOff>
    </xdr:from>
    <xdr:to>
      <xdr:col>36</xdr:col>
      <xdr:colOff>165100</xdr:colOff>
      <xdr:row>61</xdr:row>
      <xdr:rowOff>62230</xdr:rowOff>
    </xdr:to>
    <xdr:sp macro="" textlink="">
      <xdr:nvSpPr>
        <xdr:cNvPr id="243" name="フローチャート: 判断 242"/>
        <xdr:cNvSpPr/>
      </xdr:nvSpPr>
      <xdr:spPr>
        <a:xfrm>
          <a:off x="6921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17780</xdr:rowOff>
    </xdr:from>
    <xdr:to>
      <xdr:col>55</xdr:col>
      <xdr:colOff>50800</xdr:colOff>
      <xdr:row>64</xdr:row>
      <xdr:rowOff>119380</xdr:rowOff>
    </xdr:to>
    <xdr:sp macro="" textlink="">
      <xdr:nvSpPr>
        <xdr:cNvPr id="249" name="楕円 248"/>
        <xdr:cNvSpPr/>
      </xdr:nvSpPr>
      <xdr:spPr>
        <a:xfrm>
          <a:off x="104267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104157</xdr:rowOff>
    </xdr:from>
    <xdr:ext cx="469744" cy="259045"/>
    <xdr:sp macro="" textlink="">
      <xdr:nvSpPr>
        <xdr:cNvPr id="250" name="【体育館・プール】&#10;一人当たり面積該当値テキスト"/>
        <xdr:cNvSpPr txBox="1"/>
      </xdr:nvSpPr>
      <xdr:spPr>
        <a:xfrm>
          <a:off x="10515600" y="1090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21590</xdr:rowOff>
    </xdr:from>
    <xdr:to>
      <xdr:col>50</xdr:col>
      <xdr:colOff>165100</xdr:colOff>
      <xdr:row>64</xdr:row>
      <xdr:rowOff>123190</xdr:rowOff>
    </xdr:to>
    <xdr:sp macro="" textlink="">
      <xdr:nvSpPr>
        <xdr:cNvPr id="251" name="楕円 250"/>
        <xdr:cNvSpPr/>
      </xdr:nvSpPr>
      <xdr:spPr>
        <a:xfrm>
          <a:off x="9588500" y="109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68580</xdr:rowOff>
    </xdr:from>
    <xdr:to>
      <xdr:col>55</xdr:col>
      <xdr:colOff>0</xdr:colOff>
      <xdr:row>64</xdr:row>
      <xdr:rowOff>72390</xdr:rowOff>
    </xdr:to>
    <xdr:cxnSp macro="">
      <xdr:nvCxnSpPr>
        <xdr:cNvPr id="252" name="直線コネクタ 251"/>
        <xdr:cNvCxnSpPr/>
      </xdr:nvCxnSpPr>
      <xdr:spPr>
        <a:xfrm flipV="1">
          <a:off x="9639300" y="110413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25400</xdr:rowOff>
    </xdr:from>
    <xdr:to>
      <xdr:col>46</xdr:col>
      <xdr:colOff>38100</xdr:colOff>
      <xdr:row>64</xdr:row>
      <xdr:rowOff>127000</xdr:rowOff>
    </xdr:to>
    <xdr:sp macro="" textlink="">
      <xdr:nvSpPr>
        <xdr:cNvPr id="253" name="楕円 252"/>
        <xdr:cNvSpPr/>
      </xdr:nvSpPr>
      <xdr:spPr>
        <a:xfrm>
          <a:off x="8699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72390</xdr:rowOff>
    </xdr:from>
    <xdr:to>
      <xdr:col>50</xdr:col>
      <xdr:colOff>114300</xdr:colOff>
      <xdr:row>64</xdr:row>
      <xdr:rowOff>76200</xdr:rowOff>
    </xdr:to>
    <xdr:cxnSp macro="">
      <xdr:nvCxnSpPr>
        <xdr:cNvPr id="254" name="直線コネクタ 253"/>
        <xdr:cNvCxnSpPr/>
      </xdr:nvCxnSpPr>
      <xdr:spPr>
        <a:xfrm flipV="1">
          <a:off x="8750300" y="11045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29210</xdr:rowOff>
    </xdr:from>
    <xdr:to>
      <xdr:col>41</xdr:col>
      <xdr:colOff>101600</xdr:colOff>
      <xdr:row>64</xdr:row>
      <xdr:rowOff>130810</xdr:rowOff>
    </xdr:to>
    <xdr:sp macro="" textlink="">
      <xdr:nvSpPr>
        <xdr:cNvPr id="255" name="楕円 254"/>
        <xdr:cNvSpPr/>
      </xdr:nvSpPr>
      <xdr:spPr>
        <a:xfrm>
          <a:off x="7810500" y="110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76200</xdr:rowOff>
    </xdr:from>
    <xdr:to>
      <xdr:col>45</xdr:col>
      <xdr:colOff>177800</xdr:colOff>
      <xdr:row>64</xdr:row>
      <xdr:rowOff>80010</xdr:rowOff>
    </xdr:to>
    <xdr:cxnSp macro="">
      <xdr:nvCxnSpPr>
        <xdr:cNvPr id="256" name="直線コネクタ 255"/>
        <xdr:cNvCxnSpPr/>
      </xdr:nvCxnSpPr>
      <xdr:spPr>
        <a:xfrm flipV="1">
          <a:off x="7861300" y="110490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29210</xdr:rowOff>
    </xdr:from>
    <xdr:to>
      <xdr:col>36</xdr:col>
      <xdr:colOff>165100</xdr:colOff>
      <xdr:row>64</xdr:row>
      <xdr:rowOff>130810</xdr:rowOff>
    </xdr:to>
    <xdr:sp macro="" textlink="">
      <xdr:nvSpPr>
        <xdr:cNvPr id="257" name="楕円 256"/>
        <xdr:cNvSpPr/>
      </xdr:nvSpPr>
      <xdr:spPr>
        <a:xfrm>
          <a:off x="6921500" y="110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80010</xdr:rowOff>
    </xdr:from>
    <xdr:to>
      <xdr:col>41</xdr:col>
      <xdr:colOff>50800</xdr:colOff>
      <xdr:row>64</xdr:row>
      <xdr:rowOff>80010</xdr:rowOff>
    </xdr:to>
    <xdr:cxnSp macro="">
      <xdr:nvCxnSpPr>
        <xdr:cNvPr id="258" name="直線コネクタ 257"/>
        <xdr:cNvCxnSpPr/>
      </xdr:nvCxnSpPr>
      <xdr:spPr>
        <a:xfrm>
          <a:off x="6972300" y="110528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170197</xdr:rowOff>
    </xdr:from>
    <xdr:ext cx="469744" cy="259045"/>
    <xdr:sp macro="" textlink="">
      <xdr:nvSpPr>
        <xdr:cNvPr id="259" name="n_1aveValue【体育館・プール】&#10;一人当たり面積"/>
        <xdr:cNvSpPr txBox="1"/>
      </xdr:nvSpPr>
      <xdr:spPr>
        <a:xfrm>
          <a:off x="93917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10177</xdr:rowOff>
    </xdr:from>
    <xdr:ext cx="469744" cy="259045"/>
    <xdr:sp macro="" textlink="">
      <xdr:nvSpPr>
        <xdr:cNvPr id="260" name="n_2aveValue【体育館・プール】&#10;一人当たり面積"/>
        <xdr:cNvSpPr txBox="1"/>
      </xdr:nvSpPr>
      <xdr:spPr>
        <a:xfrm>
          <a:off x="8515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154957</xdr:rowOff>
    </xdr:from>
    <xdr:ext cx="469744" cy="259045"/>
    <xdr:sp macro="" textlink="">
      <xdr:nvSpPr>
        <xdr:cNvPr id="261" name="n_3aveValue【体育館・プール】&#10;一人当たり面積"/>
        <xdr:cNvSpPr txBox="1"/>
      </xdr:nvSpPr>
      <xdr:spPr>
        <a:xfrm>
          <a:off x="7626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78757</xdr:rowOff>
    </xdr:from>
    <xdr:ext cx="469744" cy="259045"/>
    <xdr:sp macro="" textlink="">
      <xdr:nvSpPr>
        <xdr:cNvPr id="262" name="n_4aveValue【体育館・プール】&#10;一人当たり面積"/>
        <xdr:cNvSpPr txBox="1"/>
      </xdr:nvSpPr>
      <xdr:spPr>
        <a:xfrm>
          <a:off x="6737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114317</xdr:rowOff>
    </xdr:from>
    <xdr:ext cx="469744" cy="259045"/>
    <xdr:sp macro="" textlink="">
      <xdr:nvSpPr>
        <xdr:cNvPr id="263" name="n_1mainValue【体育館・プール】&#10;一人当たり面積"/>
        <xdr:cNvSpPr txBox="1"/>
      </xdr:nvSpPr>
      <xdr:spPr>
        <a:xfrm>
          <a:off x="9391727" y="1108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118127</xdr:rowOff>
    </xdr:from>
    <xdr:ext cx="469744" cy="259045"/>
    <xdr:sp macro="" textlink="">
      <xdr:nvSpPr>
        <xdr:cNvPr id="264" name="n_2mainValue【体育館・プール】&#10;一人当たり面積"/>
        <xdr:cNvSpPr txBox="1"/>
      </xdr:nvSpPr>
      <xdr:spPr>
        <a:xfrm>
          <a:off x="8515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121937</xdr:rowOff>
    </xdr:from>
    <xdr:ext cx="469744" cy="259045"/>
    <xdr:sp macro="" textlink="">
      <xdr:nvSpPr>
        <xdr:cNvPr id="265" name="n_3mainValue【体育館・プール】&#10;一人当たり面積"/>
        <xdr:cNvSpPr txBox="1"/>
      </xdr:nvSpPr>
      <xdr:spPr>
        <a:xfrm>
          <a:off x="7626427" y="1109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121937</xdr:rowOff>
    </xdr:from>
    <xdr:ext cx="469744" cy="259045"/>
    <xdr:sp macro="" textlink="">
      <xdr:nvSpPr>
        <xdr:cNvPr id="266" name="n_4mainValue【体育館・プール】&#10;一人当たり面積"/>
        <xdr:cNvSpPr txBox="1"/>
      </xdr:nvSpPr>
      <xdr:spPr>
        <a:xfrm>
          <a:off x="6737427" y="1109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8" name="直線コネクタ 27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9" name="テキスト ボックス 278"/>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0" name="直線コネクタ 27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1" name="テキスト ボックス 28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2" name="直線コネクタ 28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3" name="テキスト ボックス 28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4" name="直線コネクタ 28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5" name="テキスト ボックス 28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6" name="直線コネクタ 28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7" name="テキスト ボックス 28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8" name="直線コネクタ 28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9" name="テキスト ボックス 288"/>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1" name="テキスト ボックス 29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81</xdr:row>
      <xdr:rowOff>13607</xdr:rowOff>
    </xdr:from>
    <xdr:to>
      <xdr:col>24</xdr:col>
      <xdr:colOff>62865</xdr:colOff>
      <xdr:row>86</xdr:row>
      <xdr:rowOff>152400</xdr:rowOff>
    </xdr:to>
    <xdr:cxnSp macro="">
      <xdr:nvCxnSpPr>
        <xdr:cNvPr id="293" name="直線コネクタ 292"/>
        <xdr:cNvCxnSpPr/>
      </xdr:nvCxnSpPr>
      <xdr:spPr>
        <a:xfrm flipV="1">
          <a:off x="4634865" y="13901057"/>
          <a:ext cx="0" cy="99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156227</xdr:rowOff>
    </xdr:from>
    <xdr:ext cx="405111" cy="259045"/>
    <xdr:sp macro="" textlink="">
      <xdr:nvSpPr>
        <xdr:cNvPr id="294" name="【福祉施設】&#10;有形固定資産減価償却率最小値テキスト"/>
        <xdr:cNvSpPr txBox="1"/>
      </xdr:nvSpPr>
      <xdr:spPr>
        <a:xfrm>
          <a:off x="46736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152400</xdr:rowOff>
    </xdr:from>
    <xdr:to>
      <xdr:col>24</xdr:col>
      <xdr:colOff>152400</xdr:colOff>
      <xdr:row>86</xdr:row>
      <xdr:rowOff>152400</xdr:rowOff>
    </xdr:to>
    <xdr:cxnSp macro="">
      <xdr:nvCxnSpPr>
        <xdr:cNvPr id="295" name="直線コネクタ 294"/>
        <xdr:cNvCxnSpPr/>
      </xdr:nvCxnSpPr>
      <xdr:spPr>
        <a:xfrm>
          <a:off x="4546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131734</xdr:rowOff>
    </xdr:from>
    <xdr:ext cx="405111" cy="259045"/>
    <xdr:sp macro="" textlink="">
      <xdr:nvSpPr>
        <xdr:cNvPr id="296" name="【福祉施設】&#10;有形固定資産減価償却率最大値テキスト"/>
        <xdr:cNvSpPr txBox="1"/>
      </xdr:nvSpPr>
      <xdr:spPr>
        <a:xfrm>
          <a:off x="4673600" y="13676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81</xdr:row>
      <xdr:rowOff>13607</xdr:rowOff>
    </xdr:from>
    <xdr:to>
      <xdr:col>24</xdr:col>
      <xdr:colOff>152400</xdr:colOff>
      <xdr:row>81</xdr:row>
      <xdr:rowOff>13607</xdr:rowOff>
    </xdr:to>
    <xdr:cxnSp macro="">
      <xdr:nvCxnSpPr>
        <xdr:cNvPr id="297" name="直線コネクタ 296"/>
        <xdr:cNvCxnSpPr/>
      </xdr:nvCxnSpPr>
      <xdr:spPr>
        <a:xfrm>
          <a:off x="4546600" y="1390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165298</xdr:rowOff>
    </xdr:from>
    <xdr:ext cx="405111" cy="259045"/>
    <xdr:sp macro="" textlink="">
      <xdr:nvSpPr>
        <xdr:cNvPr id="298" name="【福祉施設】&#10;有形固定資産減価償却率平均値テキスト"/>
        <xdr:cNvSpPr txBox="1"/>
      </xdr:nvSpPr>
      <xdr:spPr>
        <a:xfrm>
          <a:off x="4673600" y="13881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142421</xdr:rowOff>
    </xdr:from>
    <xdr:to>
      <xdr:col>24</xdr:col>
      <xdr:colOff>114300</xdr:colOff>
      <xdr:row>82</xdr:row>
      <xdr:rowOff>72571</xdr:rowOff>
    </xdr:to>
    <xdr:sp macro="" textlink="">
      <xdr:nvSpPr>
        <xdr:cNvPr id="299" name="フローチャート: 判断 298"/>
        <xdr:cNvSpPr/>
      </xdr:nvSpPr>
      <xdr:spPr>
        <a:xfrm>
          <a:off x="45847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29755</xdr:rowOff>
    </xdr:from>
    <xdr:to>
      <xdr:col>20</xdr:col>
      <xdr:colOff>38100</xdr:colOff>
      <xdr:row>82</xdr:row>
      <xdr:rowOff>131355</xdr:rowOff>
    </xdr:to>
    <xdr:sp macro="" textlink="">
      <xdr:nvSpPr>
        <xdr:cNvPr id="300" name="フローチャート: 判断 299"/>
        <xdr:cNvSpPr/>
      </xdr:nvSpPr>
      <xdr:spPr>
        <a:xfrm>
          <a:off x="3746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13426</xdr:rowOff>
    </xdr:from>
    <xdr:to>
      <xdr:col>15</xdr:col>
      <xdr:colOff>101600</xdr:colOff>
      <xdr:row>82</xdr:row>
      <xdr:rowOff>115026</xdr:rowOff>
    </xdr:to>
    <xdr:sp macro="" textlink="">
      <xdr:nvSpPr>
        <xdr:cNvPr id="301" name="フローチャート: 判断 300"/>
        <xdr:cNvSpPr/>
      </xdr:nvSpPr>
      <xdr:spPr>
        <a:xfrm>
          <a:off x="2857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142421</xdr:rowOff>
    </xdr:from>
    <xdr:to>
      <xdr:col>10</xdr:col>
      <xdr:colOff>165100</xdr:colOff>
      <xdr:row>82</xdr:row>
      <xdr:rowOff>72571</xdr:rowOff>
    </xdr:to>
    <xdr:sp macro="" textlink="">
      <xdr:nvSpPr>
        <xdr:cNvPr id="302" name="フローチャート: 判断 301"/>
        <xdr:cNvSpPr/>
      </xdr:nvSpPr>
      <xdr:spPr>
        <a:xfrm>
          <a:off x="1968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65677</xdr:rowOff>
    </xdr:from>
    <xdr:to>
      <xdr:col>6</xdr:col>
      <xdr:colOff>38100</xdr:colOff>
      <xdr:row>78</xdr:row>
      <xdr:rowOff>167277</xdr:rowOff>
    </xdr:to>
    <xdr:sp macro="" textlink="">
      <xdr:nvSpPr>
        <xdr:cNvPr id="303" name="フローチャート: 判断 302"/>
        <xdr:cNvSpPr/>
      </xdr:nvSpPr>
      <xdr:spPr>
        <a:xfrm>
          <a:off x="1079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309" name="楕円 308"/>
        <xdr:cNvSpPr/>
      </xdr:nvSpPr>
      <xdr:spPr>
        <a:xfrm>
          <a:off x="45847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35940</xdr:rowOff>
    </xdr:from>
    <xdr:ext cx="405111" cy="259045"/>
    <xdr:sp macro="" textlink="">
      <xdr:nvSpPr>
        <xdr:cNvPr id="310" name="【福祉施設】&#10;有形固定資産減価償却率該当値テキスト"/>
        <xdr:cNvSpPr txBox="1"/>
      </xdr:nvSpPr>
      <xdr:spPr>
        <a:xfrm>
          <a:off x="4673600"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130992</xdr:rowOff>
    </xdr:from>
    <xdr:to>
      <xdr:col>20</xdr:col>
      <xdr:colOff>38100</xdr:colOff>
      <xdr:row>83</xdr:row>
      <xdr:rowOff>61142</xdr:rowOff>
    </xdr:to>
    <xdr:sp macro="" textlink="">
      <xdr:nvSpPr>
        <xdr:cNvPr id="311" name="楕円 310"/>
        <xdr:cNvSpPr/>
      </xdr:nvSpPr>
      <xdr:spPr>
        <a:xfrm>
          <a:off x="3746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10342</xdr:rowOff>
    </xdr:from>
    <xdr:to>
      <xdr:col>24</xdr:col>
      <xdr:colOff>63500</xdr:colOff>
      <xdr:row>83</xdr:row>
      <xdr:rowOff>108313</xdr:rowOff>
    </xdr:to>
    <xdr:cxnSp macro="">
      <xdr:nvCxnSpPr>
        <xdr:cNvPr id="312" name="直線コネクタ 311"/>
        <xdr:cNvCxnSpPr/>
      </xdr:nvCxnSpPr>
      <xdr:spPr>
        <a:xfrm>
          <a:off x="3797300" y="1424069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29755</xdr:rowOff>
    </xdr:from>
    <xdr:to>
      <xdr:col>15</xdr:col>
      <xdr:colOff>101600</xdr:colOff>
      <xdr:row>82</xdr:row>
      <xdr:rowOff>131355</xdr:rowOff>
    </xdr:to>
    <xdr:sp macro="" textlink="">
      <xdr:nvSpPr>
        <xdr:cNvPr id="313" name="楕円 312"/>
        <xdr:cNvSpPr/>
      </xdr:nvSpPr>
      <xdr:spPr>
        <a:xfrm>
          <a:off x="28575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80555</xdr:rowOff>
    </xdr:from>
    <xdr:to>
      <xdr:col>19</xdr:col>
      <xdr:colOff>177800</xdr:colOff>
      <xdr:row>83</xdr:row>
      <xdr:rowOff>10342</xdr:rowOff>
    </xdr:to>
    <xdr:cxnSp macro="">
      <xdr:nvCxnSpPr>
        <xdr:cNvPr id="314" name="直線コネクタ 313"/>
        <xdr:cNvCxnSpPr/>
      </xdr:nvCxnSpPr>
      <xdr:spPr>
        <a:xfrm>
          <a:off x="2908300" y="14139455"/>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103232</xdr:rowOff>
    </xdr:from>
    <xdr:to>
      <xdr:col>10</xdr:col>
      <xdr:colOff>165100</xdr:colOff>
      <xdr:row>82</xdr:row>
      <xdr:rowOff>33382</xdr:rowOff>
    </xdr:to>
    <xdr:sp macro="" textlink="">
      <xdr:nvSpPr>
        <xdr:cNvPr id="315" name="楕円 314"/>
        <xdr:cNvSpPr/>
      </xdr:nvSpPr>
      <xdr:spPr>
        <a:xfrm>
          <a:off x="1968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154032</xdr:rowOff>
    </xdr:from>
    <xdr:to>
      <xdr:col>15</xdr:col>
      <xdr:colOff>50800</xdr:colOff>
      <xdr:row>82</xdr:row>
      <xdr:rowOff>80555</xdr:rowOff>
    </xdr:to>
    <xdr:cxnSp macro="">
      <xdr:nvCxnSpPr>
        <xdr:cNvPr id="316" name="直線コネクタ 315"/>
        <xdr:cNvCxnSpPr/>
      </xdr:nvCxnSpPr>
      <xdr:spPr>
        <a:xfrm>
          <a:off x="2019300" y="14041482"/>
          <a:ext cx="889000" cy="9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5262</xdr:rowOff>
    </xdr:from>
    <xdr:to>
      <xdr:col>6</xdr:col>
      <xdr:colOff>38100</xdr:colOff>
      <xdr:row>81</xdr:row>
      <xdr:rowOff>106862</xdr:rowOff>
    </xdr:to>
    <xdr:sp macro="" textlink="">
      <xdr:nvSpPr>
        <xdr:cNvPr id="317" name="楕円 316"/>
        <xdr:cNvSpPr/>
      </xdr:nvSpPr>
      <xdr:spPr>
        <a:xfrm>
          <a:off x="1079500" y="138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56062</xdr:rowOff>
    </xdr:from>
    <xdr:to>
      <xdr:col>10</xdr:col>
      <xdr:colOff>114300</xdr:colOff>
      <xdr:row>81</xdr:row>
      <xdr:rowOff>154032</xdr:rowOff>
    </xdr:to>
    <xdr:cxnSp macro="">
      <xdr:nvCxnSpPr>
        <xdr:cNvPr id="318" name="直線コネクタ 317"/>
        <xdr:cNvCxnSpPr/>
      </xdr:nvCxnSpPr>
      <xdr:spPr>
        <a:xfrm>
          <a:off x="1130300" y="13943512"/>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147882</xdr:rowOff>
    </xdr:from>
    <xdr:ext cx="405111" cy="259045"/>
    <xdr:sp macro="" textlink="">
      <xdr:nvSpPr>
        <xdr:cNvPr id="319" name="n_1aveValue【福祉施設】&#10;有形固定資産減価償却率"/>
        <xdr:cNvSpPr txBox="1"/>
      </xdr:nvSpPr>
      <xdr:spPr>
        <a:xfrm>
          <a:off x="35820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131553</xdr:rowOff>
    </xdr:from>
    <xdr:ext cx="405111" cy="259045"/>
    <xdr:sp macro="" textlink="">
      <xdr:nvSpPr>
        <xdr:cNvPr id="320" name="n_2aveValue【福祉施設】&#10;有形固定資産減価償却率"/>
        <xdr:cNvSpPr txBox="1"/>
      </xdr:nvSpPr>
      <xdr:spPr>
        <a:xfrm>
          <a:off x="2705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63698</xdr:rowOff>
    </xdr:from>
    <xdr:ext cx="405111" cy="259045"/>
    <xdr:sp macro="" textlink="">
      <xdr:nvSpPr>
        <xdr:cNvPr id="321" name="n_3aveValue【福祉施設】&#10;有形固定資産減価償却率"/>
        <xdr:cNvSpPr txBox="1"/>
      </xdr:nvSpPr>
      <xdr:spPr>
        <a:xfrm>
          <a:off x="1816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12354</xdr:rowOff>
    </xdr:from>
    <xdr:ext cx="405111" cy="259045"/>
    <xdr:sp macro="" textlink="">
      <xdr:nvSpPr>
        <xdr:cNvPr id="322" name="n_4aveValue【福祉施設】&#10;有形固定資産減価償却率"/>
        <xdr:cNvSpPr txBox="1"/>
      </xdr:nvSpPr>
      <xdr:spPr>
        <a:xfrm>
          <a:off x="927744" y="1321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52269</xdr:rowOff>
    </xdr:from>
    <xdr:ext cx="405111" cy="259045"/>
    <xdr:sp macro="" textlink="">
      <xdr:nvSpPr>
        <xdr:cNvPr id="323" name="n_1mainValue【福祉施設】&#10;有形固定資産減価償却率"/>
        <xdr:cNvSpPr txBox="1"/>
      </xdr:nvSpPr>
      <xdr:spPr>
        <a:xfrm>
          <a:off x="35820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122482</xdr:rowOff>
    </xdr:from>
    <xdr:ext cx="405111" cy="259045"/>
    <xdr:sp macro="" textlink="">
      <xdr:nvSpPr>
        <xdr:cNvPr id="324" name="n_2mainValue【福祉施設】&#10;有形固定資産減価償却率"/>
        <xdr:cNvSpPr txBox="1"/>
      </xdr:nvSpPr>
      <xdr:spPr>
        <a:xfrm>
          <a:off x="2705744"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49909</xdr:rowOff>
    </xdr:from>
    <xdr:ext cx="405111" cy="259045"/>
    <xdr:sp macro="" textlink="">
      <xdr:nvSpPr>
        <xdr:cNvPr id="325" name="n_3mainValue【福祉施設】&#10;有形固定資産減価償却率"/>
        <xdr:cNvSpPr txBox="1"/>
      </xdr:nvSpPr>
      <xdr:spPr>
        <a:xfrm>
          <a:off x="1816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97989</xdr:rowOff>
    </xdr:from>
    <xdr:ext cx="405111" cy="259045"/>
    <xdr:sp macro="" textlink="">
      <xdr:nvSpPr>
        <xdr:cNvPr id="326" name="n_4mainValue【福祉施設】&#10;有形固定資産減価償却率"/>
        <xdr:cNvSpPr txBox="1"/>
      </xdr:nvSpPr>
      <xdr:spPr>
        <a:xfrm>
          <a:off x="927744" y="1398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8" name="テキスト ボックス 33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40" name="テキスト ボックス 33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4" name="テキスト ボックス 34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6" name="テキスト ボックス 34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156211</xdr:rowOff>
    </xdr:from>
    <xdr:to>
      <xdr:col>54</xdr:col>
      <xdr:colOff>189865</xdr:colOff>
      <xdr:row>86</xdr:row>
      <xdr:rowOff>15239</xdr:rowOff>
    </xdr:to>
    <xdr:cxnSp macro="">
      <xdr:nvCxnSpPr>
        <xdr:cNvPr id="350" name="直線コネクタ 349"/>
        <xdr:cNvCxnSpPr/>
      </xdr:nvCxnSpPr>
      <xdr:spPr>
        <a:xfrm flipV="1">
          <a:off x="10476865" y="13529311"/>
          <a:ext cx="0" cy="1230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19066</xdr:rowOff>
    </xdr:from>
    <xdr:ext cx="469744" cy="259045"/>
    <xdr:sp macro="" textlink="">
      <xdr:nvSpPr>
        <xdr:cNvPr id="351" name="【福祉施設】&#10;一人当たり面積最小値テキスト"/>
        <xdr:cNvSpPr txBox="1"/>
      </xdr:nvSpPr>
      <xdr:spPr>
        <a:xfrm>
          <a:off x="10515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15239</xdr:rowOff>
    </xdr:from>
    <xdr:to>
      <xdr:col>55</xdr:col>
      <xdr:colOff>88900</xdr:colOff>
      <xdr:row>86</xdr:row>
      <xdr:rowOff>15239</xdr:rowOff>
    </xdr:to>
    <xdr:cxnSp macro="">
      <xdr:nvCxnSpPr>
        <xdr:cNvPr id="352" name="直線コネクタ 351"/>
        <xdr:cNvCxnSpPr/>
      </xdr:nvCxnSpPr>
      <xdr:spPr>
        <a:xfrm>
          <a:off x="10388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102888</xdr:rowOff>
    </xdr:from>
    <xdr:ext cx="469744" cy="259045"/>
    <xdr:sp macro="" textlink="">
      <xdr:nvSpPr>
        <xdr:cNvPr id="353" name="【福祉施設】&#10;一人当たり面積最大値テキスト"/>
        <xdr:cNvSpPr txBox="1"/>
      </xdr:nvSpPr>
      <xdr:spPr>
        <a:xfrm>
          <a:off x="10515600" y="1330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156211</xdr:rowOff>
    </xdr:from>
    <xdr:to>
      <xdr:col>55</xdr:col>
      <xdr:colOff>88900</xdr:colOff>
      <xdr:row>78</xdr:row>
      <xdr:rowOff>156211</xdr:rowOff>
    </xdr:to>
    <xdr:cxnSp macro="">
      <xdr:nvCxnSpPr>
        <xdr:cNvPr id="354" name="直線コネクタ 353"/>
        <xdr:cNvCxnSpPr/>
      </xdr:nvCxnSpPr>
      <xdr:spPr>
        <a:xfrm>
          <a:off x="10388600" y="1352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74947</xdr:rowOff>
    </xdr:from>
    <xdr:ext cx="469744" cy="259045"/>
    <xdr:sp macro="" textlink="">
      <xdr:nvSpPr>
        <xdr:cNvPr id="355" name="【福祉施設】&#10;一人当たり面積平均値テキスト"/>
        <xdr:cNvSpPr txBox="1"/>
      </xdr:nvSpPr>
      <xdr:spPr>
        <a:xfrm>
          <a:off x="10515600" y="1413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52070</xdr:rowOff>
    </xdr:from>
    <xdr:to>
      <xdr:col>55</xdr:col>
      <xdr:colOff>50800</xdr:colOff>
      <xdr:row>83</xdr:row>
      <xdr:rowOff>153670</xdr:rowOff>
    </xdr:to>
    <xdr:sp macro="" textlink="">
      <xdr:nvSpPr>
        <xdr:cNvPr id="356" name="フローチャート: 判断 355"/>
        <xdr:cNvSpPr/>
      </xdr:nvSpPr>
      <xdr:spPr>
        <a:xfrm>
          <a:off x="104267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63500</xdr:rowOff>
    </xdr:from>
    <xdr:to>
      <xdr:col>50</xdr:col>
      <xdr:colOff>165100</xdr:colOff>
      <xdr:row>83</xdr:row>
      <xdr:rowOff>165100</xdr:rowOff>
    </xdr:to>
    <xdr:sp macro="" textlink="">
      <xdr:nvSpPr>
        <xdr:cNvPr id="357" name="フローチャート: 判断 356"/>
        <xdr:cNvSpPr/>
      </xdr:nvSpPr>
      <xdr:spPr>
        <a:xfrm>
          <a:off x="9588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67311</xdr:rowOff>
    </xdr:from>
    <xdr:to>
      <xdr:col>46</xdr:col>
      <xdr:colOff>38100</xdr:colOff>
      <xdr:row>83</xdr:row>
      <xdr:rowOff>168911</xdr:rowOff>
    </xdr:to>
    <xdr:sp macro="" textlink="">
      <xdr:nvSpPr>
        <xdr:cNvPr id="358" name="フローチャート: 判断 357"/>
        <xdr:cNvSpPr/>
      </xdr:nvSpPr>
      <xdr:spPr>
        <a:xfrm>
          <a:off x="8699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17780</xdr:rowOff>
    </xdr:from>
    <xdr:to>
      <xdr:col>41</xdr:col>
      <xdr:colOff>101600</xdr:colOff>
      <xdr:row>84</xdr:row>
      <xdr:rowOff>119380</xdr:rowOff>
    </xdr:to>
    <xdr:sp macro="" textlink="">
      <xdr:nvSpPr>
        <xdr:cNvPr id="359" name="フローチャート: 判断 358"/>
        <xdr:cNvSpPr/>
      </xdr:nvSpPr>
      <xdr:spPr>
        <a:xfrm>
          <a:off x="7810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40639</xdr:rowOff>
    </xdr:from>
    <xdr:to>
      <xdr:col>36</xdr:col>
      <xdr:colOff>165100</xdr:colOff>
      <xdr:row>82</xdr:row>
      <xdr:rowOff>142239</xdr:rowOff>
    </xdr:to>
    <xdr:sp macro="" textlink="">
      <xdr:nvSpPr>
        <xdr:cNvPr id="360" name="フローチャート: 判断 359"/>
        <xdr:cNvSpPr/>
      </xdr:nvSpPr>
      <xdr:spPr>
        <a:xfrm>
          <a:off x="6921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6350</xdr:rowOff>
    </xdr:from>
    <xdr:to>
      <xdr:col>55</xdr:col>
      <xdr:colOff>50800</xdr:colOff>
      <xdr:row>85</xdr:row>
      <xdr:rowOff>107950</xdr:rowOff>
    </xdr:to>
    <xdr:sp macro="" textlink="">
      <xdr:nvSpPr>
        <xdr:cNvPr id="366" name="楕円 365"/>
        <xdr:cNvSpPr/>
      </xdr:nvSpPr>
      <xdr:spPr>
        <a:xfrm>
          <a:off x="10426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156227</xdr:rowOff>
    </xdr:from>
    <xdr:ext cx="469744" cy="259045"/>
    <xdr:sp macro="" textlink="">
      <xdr:nvSpPr>
        <xdr:cNvPr id="367" name="【福祉施設】&#10;一人当たり面積該当値テキスト"/>
        <xdr:cNvSpPr txBox="1"/>
      </xdr:nvSpPr>
      <xdr:spPr>
        <a:xfrm>
          <a:off x="10515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10161</xdr:rowOff>
    </xdr:from>
    <xdr:to>
      <xdr:col>50</xdr:col>
      <xdr:colOff>165100</xdr:colOff>
      <xdr:row>85</xdr:row>
      <xdr:rowOff>111761</xdr:rowOff>
    </xdr:to>
    <xdr:sp macro="" textlink="">
      <xdr:nvSpPr>
        <xdr:cNvPr id="368" name="楕円 367"/>
        <xdr:cNvSpPr/>
      </xdr:nvSpPr>
      <xdr:spPr>
        <a:xfrm>
          <a:off x="9588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57150</xdr:rowOff>
    </xdr:from>
    <xdr:to>
      <xdr:col>55</xdr:col>
      <xdr:colOff>0</xdr:colOff>
      <xdr:row>85</xdr:row>
      <xdr:rowOff>60961</xdr:rowOff>
    </xdr:to>
    <xdr:cxnSp macro="">
      <xdr:nvCxnSpPr>
        <xdr:cNvPr id="369" name="直線コネクタ 368"/>
        <xdr:cNvCxnSpPr/>
      </xdr:nvCxnSpPr>
      <xdr:spPr>
        <a:xfrm flipV="1">
          <a:off x="9639300" y="146304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13970</xdr:rowOff>
    </xdr:from>
    <xdr:to>
      <xdr:col>46</xdr:col>
      <xdr:colOff>38100</xdr:colOff>
      <xdr:row>85</xdr:row>
      <xdr:rowOff>115570</xdr:rowOff>
    </xdr:to>
    <xdr:sp macro="" textlink="">
      <xdr:nvSpPr>
        <xdr:cNvPr id="370" name="楕円 369"/>
        <xdr:cNvSpPr/>
      </xdr:nvSpPr>
      <xdr:spPr>
        <a:xfrm>
          <a:off x="8699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60961</xdr:rowOff>
    </xdr:from>
    <xdr:to>
      <xdr:col>50</xdr:col>
      <xdr:colOff>114300</xdr:colOff>
      <xdr:row>85</xdr:row>
      <xdr:rowOff>64770</xdr:rowOff>
    </xdr:to>
    <xdr:cxnSp macro="">
      <xdr:nvCxnSpPr>
        <xdr:cNvPr id="371" name="直線コネクタ 370"/>
        <xdr:cNvCxnSpPr/>
      </xdr:nvCxnSpPr>
      <xdr:spPr>
        <a:xfrm flipV="1">
          <a:off x="8750300" y="146342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13970</xdr:rowOff>
    </xdr:from>
    <xdr:to>
      <xdr:col>41</xdr:col>
      <xdr:colOff>101600</xdr:colOff>
      <xdr:row>85</xdr:row>
      <xdr:rowOff>115570</xdr:rowOff>
    </xdr:to>
    <xdr:sp macro="" textlink="">
      <xdr:nvSpPr>
        <xdr:cNvPr id="372" name="楕円 371"/>
        <xdr:cNvSpPr/>
      </xdr:nvSpPr>
      <xdr:spPr>
        <a:xfrm>
          <a:off x="7810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64770</xdr:rowOff>
    </xdr:from>
    <xdr:to>
      <xdr:col>45</xdr:col>
      <xdr:colOff>177800</xdr:colOff>
      <xdr:row>85</xdr:row>
      <xdr:rowOff>64770</xdr:rowOff>
    </xdr:to>
    <xdr:cxnSp macro="">
      <xdr:nvCxnSpPr>
        <xdr:cNvPr id="373" name="直線コネクタ 372"/>
        <xdr:cNvCxnSpPr/>
      </xdr:nvCxnSpPr>
      <xdr:spPr>
        <a:xfrm>
          <a:off x="7861300" y="1463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13970</xdr:rowOff>
    </xdr:from>
    <xdr:to>
      <xdr:col>36</xdr:col>
      <xdr:colOff>165100</xdr:colOff>
      <xdr:row>85</xdr:row>
      <xdr:rowOff>115570</xdr:rowOff>
    </xdr:to>
    <xdr:sp macro="" textlink="">
      <xdr:nvSpPr>
        <xdr:cNvPr id="374" name="楕円 373"/>
        <xdr:cNvSpPr/>
      </xdr:nvSpPr>
      <xdr:spPr>
        <a:xfrm>
          <a:off x="6921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64770</xdr:rowOff>
    </xdr:from>
    <xdr:to>
      <xdr:col>41</xdr:col>
      <xdr:colOff>50800</xdr:colOff>
      <xdr:row>85</xdr:row>
      <xdr:rowOff>64770</xdr:rowOff>
    </xdr:to>
    <xdr:cxnSp macro="">
      <xdr:nvCxnSpPr>
        <xdr:cNvPr id="375" name="直線コネクタ 374"/>
        <xdr:cNvCxnSpPr/>
      </xdr:nvCxnSpPr>
      <xdr:spPr>
        <a:xfrm>
          <a:off x="6972300" y="1463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10177</xdr:rowOff>
    </xdr:from>
    <xdr:ext cx="469744" cy="259045"/>
    <xdr:sp macro="" textlink="">
      <xdr:nvSpPr>
        <xdr:cNvPr id="376" name="n_1aveValue【福祉施設】&#10;一人当たり面積"/>
        <xdr:cNvSpPr txBox="1"/>
      </xdr:nvSpPr>
      <xdr:spPr>
        <a:xfrm>
          <a:off x="9391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13988</xdr:rowOff>
    </xdr:from>
    <xdr:ext cx="469744" cy="259045"/>
    <xdr:sp macro="" textlink="">
      <xdr:nvSpPr>
        <xdr:cNvPr id="377" name="n_2aveValue【福祉施設】&#10;一人当たり面積"/>
        <xdr:cNvSpPr txBox="1"/>
      </xdr:nvSpPr>
      <xdr:spPr>
        <a:xfrm>
          <a:off x="8515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135907</xdr:rowOff>
    </xdr:from>
    <xdr:ext cx="469744" cy="259045"/>
    <xdr:sp macro="" textlink="">
      <xdr:nvSpPr>
        <xdr:cNvPr id="378" name="n_3aveValue【福祉施設】&#10;一人当たり面積"/>
        <xdr:cNvSpPr txBox="1"/>
      </xdr:nvSpPr>
      <xdr:spPr>
        <a:xfrm>
          <a:off x="7626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158766</xdr:rowOff>
    </xdr:from>
    <xdr:ext cx="469744" cy="259045"/>
    <xdr:sp macro="" textlink="">
      <xdr:nvSpPr>
        <xdr:cNvPr id="379" name="n_4aveValue【福祉施設】&#10;一人当たり面積"/>
        <xdr:cNvSpPr txBox="1"/>
      </xdr:nvSpPr>
      <xdr:spPr>
        <a:xfrm>
          <a:off x="6737427" y="1387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102888</xdr:rowOff>
    </xdr:from>
    <xdr:ext cx="469744" cy="259045"/>
    <xdr:sp macro="" textlink="">
      <xdr:nvSpPr>
        <xdr:cNvPr id="380" name="n_1mainValue【福祉施設】&#10;一人当たり面積"/>
        <xdr:cNvSpPr txBox="1"/>
      </xdr:nvSpPr>
      <xdr:spPr>
        <a:xfrm>
          <a:off x="93917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106697</xdr:rowOff>
    </xdr:from>
    <xdr:ext cx="469744" cy="259045"/>
    <xdr:sp macro="" textlink="">
      <xdr:nvSpPr>
        <xdr:cNvPr id="381" name="n_2mainValue【福祉施設】&#10;一人当たり面積"/>
        <xdr:cNvSpPr txBox="1"/>
      </xdr:nvSpPr>
      <xdr:spPr>
        <a:xfrm>
          <a:off x="8515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106697</xdr:rowOff>
    </xdr:from>
    <xdr:ext cx="469744" cy="259045"/>
    <xdr:sp macro="" textlink="">
      <xdr:nvSpPr>
        <xdr:cNvPr id="382" name="n_3mainValue【福祉施設】&#10;一人当たり面積"/>
        <xdr:cNvSpPr txBox="1"/>
      </xdr:nvSpPr>
      <xdr:spPr>
        <a:xfrm>
          <a:off x="7626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106697</xdr:rowOff>
    </xdr:from>
    <xdr:ext cx="469744" cy="259045"/>
    <xdr:sp macro="" textlink="">
      <xdr:nvSpPr>
        <xdr:cNvPr id="383" name="n_4mainValue【福祉施設】&#10;一人当たり面積"/>
        <xdr:cNvSpPr txBox="1"/>
      </xdr:nvSpPr>
      <xdr:spPr>
        <a:xfrm>
          <a:off x="6737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94" name="テキスト ボックス 39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5" name="直線コネクタ 39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6" name="テキスト ボックス 39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7" name="直線コネクタ 39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8" name="テキスト ボックス 39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9" name="直線コネクタ 39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0" name="テキスト ボックス 39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1" name="直線コネクタ 40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2" name="テキスト ボックス 40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3" name="直線コネクタ 40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4" name="テキスト ボックス 40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15239</xdr:rowOff>
    </xdr:from>
    <xdr:to>
      <xdr:col>24</xdr:col>
      <xdr:colOff>62865</xdr:colOff>
      <xdr:row>109</xdr:row>
      <xdr:rowOff>49530</xdr:rowOff>
    </xdr:to>
    <xdr:cxnSp macro="">
      <xdr:nvCxnSpPr>
        <xdr:cNvPr id="408" name="直線コネクタ 407"/>
        <xdr:cNvCxnSpPr/>
      </xdr:nvCxnSpPr>
      <xdr:spPr>
        <a:xfrm flipV="1">
          <a:off x="4634865" y="17331689"/>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53357</xdr:rowOff>
    </xdr:from>
    <xdr:ext cx="405111" cy="259045"/>
    <xdr:sp macro="" textlink="">
      <xdr:nvSpPr>
        <xdr:cNvPr id="409" name="【市民会館】&#10;有形固定資産減価償却率最小値テキスト"/>
        <xdr:cNvSpPr txBox="1"/>
      </xdr:nvSpPr>
      <xdr:spPr>
        <a:xfrm>
          <a:off x="4673600" y="187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49530</xdr:rowOff>
    </xdr:from>
    <xdr:to>
      <xdr:col>24</xdr:col>
      <xdr:colOff>152400</xdr:colOff>
      <xdr:row>109</xdr:row>
      <xdr:rowOff>49530</xdr:rowOff>
    </xdr:to>
    <xdr:cxnSp macro="">
      <xdr:nvCxnSpPr>
        <xdr:cNvPr id="410" name="直線コネクタ 409"/>
        <xdr:cNvCxnSpPr/>
      </xdr:nvCxnSpPr>
      <xdr:spPr>
        <a:xfrm>
          <a:off x="4546600" y="1873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133366</xdr:rowOff>
    </xdr:from>
    <xdr:ext cx="405111" cy="259045"/>
    <xdr:sp macro="" textlink="">
      <xdr:nvSpPr>
        <xdr:cNvPr id="411" name="【市民会館】&#10;有形固定資産減価償却率最大値テキスト"/>
        <xdr:cNvSpPr txBox="1"/>
      </xdr:nvSpPr>
      <xdr:spPr>
        <a:xfrm>
          <a:off x="4673600" y="1710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15239</xdr:rowOff>
    </xdr:from>
    <xdr:to>
      <xdr:col>24</xdr:col>
      <xdr:colOff>152400</xdr:colOff>
      <xdr:row>101</xdr:row>
      <xdr:rowOff>15239</xdr:rowOff>
    </xdr:to>
    <xdr:cxnSp macro="">
      <xdr:nvCxnSpPr>
        <xdr:cNvPr id="412" name="直線コネクタ 411"/>
        <xdr:cNvCxnSpPr/>
      </xdr:nvCxnSpPr>
      <xdr:spPr>
        <a:xfrm>
          <a:off x="4546600" y="1733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59707</xdr:rowOff>
    </xdr:from>
    <xdr:ext cx="405111" cy="259045"/>
    <xdr:sp macro="" textlink="">
      <xdr:nvSpPr>
        <xdr:cNvPr id="413" name="【市民会館】&#10;有形固定資産減価償却率平均値テキスト"/>
        <xdr:cNvSpPr txBox="1"/>
      </xdr:nvSpPr>
      <xdr:spPr>
        <a:xfrm>
          <a:off x="4673600" y="18404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36830</xdr:rowOff>
    </xdr:from>
    <xdr:to>
      <xdr:col>24</xdr:col>
      <xdr:colOff>114300</xdr:colOff>
      <xdr:row>108</xdr:row>
      <xdr:rowOff>138430</xdr:rowOff>
    </xdr:to>
    <xdr:sp macro="" textlink="">
      <xdr:nvSpPr>
        <xdr:cNvPr id="414" name="フローチャート: 判断 413"/>
        <xdr:cNvSpPr/>
      </xdr:nvSpPr>
      <xdr:spPr>
        <a:xfrm>
          <a:off x="4584700" y="185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107</xdr:row>
      <xdr:rowOff>116839</xdr:rowOff>
    </xdr:from>
    <xdr:to>
      <xdr:col>20</xdr:col>
      <xdr:colOff>38100</xdr:colOff>
      <xdr:row>108</xdr:row>
      <xdr:rowOff>46989</xdr:rowOff>
    </xdr:to>
    <xdr:sp macro="" textlink="">
      <xdr:nvSpPr>
        <xdr:cNvPr id="415" name="フローチャート: 判断 414"/>
        <xdr:cNvSpPr/>
      </xdr:nvSpPr>
      <xdr:spPr>
        <a:xfrm>
          <a:off x="3746500" y="1846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116839</xdr:rowOff>
    </xdr:from>
    <xdr:to>
      <xdr:col>15</xdr:col>
      <xdr:colOff>101600</xdr:colOff>
      <xdr:row>108</xdr:row>
      <xdr:rowOff>46989</xdr:rowOff>
    </xdr:to>
    <xdr:sp macro="" textlink="">
      <xdr:nvSpPr>
        <xdr:cNvPr id="416" name="フローチャート: 判断 415"/>
        <xdr:cNvSpPr/>
      </xdr:nvSpPr>
      <xdr:spPr>
        <a:xfrm>
          <a:off x="2857500" y="1846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128270</xdr:rowOff>
    </xdr:from>
    <xdr:to>
      <xdr:col>10</xdr:col>
      <xdr:colOff>165100</xdr:colOff>
      <xdr:row>106</xdr:row>
      <xdr:rowOff>58420</xdr:rowOff>
    </xdr:to>
    <xdr:sp macro="" textlink="">
      <xdr:nvSpPr>
        <xdr:cNvPr id="417" name="フローチャート: 判断 416"/>
        <xdr:cNvSpPr/>
      </xdr:nvSpPr>
      <xdr:spPr>
        <a:xfrm>
          <a:off x="1968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107</xdr:row>
      <xdr:rowOff>48261</xdr:rowOff>
    </xdr:from>
    <xdr:to>
      <xdr:col>6</xdr:col>
      <xdr:colOff>38100</xdr:colOff>
      <xdr:row>107</xdr:row>
      <xdr:rowOff>149861</xdr:rowOff>
    </xdr:to>
    <xdr:sp macro="" textlink="">
      <xdr:nvSpPr>
        <xdr:cNvPr id="418" name="フローチャート: 判断 417"/>
        <xdr:cNvSpPr/>
      </xdr:nvSpPr>
      <xdr:spPr>
        <a:xfrm>
          <a:off x="1079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143511</xdr:rowOff>
    </xdr:from>
    <xdr:to>
      <xdr:col>24</xdr:col>
      <xdr:colOff>114300</xdr:colOff>
      <xdr:row>109</xdr:row>
      <xdr:rowOff>73661</xdr:rowOff>
    </xdr:to>
    <xdr:sp macro="" textlink="">
      <xdr:nvSpPr>
        <xdr:cNvPr id="424" name="楕円 423"/>
        <xdr:cNvSpPr/>
      </xdr:nvSpPr>
      <xdr:spPr>
        <a:xfrm>
          <a:off x="4584700" y="1866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58438</xdr:rowOff>
    </xdr:from>
    <xdr:ext cx="405111" cy="259045"/>
    <xdr:sp macro="" textlink="">
      <xdr:nvSpPr>
        <xdr:cNvPr id="425" name="【市民会館】&#10;有形固定資産減価償却率該当値テキスト"/>
        <xdr:cNvSpPr txBox="1"/>
      </xdr:nvSpPr>
      <xdr:spPr>
        <a:xfrm>
          <a:off x="4673600" y="1857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44450</xdr:rowOff>
    </xdr:from>
    <xdr:to>
      <xdr:col>20</xdr:col>
      <xdr:colOff>38100</xdr:colOff>
      <xdr:row>108</xdr:row>
      <xdr:rowOff>146050</xdr:rowOff>
    </xdr:to>
    <xdr:sp macro="" textlink="">
      <xdr:nvSpPr>
        <xdr:cNvPr id="426" name="楕円 425"/>
        <xdr:cNvSpPr/>
      </xdr:nvSpPr>
      <xdr:spPr>
        <a:xfrm>
          <a:off x="3746500" y="185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95250</xdr:rowOff>
    </xdr:from>
    <xdr:to>
      <xdr:col>24</xdr:col>
      <xdr:colOff>63500</xdr:colOff>
      <xdr:row>109</xdr:row>
      <xdr:rowOff>22861</xdr:rowOff>
    </xdr:to>
    <xdr:cxnSp macro="">
      <xdr:nvCxnSpPr>
        <xdr:cNvPr id="427" name="直線コネクタ 426"/>
        <xdr:cNvCxnSpPr/>
      </xdr:nvCxnSpPr>
      <xdr:spPr>
        <a:xfrm>
          <a:off x="3797300" y="18611850"/>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151130</xdr:rowOff>
    </xdr:from>
    <xdr:to>
      <xdr:col>15</xdr:col>
      <xdr:colOff>101600</xdr:colOff>
      <xdr:row>109</xdr:row>
      <xdr:rowOff>81280</xdr:rowOff>
    </xdr:to>
    <xdr:sp macro="" textlink="">
      <xdr:nvSpPr>
        <xdr:cNvPr id="428" name="楕円 427"/>
        <xdr:cNvSpPr/>
      </xdr:nvSpPr>
      <xdr:spPr>
        <a:xfrm>
          <a:off x="2857500" y="186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95250</xdr:rowOff>
    </xdr:from>
    <xdr:to>
      <xdr:col>19</xdr:col>
      <xdr:colOff>177800</xdr:colOff>
      <xdr:row>109</xdr:row>
      <xdr:rowOff>30480</xdr:rowOff>
    </xdr:to>
    <xdr:cxnSp macro="">
      <xdr:nvCxnSpPr>
        <xdr:cNvPr id="429" name="直線コネクタ 428"/>
        <xdr:cNvCxnSpPr/>
      </xdr:nvCxnSpPr>
      <xdr:spPr>
        <a:xfrm flipV="1">
          <a:off x="2908300" y="1861185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59689</xdr:rowOff>
    </xdr:from>
    <xdr:to>
      <xdr:col>10</xdr:col>
      <xdr:colOff>165100</xdr:colOff>
      <xdr:row>108</xdr:row>
      <xdr:rowOff>161289</xdr:rowOff>
    </xdr:to>
    <xdr:sp macro="" textlink="">
      <xdr:nvSpPr>
        <xdr:cNvPr id="430" name="楕円 429"/>
        <xdr:cNvSpPr/>
      </xdr:nvSpPr>
      <xdr:spPr>
        <a:xfrm>
          <a:off x="1968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110489</xdr:rowOff>
    </xdr:from>
    <xdr:to>
      <xdr:col>15</xdr:col>
      <xdr:colOff>50800</xdr:colOff>
      <xdr:row>109</xdr:row>
      <xdr:rowOff>30480</xdr:rowOff>
    </xdr:to>
    <xdr:cxnSp macro="">
      <xdr:nvCxnSpPr>
        <xdr:cNvPr id="431" name="直線コネクタ 430"/>
        <xdr:cNvCxnSpPr/>
      </xdr:nvCxnSpPr>
      <xdr:spPr>
        <a:xfrm>
          <a:off x="2019300" y="1862708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139700</xdr:rowOff>
    </xdr:from>
    <xdr:to>
      <xdr:col>6</xdr:col>
      <xdr:colOff>38100</xdr:colOff>
      <xdr:row>108</xdr:row>
      <xdr:rowOff>69850</xdr:rowOff>
    </xdr:to>
    <xdr:sp macro="" textlink="">
      <xdr:nvSpPr>
        <xdr:cNvPr id="432" name="楕円 431"/>
        <xdr:cNvSpPr/>
      </xdr:nvSpPr>
      <xdr:spPr>
        <a:xfrm>
          <a:off x="1079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19050</xdr:rowOff>
    </xdr:from>
    <xdr:to>
      <xdr:col>10</xdr:col>
      <xdr:colOff>114300</xdr:colOff>
      <xdr:row>108</xdr:row>
      <xdr:rowOff>110489</xdr:rowOff>
    </xdr:to>
    <xdr:cxnSp macro="">
      <xdr:nvCxnSpPr>
        <xdr:cNvPr id="433" name="直線コネクタ 432"/>
        <xdr:cNvCxnSpPr/>
      </xdr:nvCxnSpPr>
      <xdr:spPr>
        <a:xfrm>
          <a:off x="1130300" y="1853565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63516</xdr:rowOff>
    </xdr:from>
    <xdr:ext cx="405111" cy="259045"/>
    <xdr:sp macro="" textlink="">
      <xdr:nvSpPr>
        <xdr:cNvPr id="434" name="n_1aveValue【市民会館】&#10;有形固定資産減価償却率"/>
        <xdr:cNvSpPr txBox="1"/>
      </xdr:nvSpPr>
      <xdr:spPr>
        <a:xfrm>
          <a:off x="3582044" y="18237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63516</xdr:rowOff>
    </xdr:from>
    <xdr:ext cx="405111" cy="259045"/>
    <xdr:sp macro="" textlink="">
      <xdr:nvSpPr>
        <xdr:cNvPr id="435" name="n_2aveValue【市民会館】&#10;有形固定資産減価償却率"/>
        <xdr:cNvSpPr txBox="1"/>
      </xdr:nvSpPr>
      <xdr:spPr>
        <a:xfrm>
          <a:off x="2705744" y="18237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74947</xdr:rowOff>
    </xdr:from>
    <xdr:ext cx="405111" cy="259045"/>
    <xdr:sp macro="" textlink="">
      <xdr:nvSpPr>
        <xdr:cNvPr id="436" name="n_3aveValue【市民会館】&#10;有形固定資産減価償却率"/>
        <xdr:cNvSpPr txBox="1"/>
      </xdr:nvSpPr>
      <xdr:spPr>
        <a:xfrm>
          <a:off x="1816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166388</xdr:rowOff>
    </xdr:from>
    <xdr:ext cx="405111" cy="259045"/>
    <xdr:sp macro="" textlink="">
      <xdr:nvSpPr>
        <xdr:cNvPr id="437" name="n_4aveValue【市民会館】&#10;有形固定資産減価償却率"/>
        <xdr:cNvSpPr txBox="1"/>
      </xdr:nvSpPr>
      <xdr:spPr>
        <a:xfrm>
          <a:off x="927744" y="18168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137177</xdr:rowOff>
    </xdr:from>
    <xdr:ext cx="405111" cy="259045"/>
    <xdr:sp macro="" textlink="">
      <xdr:nvSpPr>
        <xdr:cNvPr id="438" name="n_1mainValue【市民会館】&#10;有形固定資産減価償却率"/>
        <xdr:cNvSpPr txBox="1"/>
      </xdr:nvSpPr>
      <xdr:spPr>
        <a:xfrm>
          <a:off x="3582044"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72407</xdr:rowOff>
    </xdr:from>
    <xdr:ext cx="405111" cy="259045"/>
    <xdr:sp macro="" textlink="">
      <xdr:nvSpPr>
        <xdr:cNvPr id="439" name="n_2mainValue【市民会館】&#10;有形固定資産減価償却率"/>
        <xdr:cNvSpPr txBox="1"/>
      </xdr:nvSpPr>
      <xdr:spPr>
        <a:xfrm>
          <a:off x="2705744" y="187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152416</xdr:rowOff>
    </xdr:from>
    <xdr:ext cx="405111" cy="259045"/>
    <xdr:sp macro="" textlink="">
      <xdr:nvSpPr>
        <xdr:cNvPr id="440" name="n_3mainValue【市民会館】&#10;有形固定資産減価償却率"/>
        <xdr:cNvSpPr txBox="1"/>
      </xdr:nvSpPr>
      <xdr:spPr>
        <a:xfrm>
          <a:off x="1816744" y="186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60977</xdr:rowOff>
    </xdr:from>
    <xdr:ext cx="405111" cy="259045"/>
    <xdr:sp macro="" textlink="">
      <xdr:nvSpPr>
        <xdr:cNvPr id="441" name="n_4mainValue【市民会館】&#10;有形固定資産減価償却率"/>
        <xdr:cNvSpPr txBox="1"/>
      </xdr:nvSpPr>
      <xdr:spPr>
        <a:xfrm>
          <a:off x="927744"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3" name="テキスト ボックス 45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5" name="テキスト ボックス 45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7" name="テキスト ボックス 45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9" name="テキスト ボックス 45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1" name="テキスト ボックス 46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11430</xdr:rowOff>
    </xdr:from>
    <xdr:to>
      <xdr:col>54</xdr:col>
      <xdr:colOff>189865</xdr:colOff>
      <xdr:row>107</xdr:row>
      <xdr:rowOff>102870</xdr:rowOff>
    </xdr:to>
    <xdr:cxnSp macro="">
      <xdr:nvCxnSpPr>
        <xdr:cNvPr id="465" name="直線コネクタ 464"/>
        <xdr:cNvCxnSpPr/>
      </xdr:nvCxnSpPr>
      <xdr:spPr>
        <a:xfrm flipV="1">
          <a:off x="10476865" y="1732788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106697</xdr:rowOff>
    </xdr:from>
    <xdr:ext cx="469744" cy="259045"/>
    <xdr:sp macro="" textlink="">
      <xdr:nvSpPr>
        <xdr:cNvPr id="466" name="【市民会館】&#10;一人当たり面積最小値テキスト"/>
        <xdr:cNvSpPr txBox="1"/>
      </xdr:nvSpPr>
      <xdr:spPr>
        <a:xfrm>
          <a:off x="10515600"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102870</xdr:rowOff>
    </xdr:from>
    <xdr:to>
      <xdr:col>55</xdr:col>
      <xdr:colOff>88900</xdr:colOff>
      <xdr:row>107</xdr:row>
      <xdr:rowOff>102870</xdr:rowOff>
    </xdr:to>
    <xdr:cxnSp macro="">
      <xdr:nvCxnSpPr>
        <xdr:cNvPr id="467" name="直線コネクタ 466"/>
        <xdr:cNvCxnSpPr/>
      </xdr:nvCxnSpPr>
      <xdr:spPr>
        <a:xfrm>
          <a:off x="10388600" y="1844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129557</xdr:rowOff>
    </xdr:from>
    <xdr:ext cx="469744" cy="259045"/>
    <xdr:sp macro="" textlink="">
      <xdr:nvSpPr>
        <xdr:cNvPr id="468" name="【市民会館】&#10;一人当たり面積最大値テキスト"/>
        <xdr:cNvSpPr txBox="1"/>
      </xdr:nvSpPr>
      <xdr:spPr>
        <a:xfrm>
          <a:off x="10515600" y="1710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11430</xdr:rowOff>
    </xdr:from>
    <xdr:to>
      <xdr:col>55</xdr:col>
      <xdr:colOff>88900</xdr:colOff>
      <xdr:row>101</xdr:row>
      <xdr:rowOff>11430</xdr:rowOff>
    </xdr:to>
    <xdr:cxnSp macro="">
      <xdr:nvCxnSpPr>
        <xdr:cNvPr id="469" name="直線コネクタ 468"/>
        <xdr:cNvCxnSpPr/>
      </xdr:nvCxnSpPr>
      <xdr:spPr>
        <a:xfrm>
          <a:off x="10388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87647</xdr:rowOff>
    </xdr:from>
    <xdr:ext cx="469744" cy="259045"/>
    <xdr:sp macro="" textlink="">
      <xdr:nvSpPr>
        <xdr:cNvPr id="470" name="【市民会館】&#10;一人当たり面積平均値テキスト"/>
        <xdr:cNvSpPr txBox="1"/>
      </xdr:nvSpPr>
      <xdr:spPr>
        <a:xfrm>
          <a:off x="10515600" y="1774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109220</xdr:rowOff>
    </xdr:from>
    <xdr:to>
      <xdr:col>55</xdr:col>
      <xdr:colOff>50800</xdr:colOff>
      <xdr:row>104</xdr:row>
      <xdr:rowOff>39370</xdr:rowOff>
    </xdr:to>
    <xdr:sp macro="" textlink="">
      <xdr:nvSpPr>
        <xdr:cNvPr id="471" name="フローチャート: 判断 470"/>
        <xdr:cNvSpPr/>
      </xdr:nvSpPr>
      <xdr:spPr>
        <a:xfrm>
          <a:off x="104267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120650</xdr:rowOff>
    </xdr:from>
    <xdr:to>
      <xdr:col>50</xdr:col>
      <xdr:colOff>165100</xdr:colOff>
      <xdr:row>104</xdr:row>
      <xdr:rowOff>50800</xdr:rowOff>
    </xdr:to>
    <xdr:sp macro="" textlink="">
      <xdr:nvSpPr>
        <xdr:cNvPr id="472" name="フローチャート: 判断 471"/>
        <xdr:cNvSpPr/>
      </xdr:nvSpPr>
      <xdr:spPr>
        <a:xfrm>
          <a:off x="9588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135889</xdr:rowOff>
    </xdr:from>
    <xdr:to>
      <xdr:col>46</xdr:col>
      <xdr:colOff>38100</xdr:colOff>
      <xdr:row>104</xdr:row>
      <xdr:rowOff>66039</xdr:rowOff>
    </xdr:to>
    <xdr:sp macro="" textlink="">
      <xdr:nvSpPr>
        <xdr:cNvPr id="473" name="フローチャート: 判断 472"/>
        <xdr:cNvSpPr/>
      </xdr:nvSpPr>
      <xdr:spPr>
        <a:xfrm>
          <a:off x="8699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102</xdr:row>
      <xdr:rowOff>151130</xdr:rowOff>
    </xdr:from>
    <xdr:to>
      <xdr:col>41</xdr:col>
      <xdr:colOff>101600</xdr:colOff>
      <xdr:row>103</xdr:row>
      <xdr:rowOff>81280</xdr:rowOff>
    </xdr:to>
    <xdr:sp macro="" textlink="">
      <xdr:nvSpPr>
        <xdr:cNvPr id="474" name="フローチャート: 判断 473"/>
        <xdr:cNvSpPr/>
      </xdr:nvSpPr>
      <xdr:spPr>
        <a:xfrm>
          <a:off x="781050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101600</xdr:rowOff>
    </xdr:from>
    <xdr:to>
      <xdr:col>36</xdr:col>
      <xdr:colOff>165100</xdr:colOff>
      <xdr:row>104</xdr:row>
      <xdr:rowOff>31750</xdr:rowOff>
    </xdr:to>
    <xdr:sp macro="" textlink="">
      <xdr:nvSpPr>
        <xdr:cNvPr id="475" name="フローチャート: 判断 474"/>
        <xdr:cNvSpPr/>
      </xdr:nvSpPr>
      <xdr:spPr>
        <a:xfrm>
          <a:off x="6921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13970</xdr:rowOff>
    </xdr:from>
    <xdr:to>
      <xdr:col>55</xdr:col>
      <xdr:colOff>50800</xdr:colOff>
      <xdr:row>103</xdr:row>
      <xdr:rowOff>115570</xdr:rowOff>
    </xdr:to>
    <xdr:sp macro="" textlink="">
      <xdr:nvSpPr>
        <xdr:cNvPr id="481" name="楕円 480"/>
        <xdr:cNvSpPr/>
      </xdr:nvSpPr>
      <xdr:spPr>
        <a:xfrm>
          <a:off x="104267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36847</xdr:rowOff>
    </xdr:from>
    <xdr:ext cx="469744" cy="259045"/>
    <xdr:sp macro="" textlink="">
      <xdr:nvSpPr>
        <xdr:cNvPr id="482" name="【市民会館】&#10;一人当たり面積該当値テキスト"/>
        <xdr:cNvSpPr txBox="1"/>
      </xdr:nvSpPr>
      <xdr:spPr>
        <a:xfrm>
          <a:off x="10515600" y="1752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21589</xdr:rowOff>
    </xdr:from>
    <xdr:to>
      <xdr:col>50</xdr:col>
      <xdr:colOff>165100</xdr:colOff>
      <xdr:row>103</xdr:row>
      <xdr:rowOff>123189</xdr:rowOff>
    </xdr:to>
    <xdr:sp macro="" textlink="">
      <xdr:nvSpPr>
        <xdr:cNvPr id="483" name="楕円 482"/>
        <xdr:cNvSpPr/>
      </xdr:nvSpPr>
      <xdr:spPr>
        <a:xfrm>
          <a:off x="9588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64770</xdr:rowOff>
    </xdr:from>
    <xdr:to>
      <xdr:col>55</xdr:col>
      <xdr:colOff>0</xdr:colOff>
      <xdr:row>103</xdr:row>
      <xdr:rowOff>72389</xdr:rowOff>
    </xdr:to>
    <xdr:cxnSp macro="">
      <xdr:nvCxnSpPr>
        <xdr:cNvPr id="484" name="直線コネクタ 483"/>
        <xdr:cNvCxnSpPr/>
      </xdr:nvCxnSpPr>
      <xdr:spPr>
        <a:xfrm flipV="1">
          <a:off x="9639300" y="177241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29211</xdr:rowOff>
    </xdr:from>
    <xdr:to>
      <xdr:col>46</xdr:col>
      <xdr:colOff>38100</xdr:colOff>
      <xdr:row>103</xdr:row>
      <xdr:rowOff>130811</xdr:rowOff>
    </xdr:to>
    <xdr:sp macro="" textlink="">
      <xdr:nvSpPr>
        <xdr:cNvPr id="485" name="楕円 484"/>
        <xdr:cNvSpPr/>
      </xdr:nvSpPr>
      <xdr:spPr>
        <a:xfrm>
          <a:off x="8699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72389</xdr:rowOff>
    </xdr:from>
    <xdr:to>
      <xdr:col>50</xdr:col>
      <xdr:colOff>114300</xdr:colOff>
      <xdr:row>103</xdr:row>
      <xdr:rowOff>80011</xdr:rowOff>
    </xdr:to>
    <xdr:cxnSp macro="">
      <xdr:nvCxnSpPr>
        <xdr:cNvPr id="486" name="直線コネクタ 485"/>
        <xdr:cNvCxnSpPr/>
      </xdr:nvCxnSpPr>
      <xdr:spPr>
        <a:xfrm flipV="1">
          <a:off x="8750300" y="17731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36830</xdr:rowOff>
    </xdr:from>
    <xdr:to>
      <xdr:col>41</xdr:col>
      <xdr:colOff>101600</xdr:colOff>
      <xdr:row>103</xdr:row>
      <xdr:rowOff>138430</xdr:rowOff>
    </xdr:to>
    <xdr:sp macro="" textlink="">
      <xdr:nvSpPr>
        <xdr:cNvPr id="487" name="楕円 486"/>
        <xdr:cNvSpPr/>
      </xdr:nvSpPr>
      <xdr:spPr>
        <a:xfrm>
          <a:off x="7810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80011</xdr:rowOff>
    </xdr:from>
    <xdr:to>
      <xdr:col>45</xdr:col>
      <xdr:colOff>177800</xdr:colOff>
      <xdr:row>103</xdr:row>
      <xdr:rowOff>87630</xdr:rowOff>
    </xdr:to>
    <xdr:cxnSp macro="">
      <xdr:nvCxnSpPr>
        <xdr:cNvPr id="488" name="直線コネクタ 487"/>
        <xdr:cNvCxnSpPr/>
      </xdr:nvCxnSpPr>
      <xdr:spPr>
        <a:xfrm flipV="1">
          <a:off x="7861300" y="177393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44450</xdr:rowOff>
    </xdr:from>
    <xdr:to>
      <xdr:col>36</xdr:col>
      <xdr:colOff>165100</xdr:colOff>
      <xdr:row>103</xdr:row>
      <xdr:rowOff>146050</xdr:rowOff>
    </xdr:to>
    <xdr:sp macro="" textlink="">
      <xdr:nvSpPr>
        <xdr:cNvPr id="489" name="楕円 488"/>
        <xdr:cNvSpPr/>
      </xdr:nvSpPr>
      <xdr:spPr>
        <a:xfrm>
          <a:off x="6921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87630</xdr:rowOff>
    </xdr:from>
    <xdr:to>
      <xdr:col>41</xdr:col>
      <xdr:colOff>50800</xdr:colOff>
      <xdr:row>103</xdr:row>
      <xdr:rowOff>95250</xdr:rowOff>
    </xdr:to>
    <xdr:cxnSp macro="">
      <xdr:nvCxnSpPr>
        <xdr:cNvPr id="490" name="直線コネクタ 489"/>
        <xdr:cNvCxnSpPr/>
      </xdr:nvCxnSpPr>
      <xdr:spPr>
        <a:xfrm flipV="1">
          <a:off x="6972300" y="17746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41927</xdr:rowOff>
    </xdr:from>
    <xdr:ext cx="469744" cy="259045"/>
    <xdr:sp macro="" textlink="">
      <xdr:nvSpPr>
        <xdr:cNvPr id="491" name="n_1aveValue【市民会館】&#10;一人当たり面積"/>
        <xdr:cNvSpPr txBox="1"/>
      </xdr:nvSpPr>
      <xdr:spPr>
        <a:xfrm>
          <a:off x="9391727" y="1787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57166</xdr:rowOff>
    </xdr:from>
    <xdr:ext cx="469744" cy="259045"/>
    <xdr:sp macro="" textlink="">
      <xdr:nvSpPr>
        <xdr:cNvPr id="492" name="n_2aveValue【市民会館】&#10;一人当たり面積"/>
        <xdr:cNvSpPr txBox="1"/>
      </xdr:nvSpPr>
      <xdr:spPr>
        <a:xfrm>
          <a:off x="8515427" y="17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97807</xdr:rowOff>
    </xdr:from>
    <xdr:ext cx="469744" cy="259045"/>
    <xdr:sp macro="" textlink="">
      <xdr:nvSpPr>
        <xdr:cNvPr id="493" name="n_3aveValue【市民会館】&#10;一人当たり面積"/>
        <xdr:cNvSpPr txBox="1"/>
      </xdr:nvSpPr>
      <xdr:spPr>
        <a:xfrm>
          <a:off x="7626427" y="1741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22877</xdr:rowOff>
    </xdr:from>
    <xdr:ext cx="469744" cy="259045"/>
    <xdr:sp macro="" textlink="">
      <xdr:nvSpPr>
        <xdr:cNvPr id="494" name="n_4aveValue【市民会館】&#10;一人当たり面積"/>
        <xdr:cNvSpPr txBox="1"/>
      </xdr:nvSpPr>
      <xdr:spPr>
        <a:xfrm>
          <a:off x="6737427" y="1785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139716</xdr:rowOff>
    </xdr:from>
    <xdr:ext cx="469744" cy="259045"/>
    <xdr:sp macro="" textlink="">
      <xdr:nvSpPr>
        <xdr:cNvPr id="495" name="n_1mainValue【市民会館】&#10;一人当たり面積"/>
        <xdr:cNvSpPr txBox="1"/>
      </xdr:nvSpPr>
      <xdr:spPr>
        <a:xfrm>
          <a:off x="9391727" y="1745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147338</xdr:rowOff>
    </xdr:from>
    <xdr:ext cx="469744" cy="259045"/>
    <xdr:sp macro="" textlink="">
      <xdr:nvSpPr>
        <xdr:cNvPr id="496" name="n_2mainValue【市民会館】&#10;一人当たり面積"/>
        <xdr:cNvSpPr txBox="1"/>
      </xdr:nvSpPr>
      <xdr:spPr>
        <a:xfrm>
          <a:off x="8515427" y="1746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129557</xdr:rowOff>
    </xdr:from>
    <xdr:ext cx="469744" cy="259045"/>
    <xdr:sp macro="" textlink="">
      <xdr:nvSpPr>
        <xdr:cNvPr id="497" name="n_3mainValue【市民会館】&#10;一人当たり面積"/>
        <xdr:cNvSpPr txBox="1"/>
      </xdr:nvSpPr>
      <xdr:spPr>
        <a:xfrm>
          <a:off x="7626427" y="1778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162577</xdr:rowOff>
    </xdr:from>
    <xdr:ext cx="469744" cy="259045"/>
    <xdr:sp macro="" textlink="">
      <xdr:nvSpPr>
        <xdr:cNvPr id="498" name="n_4mainValue【市民会館】&#10;一人当たり面積"/>
        <xdr:cNvSpPr txBox="1"/>
      </xdr:nvSpPr>
      <xdr:spPr>
        <a:xfrm>
          <a:off x="6737427" y="1747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9" name="テキスト ボックス 50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0" name="直線コネクタ 50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11" name="テキスト ボックス 510"/>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2" name="直線コネクタ 51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3" name="テキスト ボックス 51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4" name="直線コネクタ 51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5" name="テキスト ボックス 51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6" name="直線コネクタ 51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7" name="テキスト ボックス 51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8" name="直線コネクタ 51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9" name="テキスト ボックス 51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0" name="直線コネクタ 51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21" name="テキスト ボックス 520"/>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2" name="直線コネクタ 52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23" name="テキスト ボックス 52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100693</xdr:rowOff>
    </xdr:from>
    <xdr:to>
      <xdr:col>85</xdr:col>
      <xdr:colOff>126364</xdr:colOff>
      <xdr:row>41</xdr:row>
      <xdr:rowOff>58238</xdr:rowOff>
    </xdr:to>
    <xdr:cxnSp macro="">
      <xdr:nvCxnSpPr>
        <xdr:cNvPr id="525" name="直線コネクタ 524"/>
        <xdr:cNvCxnSpPr/>
      </xdr:nvCxnSpPr>
      <xdr:spPr>
        <a:xfrm flipV="1">
          <a:off x="16318864" y="5758543"/>
          <a:ext cx="0" cy="1329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62065</xdr:rowOff>
    </xdr:from>
    <xdr:ext cx="405111" cy="259045"/>
    <xdr:sp macro="" textlink="">
      <xdr:nvSpPr>
        <xdr:cNvPr id="526" name="【一般廃棄物処理施設】&#10;有形固定資産減価償却率最小値テキスト"/>
        <xdr:cNvSpPr txBox="1"/>
      </xdr:nvSpPr>
      <xdr:spPr>
        <a:xfrm>
          <a:off x="16357600" y="709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58238</xdr:rowOff>
    </xdr:from>
    <xdr:to>
      <xdr:col>86</xdr:col>
      <xdr:colOff>25400</xdr:colOff>
      <xdr:row>41</xdr:row>
      <xdr:rowOff>58238</xdr:rowOff>
    </xdr:to>
    <xdr:cxnSp macro="">
      <xdr:nvCxnSpPr>
        <xdr:cNvPr id="527" name="直線コネクタ 526"/>
        <xdr:cNvCxnSpPr/>
      </xdr:nvCxnSpPr>
      <xdr:spPr>
        <a:xfrm>
          <a:off x="16230600" y="708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47370</xdr:rowOff>
    </xdr:from>
    <xdr:ext cx="405111" cy="259045"/>
    <xdr:sp macro="" textlink="">
      <xdr:nvSpPr>
        <xdr:cNvPr id="528" name="【一般廃棄物処理施設】&#10;有形固定資産減価償却率最大値テキスト"/>
        <xdr:cNvSpPr txBox="1"/>
      </xdr:nvSpPr>
      <xdr:spPr>
        <a:xfrm>
          <a:off x="16357600" y="553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100693</xdr:rowOff>
    </xdr:from>
    <xdr:to>
      <xdr:col>86</xdr:col>
      <xdr:colOff>25400</xdr:colOff>
      <xdr:row>33</xdr:row>
      <xdr:rowOff>100693</xdr:rowOff>
    </xdr:to>
    <xdr:cxnSp macro="">
      <xdr:nvCxnSpPr>
        <xdr:cNvPr id="529" name="直線コネクタ 528"/>
        <xdr:cNvCxnSpPr/>
      </xdr:nvCxnSpPr>
      <xdr:spPr>
        <a:xfrm>
          <a:off x="16230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87466</xdr:rowOff>
    </xdr:from>
    <xdr:ext cx="405111" cy="259045"/>
    <xdr:sp macro="" textlink="">
      <xdr:nvSpPr>
        <xdr:cNvPr id="530" name="【一般廃棄物処理施設】&#10;有形固定資産減価償却率平均値テキスト"/>
        <xdr:cNvSpPr txBox="1"/>
      </xdr:nvSpPr>
      <xdr:spPr>
        <a:xfrm>
          <a:off x="16357600" y="5745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64589</xdr:rowOff>
    </xdr:from>
    <xdr:to>
      <xdr:col>85</xdr:col>
      <xdr:colOff>177800</xdr:colOff>
      <xdr:row>34</xdr:row>
      <xdr:rowOff>166189</xdr:rowOff>
    </xdr:to>
    <xdr:sp macro="" textlink="">
      <xdr:nvSpPr>
        <xdr:cNvPr id="531" name="フローチャート: 判断 530"/>
        <xdr:cNvSpPr/>
      </xdr:nvSpPr>
      <xdr:spPr>
        <a:xfrm>
          <a:off x="16268700" y="589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33</xdr:row>
      <xdr:rowOff>85816</xdr:rowOff>
    </xdr:from>
    <xdr:to>
      <xdr:col>81</xdr:col>
      <xdr:colOff>101600</xdr:colOff>
      <xdr:row>34</xdr:row>
      <xdr:rowOff>15966</xdr:rowOff>
    </xdr:to>
    <xdr:sp macro="" textlink="">
      <xdr:nvSpPr>
        <xdr:cNvPr id="532" name="フローチャート: 判断 531"/>
        <xdr:cNvSpPr/>
      </xdr:nvSpPr>
      <xdr:spPr>
        <a:xfrm>
          <a:off x="15430500" y="574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128270</xdr:rowOff>
    </xdr:from>
    <xdr:to>
      <xdr:col>76</xdr:col>
      <xdr:colOff>165100</xdr:colOff>
      <xdr:row>34</xdr:row>
      <xdr:rowOff>58420</xdr:rowOff>
    </xdr:to>
    <xdr:sp macro="" textlink="">
      <xdr:nvSpPr>
        <xdr:cNvPr id="533" name="フローチャート: 判断 532"/>
        <xdr:cNvSpPr/>
      </xdr:nvSpPr>
      <xdr:spPr>
        <a:xfrm>
          <a:off x="14541500" y="578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79284</xdr:rowOff>
    </xdr:from>
    <xdr:to>
      <xdr:col>72</xdr:col>
      <xdr:colOff>38100</xdr:colOff>
      <xdr:row>36</xdr:row>
      <xdr:rowOff>9434</xdr:rowOff>
    </xdr:to>
    <xdr:sp macro="" textlink="">
      <xdr:nvSpPr>
        <xdr:cNvPr id="534" name="フローチャート: 判断 533"/>
        <xdr:cNvSpPr/>
      </xdr:nvSpPr>
      <xdr:spPr>
        <a:xfrm>
          <a:off x="13652500" y="608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7439</xdr:rowOff>
    </xdr:from>
    <xdr:to>
      <xdr:col>67</xdr:col>
      <xdr:colOff>101600</xdr:colOff>
      <xdr:row>33</xdr:row>
      <xdr:rowOff>109039</xdr:rowOff>
    </xdr:to>
    <xdr:sp macro="" textlink="">
      <xdr:nvSpPr>
        <xdr:cNvPr id="535" name="フローチャート: 判断 534"/>
        <xdr:cNvSpPr/>
      </xdr:nvSpPr>
      <xdr:spPr>
        <a:xfrm>
          <a:off x="12763500" y="566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541" name="楕円 540"/>
        <xdr:cNvSpPr/>
      </xdr:nvSpPr>
      <xdr:spPr>
        <a:xfrm>
          <a:off x="162687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7093</xdr:rowOff>
    </xdr:from>
    <xdr:ext cx="405111" cy="259045"/>
    <xdr:sp macro="" textlink="">
      <xdr:nvSpPr>
        <xdr:cNvPr id="542" name="【一般廃棄物処理施設】&#10;有形固定資産減価償却率該当値テキスト"/>
        <xdr:cNvSpPr txBox="1"/>
      </xdr:nvSpPr>
      <xdr:spPr>
        <a:xfrm>
          <a:off x="16357600"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72753</xdr:rowOff>
    </xdr:from>
    <xdr:to>
      <xdr:col>81</xdr:col>
      <xdr:colOff>101600</xdr:colOff>
      <xdr:row>38</xdr:row>
      <xdr:rowOff>2903</xdr:rowOff>
    </xdr:to>
    <xdr:sp macro="" textlink="">
      <xdr:nvSpPr>
        <xdr:cNvPr id="543" name="楕円 542"/>
        <xdr:cNvSpPr/>
      </xdr:nvSpPr>
      <xdr:spPr>
        <a:xfrm>
          <a:off x="15430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123553</xdr:rowOff>
    </xdr:from>
    <xdr:to>
      <xdr:col>85</xdr:col>
      <xdr:colOff>127000</xdr:colOff>
      <xdr:row>38</xdr:row>
      <xdr:rowOff>79466</xdr:rowOff>
    </xdr:to>
    <xdr:cxnSp macro="">
      <xdr:nvCxnSpPr>
        <xdr:cNvPr id="544" name="直線コネクタ 543"/>
        <xdr:cNvCxnSpPr/>
      </xdr:nvCxnSpPr>
      <xdr:spPr>
        <a:xfrm>
          <a:off x="15481300" y="6467203"/>
          <a:ext cx="8382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152763</xdr:rowOff>
    </xdr:from>
    <xdr:to>
      <xdr:col>76</xdr:col>
      <xdr:colOff>165100</xdr:colOff>
      <xdr:row>37</xdr:row>
      <xdr:rowOff>82913</xdr:rowOff>
    </xdr:to>
    <xdr:sp macro="" textlink="">
      <xdr:nvSpPr>
        <xdr:cNvPr id="545" name="楕円 544"/>
        <xdr:cNvSpPr/>
      </xdr:nvSpPr>
      <xdr:spPr>
        <a:xfrm>
          <a:off x="145415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32113</xdr:rowOff>
    </xdr:from>
    <xdr:to>
      <xdr:col>81</xdr:col>
      <xdr:colOff>50800</xdr:colOff>
      <xdr:row>37</xdr:row>
      <xdr:rowOff>123553</xdr:rowOff>
    </xdr:to>
    <xdr:cxnSp macro="">
      <xdr:nvCxnSpPr>
        <xdr:cNvPr id="546" name="直線コネクタ 545"/>
        <xdr:cNvCxnSpPr/>
      </xdr:nvCxnSpPr>
      <xdr:spPr>
        <a:xfrm>
          <a:off x="14592300" y="637576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28666</xdr:rowOff>
    </xdr:from>
    <xdr:to>
      <xdr:col>72</xdr:col>
      <xdr:colOff>38100</xdr:colOff>
      <xdr:row>36</xdr:row>
      <xdr:rowOff>130266</xdr:rowOff>
    </xdr:to>
    <xdr:sp macro="" textlink="">
      <xdr:nvSpPr>
        <xdr:cNvPr id="547" name="楕円 546"/>
        <xdr:cNvSpPr/>
      </xdr:nvSpPr>
      <xdr:spPr>
        <a:xfrm>
          <a:off x="136525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79466</xdr:rowOff>
    </xdr:from>
    <xdr:to>
      <xdr:col>76</xdr:col>
      <xdr:colOff>114300</xdr:colOff>
      <xdr:row>37</xdr:row>
      <xdr:rowOff>32113</xdr:rowOff>
    </xdr:to>
    <xdr:cxnSp macro="">
      <xdr:nvCxnSpPr>
        <xdr:cNvPr id="548" name="直線コネクタ 547"/>
        <xdr:cNvCxnSpPr/>
      </xdr:nvCxnSpPr>
      <xdr:spPr>
        <a:xfrm>
          <a:off x="13703300" y="6251666"/>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76019</xdr:rowOff>
    </xdr:from>
    <xdr:to>
      <xdr:col>67</xdr:col>
      <xdr:colOff>101600</xdr:colOff>
      <xdr:row>36</xdr:row>
      <xdr:rowOff>6169</xdr:rowOff>
    </xdr:to>
    <xdr:sp macro="" textlink="">
      <xdr:nvSpPr>
        <xdr:cNvPr id="549" name="楕円 548"/>
        <xdr:cNvSpPr/>
      </xdr:nvSpPr>
      <xdr:spPr>
        <a:xfrm>
          <a:off x="12763500" y="607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126819</xdr:rowOff>
    </xdr:from>
    <xdr:to>
      <xdr:col>71</xdr:col>
      <xdr:colOff>177800</xdr:colOff>
      <xdr:row>36</xdr:row>
      <xdr:rowOff>79466</xdr:rowOff>
    </xdr:to>
    <xdr:cxnSp macro="">
      <xdr:nvCxnSpPr>
        <xdr:cNvPr id="550" name="直線コネクタ 549"/>
        <xdr:cNvCxnSpPr/>
      </xdr:nvCxnSpPr>
      <xdr:spPr>
        <a:xfrm>
          <a:off x="12814300" y="6127569"/>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32</xdr:row>
      <xdr:rowOff>32493</xdr:rowOff>
    </xdr:from>
    <xdr:ext cx="405111" cy="259045"/>
    <xdr:sp macro="" textlink="">
      <xdr:nvSpPr>
        <xdr:cNvPr id="551" name="n_1aveValue【一般廃棄物処理施設】&#10;有形固定資産減価償却率"/>
        <xdr:cNvSpPr txBox="1"/>
      </xdr:nvSpPr>
      <xdr:spPr>
        <a:xfrm>
          <a:off x="15266044" y="551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74947</xdr:rowOff>
    </xdr:from>
    <xdr:ext cx="405111" cy="259045"/>
    <xdr:sp macro="" textlink="">
      <xdr:nvSpPr>
        <xdr:cNvPr id="552" name="n_2aveValue【一般廃棄物処理施設】&#10;有形固定資産減価償却率"/>
        <xdr:cNvSpPr txBox="1"/>
      </xdr:nvSpPr>
      <xdr:spPr>
        <a:xfrm>
          <a:off x="14389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25961</xdr:rowOff>
    </xdr:from>
    <xdr:ext cx="405111" cy="259045"/>
    <xdr:sp macro="" textlink="">
      <xdr:nvSpPr>
        <xdr:cNvPr id="553" name="n_3aveValue【一般廃棄物処理施設】&#10;有形固定資産減価償却率"/>
        <xdr:cNvSpPr txBox="1"/>
      </xdr:nvSpPr>
      <xdr:spPr>
        <a:xfrm>
          <a:off x="13500744" y="585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125566</xdr:rowOff>
    </xdr:from>
    <xdr:ext cx="405111" cy="259045"/>
    <xdr:sp macro="" textlink="">
      <xdr:nvSpPr>
        <xdr:cNvPr id="554" name="n_4aveValue【一般廃棄物処理施設】&#10;有形固定資産減価償却率"/>
        <xdr:cNvSpPr txBox="1"/>
      </xdr:nvSpPr>
      <xdr:spPr>
        <a:xfrm>
          <a:off x="12611744" y="544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165480</xdr:rowOff>
    </xdr:from>
    <xdr:ext cx="405111" cy="259045"/>
    <xdr:sp macro="" textlink="">
      <xdr:nvSpPr>
        <xdr:cNvPr id="555" name="n_1mainValue【一般廃棄物処理施設】&#10;有形固定資産減価償却率"/>
        <xdr:cNvSpPr txBox="1"/>
      </xdr:nvSpPr>
      <xdr:spPr>
        <a:xfrm>
          <a:off x="152660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74040</xdr:rowOff>
    </xdr:from>
    <xdr:ext cx="405111" cy="259045"/>
    <xdr:sp macro="" textlink="">
      <xdr:nvSpPr>
        <xdr:cNvPr id="556" name="n_2mainValue【一般廃棄物処理施設】&#10;有形固定資産減価償却率"/>
        <xdr:cNvSpPr txBox="1"/>
      </xdr:nvSpPr>
      <xdr:spPr>
        <a:xfrm>
          <a:off x="14389744" y="641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121393</xdr:rowOff>
    </xdr:from>
    <xdr:ext cx="405111" cy="259045"/>
    <xdr:sp macro="" textlink="">
      <xdr:nvSpPr>
        <xdr:cNvPr id="557" name="n_3mainValue【一般廃棄物処理施設】&#10;有形固定資産減価償却率"/>
        <xdr:cNvSpPr txBox="1"/>
      </xdr:nvSpPr>
      <xdr:spPr>
        <a:xfrm>
          <a:off x="13500744" y="629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168746</xdr:rowOff>
    </xdr:from>
    <xdr:ext cx="405111" cy="259045"/>
    <xdr:sp macro="" textlink="">
      <xdr:nvSpPr>
        <xdr:cNvPr id="558" name="n_4mainValue【一般廃棄物処理施設】&#10;有形固定資産減価償却率"/>
        <xdr:cNvSpPr txBox="1"/>
      </xdr:nvSpPr>
      <xdr:spPr>
        <a:xfrm>
          <a:off x="12611744" y="6169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9" name="直線コネクタ 56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70" name="テキスト ボックス 56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71" name="直線コネクタ 57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72" name="テキスト ボックス 571"/>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3" name="直線コネクタ 57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74" name="テキスト ボックス 573"/>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5" name="直線コネクタ 57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6" name="テキスト ボックス 575"/>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7" name="直線コネクタ 57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8" name="テキスト ボックス 577"/>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9" name="直線コネクタ 57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80" name="テキスト ボックス 579"/>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81" name="直線コネクタ 5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2" name="テキスト ボックス 58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162349</xdr:rowOff>
    </xdr:from>
    <xdr:to>
      <xdr:col>116</xdr:col>
      <xdr:colOff>62864</xdr:colOff>
      <xdr:row>42</xdr:row>
      <xdr:rowOff>66446</xdr:rowOff>
    </xdr:to>
    <xdr:cxnSp macro="">
      <xdr:nvCxnSpPr>
        <xdr:cNvPr id="584" name="直線コネクタ 583"/>
        <xdr:cNvCxnSpPr/>
      </xdr:nvCxnSpPr>
      <xdr:spPr>
        <a:xfrm flipV="1">
          <a:off x="22160864" y="5820199"/>
          <a:ext cx="0" cy="144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70273</xdr:rowOff>
    </xdr:from>
    <xdr:ext cx="469744" cy="259045"/>
    <xdr:sp macro="" textlink="">
      <xdr:nvSpPr>
        <xdr:cNvPr id="585" name="【一般廃棄物処理施設】&#10;一人当たり有形固定資産（償却資産）額最小値テキスト"/>
        <xdr:cNvSpPr txBox="1"/>
      </xdr:nvSpPr>
      <xdr:spPr>
        <a:xfrm>
          <a:off x="22199600" y="727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66446</xdr:rowOff>
    </xdr:from>
    <xdr:to>
      <xdr:col>116</xdr:col>
      <xdr:colOff>152400</xdr:colOff>
      <xdr:row>42</xdr:row>
      <xdr:rowOff>66446</xdr:rowOff>
    </xdr:to>
    <xdr:cxnSp macro="">
      <xdr:nvCxnSpPr>
        <xdr:cNvPr id="586" name="直線コネクタ 585"/>
        <xdr:cNvCxnSpPr/>
      </xdr:nvCxnSpPr>
      <xdr:spPr>
        <a:xfrm>
          <a:off x="22072600" y="7267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109026</xdr:rowOff>
    </xdr:from>
    <xdr:ext cx="599010" cy="259045"/>
    <xdr:sp macro="" textlink="">
      <xdr:nvSpPr>
        <xdr:cNvPr id="587" name="【一般廃棄物処理施設】&#10;一人当たり有形固定資産（償却資産）額最大値テキスト"/>
        <xdr:cNvSpPr txBox="1"/>
      </xdr:nvSpPr>
      <xdr:spPr>
        <a:xfrm>
          <a:off x="22199600" y="55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162349</xdr:rowOff>
    </xdr:from>
    <xdr:to>
      <xdr:col>116</xdr:col>
      <xdr:colOff>152400</xdr:colOff>
      <xdr:row>33</xdr:row>
      <xdr:rowOff>162349</xdr:rowOff>
    </xdr:to>
    <xdr:cxnSp macro="">
      <xdr:nvCxnSpPr>
        <xdr:cNvPr id="588" name="直線コネクタ 587"/>
        <xdr:cNvCxnSpPr/>
      </xdr:nvCxnSpPr>
      <xdr:spPr>
        <a:xfrm>
          <a:off x="22072600" y="582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35312</xdr:rowOff>
    </xdr:from>
    <xdr:ext cx="534377" cy="259045"/>
    <xdr:sp macro="" textlink="">
      <xdr:nvSpPr>
        <xdr:cNvPr id="589" name="【一般廃棄物処理施設】&#10;一人当たり有形固定資産（償却資産）額平均値テキスト"/>
        <xdr:cNvSpPr txBox="1"/>
      </xdr:nvSpPr>
      <xdr:spPr>
        <a:xfrm>
          <a:off x="22199600" y="6550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12435</xdr:rowOff>
    </xdr:from>
    <xdr:to>
      <xdr:col>116</xdr:col>
      <xdr:colOff>114300</xdr:colOff>
      <xdr:row>39</xdr:row>
      <xdr:rowOff>114035</xdr:rowOff>
    </xdr:to>
    <xdr:sp macro="" textlink="">
      <xdr:nvSpPr>
        <xdr:cNvPr id="590" name="フローチャート: 判断 589"/>
        <xdr:cNvSpPr/>
      </xdr:nvSpPr>
      <xdr:spPr>
        <a:xfrm>
          <a:off x="22110700" y="66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19827</xdr:rowOff>
    </xdr:from>
    <xdr:to>
      <xdr:col>112</xdr:col>
      <xdr:colOff>38100</xdr:colOff>
      <xdr:row>39</xdr:row>
      <xdr:rowOff>121427</xdr:rowOff>
    </xdr:to>
    <xdr:sp macro="" textlink="">
      <xdr:nvSpPr>
        <xdr:cNvPr id="591" name="フローチャート: 判断 590"/>
        <xdr:cNvSpPr/>
      </xdr:nvSpPr>
      <xdr:spPr>
        <a:xfrm>
          <a:off x="21272500" y="670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19195</xdr:rowOff>
    </xdr:from>
    <xdr:to>
      <xdr:col>107</xdr:col>
      <xdr:colOff>101600</xdr:colOff>
      <xdr:row>39</xdr:row>
      <xdr:rowOff>120795</xdr:rowOff>
    </xdr:to>
    <xdr:sp macro="" textlink="">
      <xdr:nvSpPr>
        <xdr:cNvPr id="592" name="フローチャート: 判断 591"/>
        <xdr:cNvSpPr/>
      </xdr:nvSpPr>
      <xdr:spPr>
        <a:xfrm>
          <a:off x="20383500" y="67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12087</xdr:rowOff>
    </xdr:from>
    <xdr:to>
      <xdr:col>102</xdr:col>
      <xdr:colOff>165100</xdr:colOff>
      <xdr:row>40</xdr:row>
      <xdr:rowOff>113687</xdr:rowOff>
    </xdr:to>
    <xdr:sp macro="" textlink="">
      <xdr:nvSpPr>
        <xdr:cNvPr id="593" name="フローチャート: 判断 592"/>
        <xdr:cNvSpPr/>
      </xdr:nvSpPr>
      <xdr:spPr>
        <a:xfrm>
          <a:off x="19494500" y="6870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34588</xdr:rowOff>
    </xdr:from>
    <xdr:to>
      <xdr:col>98</xdr:col>
      <xdr:colOff>38100</xdr:colOff>
      <xdr:row>38</xdr:row>
      <xdr:rowOff>136188</xdr:rowOff>
    </xdr:to>
    <xdr:sp macro="" textlink="">
      <xdr:nvSpPr>
        <xdr:cNvPr id="594" name="フローチャート: 判断 593"/>
        <xdr:cNvSpPr/>
      </xdr:nvSpPr>
      <xdr:spPr>
        <a:xfrm>
          <a:off x="18605500" y="654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5" name="テキスト ボックス 59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6" name="テキスト ボックス 59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7" name="テキスト ボックス 59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8" name="テキスト ボックス 59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9" name="テキスト ボックス 59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15646</xdr:rowOff>
    </xdr:from>
    <xdr:to>
      <xdr:col>116</xdr:col>
      <xdr:colOff>114300</xdr:colOff>
      <xdr:row>42</xdr:row>
      <xdr:rowOff>117246</xdr:rowOff>
    </xdr:to>
    <xdr:sp macro="" textlink="">
      <xdr:nvSpPr>
        <xdr:cNvPr id="600" name="楕円 599"/>
        <xdr:cNvSpPr/>
      </xdr:nvSpPr>
      <xdr:spPr>
        <a:xfrm>
          <a:off x="22110700" y="721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102023</xdr:rowOff>
    </xdr:from>
    <xdr:ext cx="469744" cy="259045"/>
    <xdr:sp macro="" textlink="">
      <xdr:nvSpPr>
        <xdr:cNvPr id="601" name="【一般廃棄物処理施設】&#10;一人当たり有形固定資産（償却資産）額該当値テキスト"/>
        <xdr:cNvSpPr txBox="1"/>
      </xdr:nvSpPr>
      <xdr:spPr>
        <a:xfrm>
          <a:off x="22199600" y="713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15886</xdr:rowOff>
    </xdr:from>
    <xdr:to>
      <xdr:col>112</xdr:col>
      <xdr:colOff>38100</xdr:colOff>
      <xdr:row>42</xdr:row>
      <xdr:rowOff>117486</xdr:rowOff>
    </xdr:to>
    <xdr:sp macro="" textlink="">
      <xdr:nvSpPr>
        <xdr:cNvPr id="602" name="楕円 601"/>
        <xdr:cNvSpPr/>
      </xdr:nvSpPr>
      <xdr:spPr>
        <a:xfrm>
          <a:off x="21272500" y="721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66446</xdr:rowOff>
    </xdr:from>
    <xdr:to>
      <xdr:col>116</xdr:col>
      <xdr:colOff>63500</xdr:colOff>
      <xdr:row>42</xdr:row>
      <xdr:rowOff>66686</xdr:rowOff>
    </xdr:to>
    <xdr:cxnSp macro="">
      <xdr:nvCxnSpPr>
        <xdr:cNvPr id="603" name="直線コネクタ 602"/>
        <xdr:cNvCxnSpPr/>
      </xdr:nvCxnSpPr>
      <xdr:spPr>
        <a:xfrm flipV="1">
          <a:off x="21323300" y="7267346"/>
          <a:ext cx="8382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16648</xdr:rowOff>
    </xdr:from>
    <xdr:to>
      <xdr:col>107</xdr:col>
      <xdr:colOff>101600</xdr:colOff>
      <xdr:row>42</xdr:row>
      <xdr:rowOff>118248</xdr:rowOff>
    </xdr:to>
    <xdr:sp macro="" textlink="">
      <xdr:nvSpPr>
        <xdr:cNvPr id="604" name="楕円 603"/>
        <xdr:cNvSpPr/>
      </xdr:nvSpPr>
      <xdr:spPr>
        <a:xfrm>
          <a:off x="20383500" y="721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66686</xdr:rowOff>
    </xdr:from>
    <xdr:to>
      <xdr:col>111</xdr:col>
      <xdr:colOff>177800</xdr:colOff>
      <xdr:row>42</xdr:row>
      <xdr:rowOff>67448</xdr:rowOff>
    </xdr:to>
    <xdr:cxnSp macro="">
      <xdr:nvCxnSpPr>
        <xdr:cNvPr id="605" name="直線コネクタ 604"/>
        <xdr:cNvCxnSpPr/>
      </xdr:nvCxnSpPr>
      <xdr:spPr>
        <a:xfrm flipV="1">
          <a:off x="20434300" y="726758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16833</xdr:rowOff>
    </xdr:from>
    <xdr:to>
      <xdr:col>102</xdr:col>
      <xdr:colOff>165100</xdr:colOff>
      <xdr:row>42</xdr:row>
      <xdr:rowOff>118433</xdr:rowOff>
    </xdr:to>
    <xdr:sp macro="" textlink="">
      <xdr:nvSpPr>
        <xdr:cNvPr id="606" name="楕円 605"/>
        <xdr:cNvSpPr/>
      </xdr:nvSpPr>
      <xdr:spPr>
        <a:xfrm>
          <a:off x="19494500" y="721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67448</xdr:rowOff>
    </xdr:from>
    <xdr:to>
      <xdr:col>107</xdr:col>
      <xdr:colOff>50800</xdr:colOff>
      <xdr:row>42</xdr:row>
      <xdr:rowOff>67633</xdr:rowOff>
    </xdr:to>
    <xdr:cxnSp macro="">
      <xdr:nvCxnSpPr>
        <xdr:cNvPr id="607" name="直線コネクタ 606"/>
        <xdr:cNvCxnSpPr/>
      </xdr:nvCxnSpPr>
      <xdr:spPr>
        <a:xfrm flipV="1">
          <a:off x="19545300" y="7268348"/>
          <a:ext cx="889000" cy="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17040</xdr:rowOff>
    </xdr:from>
    <xdr:to>
      <xdr:col>98</xdr:col>
      <xdr:colOff>38100</xdr:colOff>
      <xdr:row>42</xdr:row>
      <xdr:rowOff>118640</xdr:rowOff>
    </xdr:to>
    <xdr:sp macro="" textlink="">
      <xdr:nvSpPr>
        <xdr:cNvPr id="608" name="楕円 607"/>
        <xdr:cNvSpPr/>
      </xdr:nvSpPr>
      <xdr:spPr>
        <a:xfrm>
          <a:off x="18605500" y="721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67633</xdr:rowOff>
    </xdr:from>
    <xdr:to>
      <xdr:col>102</xdr:col>
      <xdr:colOff>114300</xdr:colOff>
      <xdr:row>42</xdr:row>
      <xdr:rowOff>67840</xdr:rowOff>
    </xdr:to>
    <xdr:cxnSp macro="">
      <xdr:nvCxnSpPr>
        <xdr:cNvPr id="609" name="直線コネクタ 608"/>
        <xdr:cNvCxnSpPr/>
      </xdr:nvCxnSpPr>
      <xdr:spPr>
        <a:xfrm flipV="1">
          <a:off x="18656300" y="7268533"/>
          <a:ext cx="8890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137954</xdr:rowOff>
    </xdr:from>
    <xdr:ext cx="534377" cy="259045"/>
    <xdr:sp macro="" textlink="">
      <xdr:nvSpPr>
        <xdr:cNvPr id="610" name="n_1aveValue【一般廃棄物処理施設】&#10;一人当たり有形固定資産（償却資産）額"/>
        <xdr:cNvSpPr txBox="1"/>
      </xdr:nvSpPr>
      <xdr:spPr>
        <a:xfrm>
          <a:off x="21043411" y="648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137322</xdr:rowOff>
    </xdr:from>
    <xdr:ext cx="534377" cy="259045"/>
    <xdr:sp macro="" textlink="">
      <xdr:nvSpPr>
        <xdr:cNvPr id="611" name="n_2aveValue【一般廃棄物処理施設】&#10;一人当たり有形固定資産（償却資産）額"/>
        <xdr:cNvSpPr txBox="1"/>
      </xdr:nvSpPr>
      <xdr:spPr>
        <a:xfrm>
          <a:off x="20167111" y="648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130214</xdr:rowOff>
    </xdr:from>
    <xdr:ext cx="534377" cy="259045"/>
    <xdr:sp macro="" textlink="">
      <xdr:nvSpPr>
        <xdr:cNvPr id="612" name="n_3aveValue【一般廃棄物処理施設】&#10;一人当たり有形固定資産（償却資産）額"/>
        <xdr:cNvSpPr txBox="1"/>
      </xdr:nvSpPr>
      <xdr:spPr>
        <a:xfrm>
          <a:off x="19278111" y="664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152714</xdr:rowOff>
    </xdr:from>
    <xdr:ext cx="534377" cy="259045"/>
    <xdr:sp macro="" textlink="">
      <xdr:nvSpPr>
        <xdr:cNvPr id="613" name="n_4aveValue【一般廃棄物処理施設】&#10;一人当たり有形固定資産（償却資産）額"/>
        <xdr:cNvSpPr txBox="1"/>
      </xdr:nvSpPr>
      <xdr:spPr>
        <a:xfrm>
          <a:off x="18389111" y="632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108613</xdr:rowOff>
    </xdr:from>
    <xdr:ext cx="469744" cy="259045"/>
    <xdr:sp macro="" textlink="">
      <xdr:nvSpPr>
        <xdr:cNvPr id="614" name="n_1mainValue【一般廃棄物処理施設】&#10;一人当たり有形固定資産（償却資産）額"/>
        <xdr:cNvSpPr txBox="1"/>
      </xdr:nvSpPr>
      <xdr:spPr>
        <a:xfrm>
          <a:off x="21075728" y="730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109375</xdr:rowOff>
    </xdr:from>
    <xdr:ext cx="469744" cy="259045"/>
    <xdr:sp macro="" textlink="">
      <xdr:nvSpPr>
        <xdr:cNvPr id="615" name="n_2mainValue【一般廃棄物処理施設】&#10;一人当たり有形固定資産（償却資産）額"/>
        <xdr:cNvSpPr txBox="1"/>
      </xdr:nvSpPr>
      <xdr:spPr>
        <a:xfrm>
          <a:off x="20199428" y="731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109560</xdr:rowOff>
    </xdr:from>
    <xdr:ext cx="469744" cy="259045"/>
    <xdr:sp macro="" textlink="">
      <xdr:nvSpPr>
        <xdr:cNvPr id="616" name="n_3mainValue【一般廃棄物処理施設】&#10;一人当たり有形固定資産（償却資産）額"/>
        <xdr:cNvSpPr txBox="1"/>
      </xdr:nvSpPr>
      <xdr:spPr>
        <a:xfrm>
          <a:off x="19310428" y="731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109767</xdr:rowOff>
    </xdr:from>
    <xdr:ext cx="469744" cy="259045"/>
    <xdr:sp macro="" textlink="">
      <xdr:nvSpPr>
        <xdr:cNvPr id="617" name="n_4mainValue【一般廃棄物処理施設】&#10;一人当たり有形固定資産（償却資産）額"/>
        <xdr:cNvSpPr txBox="1"/>
      </xdr:nvSpPr>
      <xdr:spPr>
        <a:xfrm>
          <a:off x="18421428" y="731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8" name="正方形/長方形 61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9" name="正方形/長方形 61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20" name="正方形/長方形 61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21" name="正方形/長方形 62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2" name="正方形/長方形 62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3" name="正方形/長方形 62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4" name="正方形/長方形 62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5" name="正方形/長方形 62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6" name="テキスト ボックス 62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7" name="直線コネクタ 62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8" name="テキスト ボックス 62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9" name="直線コネクタ 62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30" name="テキスト ボックス 62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31" name="直線コネクタ 63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32" name="テキスト ボックス 63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3" name="直線コネクタ 63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4" name="テキスト ボックス 63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5" name="直線コネクタ 63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6" name="テキスト ボックス 63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7" name="直線コネクタ 63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8" name="テキスト ボックス 63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9" name="直線コネクタ 63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40" name="テキスト ボックス 63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41" name="直線コネクタ 64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42" name="テキスト ボックス 64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4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58</xdr:row>
      <xdr:rowOff>42454</xdr:rowOff>
    </xdr:from>
    <xdr:to>
      <xdr:col>85</xdr:col>
      <xdr:colOff>126364</xdr:colOff>
      <xdr:row>65</xdr:row>
      <xdr:rowOff>37556</xdr:rowOff>
    </xdr:to>
    <xdr:cxnSp macro="">
      <xdr:nvCxnSpPr>
        <xdr:cNvPr id="644" name="直線コネクタ 643"/>
        <xdr:cNvCxnSpPr/>
      </xdr:nvCxnSpPr>
      <xdr:spPr>
        <a:xfrm flipV="1">
          <a:off x="16318864" y="9986554"/>
          <a:ext cx="0" cy="1195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41383</xdr:rowOff>
    </xdr:from>
    <xdr:ext cx="405111" cy="259045"/>
    <xdr:sp macro="" textlink="">
      <xdr:nvSpPr>
        <xdr:cNvPr id="645" name="【保健センター・保健所】&#10;有形固定資産減価償却率最小値テキスト"/>
        <xdr:cNvSpPr txBox="1"/>
      </xdr:nvSpPr>
      <xdr:spPr>
        <a:xfrm>
          <a:off x="16357600" y="11185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65</xdr:row>
      <xdr:rowOff>37556</xdr:rowOff>
    </xdr:from>
    <xdr:to>
      <xdr:col>86</xdr:col>
      <xdr:colOff>25400</xdr:colOff>
      <xdr:row>65</xdr:row>
      <xdr:rowOff>37556</xdr:rowOff>
    </xdr:to>
    <xdr:cxnSp macro="">
      <xdr:nvCxnSpPr>
        <xdr:cNvPr id="646" name="直線コネクタ 645"/>
        <xdr:cNvCxnSpPr/>
      </xdr:nvCxnSpPr>
      <xdr:spPr>
        <a:xfrm>
          <a:off x="16230600" y="1118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160581</xdr:rowOff>
    </xdr:from>
    <xdr:ext cx="405111" cy="259045"/>
    <xdr:sp macro="" textlink="">
      <xdr:nvSpPr>
        <xdr:cNvPr id="647" name="【保健センター・保健所】&#10;有形固定資産減価償却率最大値テキスト"/>
        <xdr:cNvSpPr txBox="1"/>
      </xdr:nvSpPr>
      <xdr:spPr>
        <a:xfrm>
          <a:off x="16357600" y="9761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42454</xdr:rowOff>
    </xdr:from>
    <xdr:to>
      <xdr:col>86</xdr:col>
      <xdr:colOff>25400</xdr:colOff>
      <xdr:row>58</xdr:row>
      <xdr:rowOff>42454</xdr:rowOff>
    </xdr:to>
    <xdr:cxnSp macro="">
      <xdr:nvCxnSpPr>
        <xdr:cNvPr id="648" name="直線コネクタ 647"/>
        <xdr:cNvCxnSpPr/>
      </xdr:nvCxnSpPr>
      <xdr:spPr>
        <a:xfrm>
          <a:off x="16230600" y="9986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43560</xdr:rowOff>
    </xdr:from>
    <xdr:ext cx="405111" cy="259045"/>
    <xdr:sp macro="" textlink="">
      <xdr:nvSpPr>
        <xdr:cNvPr id="649" name="【保健センター・保健所】&#10;有形固定資産減価償却率平均値テキスト"/>
        <xdr:cNvSpPr txBox="1"/>
      </xdr:nvSpPr>
      <xdr:spPr>
        <a:xfrm>
          <a:off x="16357600" y="1015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65133</xdr:rowOff>
    </xdr:from>
    <xdr:to>
      <xdr:col>85</xdr:col>
      <xdr:colOff>177800</xdr:colOff>
      <xdr:row>59</xdr:row>
      <xdr:rowOff>166733</xdr:rowOff>
    </xdr:to>
    <xdr:sp macro="" textlink="">
      <xdr:nvSpPr>
        <xdr:cNvPr id="650" name="フローチャート: 判断 649"/>
        <xdr:cNvSpPr/>
      </xdr:nvSpPr>
      <xdr:spPr>
        <a:xfrm>
          <a:off x="162687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168003</xdr:rowOff>
    </xdr:from>
    <xdr:to>
      <xdr:col>81</xdr:col>
      <xdr:colOff>101600</xdr:colOff>
      <xdr:row>59</xdr:row>
      <xdr:rowOff>98153</xdr:rowOff>
    </xdr:to>
    <xdr:sp macro="" textlink="">
      <xdr:nvSpPr>
        <xdr:cNvPr id="651" name="フローチャート: 判断 650"/>
        <xdr:cNvSpPr/>
      </xdr:nvSpPr>
      <xdr:spPr>
        <a:xfrm>
          <a:off x="15430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86360</xdr:rowOff>
    </xdr:from>
    <xdr:to>
      <xdr:col>76</xdr:col>
      <xdr:colOff>165100</xdr:colOff>
      <xdr:row>59</xdr:row>
      <xdr:rowOff>16510</xdr:rowOff>
    </xdr:to>
    <xdr:sp macro="" textlink="">
      <xdr:nvSpPr>
        <xdr:cNvPr id="652" name="フローチャート: 判断 651"/>
        <xdr:cNvSpPr/>
      </xdr:nvSpPr>
      <xdr:spPr>
        <a:xfrm>
          <a:off x="14541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11249</xdr:rowOff>
    </xdr:from>
    <xdr:to>
      <xdr:col>72</xdr:col>
      <xdr:colOff>38100</xdr:colOff>
      <xdr:row>58</xdr:row>
      <xdr:rowOff>112849</xdr:rowOff>
    </xdr:to>
    <xdr:sp macro="" textlink="">
      <xdr:nvSpPr>
        <xdr:cNvPr id="653" name="フローチャート: 判断 652"/>
        <xdr:cNvSpPr/>
      </xdr:nvSpPr>
      <xdr:spPr>
        <a:xfrm>
          <a:off x="13652500" y="99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81462</xdr:rowOff>
    </xdr:from>
    <xdr:to>
      <xdr:col>67</xdr:col>
      <xdr:colOff>101600</xdr:colOff>
      <xdr:row>58</xdr:row>
      <xdr:rowOff>11612</xdr:rowOff>
    </xdr:to>
    <xdr:sp macro="" textlink="">
      <xdr:nvSpPr>
        <xdr:cNvPr id="654" name="フローチャート: 判断 653"/>
        <xdr:cNvSpPr/>
      </xdr:nvSpPr>
      <xdr:spPr>
        <a:xfrm>
          <a:off x="12763500" y="985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5" name="テキスト ボックス 65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6" name="テキスト ボックス 65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7" name="テキスト ボックス 65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8" name="テキスト ボックス 65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9" name="テキスト ボックス 65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163104</xdr:rowOff>
    </xdr:from>
    <xdr:to>
      <xdr:col>85</xdr:col>
      <xdr:colOff>177800</xdr:colOff>
      <xdr:row>58</xdr:row>
      <xdr:rowOff>93254</xdr:rowOff>
    </xdr:to>
    <xdr:sp macro="" textlink="">
      <xdr:nvSpPr>
        <xdr:cNvPr id="660" name="楕円 659"/>
        <xdr:cNvSpPr/>
      </xdr:nvSpPr>
      <xdr:spPr>
        <a:xfrm>
          <a:off x="16268700"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116131</xdr:rowOff>
    </xdr:from>
    <xdr:ext cx="405111" cy="259045"/>
    <xdr:sp macro="" textlink="">
      <xdr:nvSpPr>
        <xdr:cNvPr id="661" name="【保健センター・保健所】&#10;有形固定資産減価償却率該当値テキスト"/>
        <xdr:cNvSpPr txBox="1"/>
      </xdr:nvSpPr>
      <xdr:spPr>
        <a:xfrm>
          <a:off x="16357600" y="9888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87993</xdr:rowOff>
    </xdr:from>
    <xdr:to>
      <xdr:col>81</xdr:col>
      <xdr:colOff>101600</xdr:colOff>
      <xdr:row>58</xdr:row>
      <xdr:rowOff>18143</xdr:rowOff>
    </xdr:to>
    <xdr:sp macro="" textlink="">
      <xdr:nvSpPr>
        <xdr:cNvPr id="662" name="楕円 661"/>
        <xdr:cNvSpPr/>
      </xdr:nvSpPr>
      <xdr:spPr>
        <a:xfrm>
          <a:off x="15430500" y="98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138793</xdr:rowOff>
    </xdr:from>
    <xdr:to>
      <xdr:col>85</xdr:col>
      <xdr:colOff>127000</xdr:colOff>
      <xdr:row>58</xdr:row>
      <xdr:rowOff>42454</xdr:rowOff>
    </xdr:to>
    <xdr:cxnSp macro="">
      <xdr:nvCxnSpPr>
        <xdr:cNvPr id="663" name="直線コネクタ 662"/>
        <xdr:cNvCxnSpPr/>
      </xdr:nvCxnSpPr>
      <xdr:spPr>
        <a:xfrm>
          <a:off x="15481300" y="9911443"/>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16147</xdr:rowOff>
    </xdr:from>
    <xdr:to>
      <xdr:col>76</xdr:col>
      <xdr:colOff>165100</xdr:colOff>
      <xdr:row>57</xdr:row>
      <xdr:rowOff>117747</xdr:rowOff>
    </xdr:to>
    <xdr:sp macro="" textlink="">
      <xdr:nvSpPr>
        <xdr:cNvPr id="664" name="楕円 663"/>
        <xdr:cNvSpPr/>
      </xdr:nvSpPr>
      <xdr:spPr>
        <a:xfrm>
          <a:off x="14541500" y="978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66947</xdr:rowOff>
    </xdr:from>
    <xdr:to>
      <xdr:col>81</xdr:col>
      <xdr:colOff>50800</xdr:colOff>
      <xdr:row>57</xdr:row>
      <xdr:rowOff>138793</xdr:rowOff>
    </xdr:to>
    <xdr:cxnSp macro="">
      <xdr:nvCxnSpPr>
        <xdr:cNvPr id="665" name="直線コネクタ 664"/>
        <xdr:cNvCxnSpPr/>
      </xdr:nvCxnSpPr>
      <xdr:spPr>
        <a:xfrm>
          <a:off x="14592300" y="983959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112485</xdr:rowOff>
    </xdr:from>
    <xdr:to>
      <xdr:col>72</xdr:col>
      <xdr:colOff>38100</xdr:colOff>
      <xdr:row>57</xdr:row>
      <xdr:rowOff>42635</xdr:rowOff>
    </xdr:to>
    <xdr:sp macro="" textlink="">
      <xdr:nvSpPr>
        <xdr:cNvPr id="666" name="楕円 665"/>
        <xdr:cNvSpPr/>
      </xdr:nvSpPr>
      <xdr:spPr>
        <a:xfrm>
          <a:off x="13652500" y="97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163285</xdr:rowOff>
    </xdr:from>
    <xdr:to>
      <xdr:col>76</xdr:col>
      <xdr:colOff>114300</xdr:colOff>
      <xdr:row>57</xdr:row>
      <xdr:rowOff>66947</xdr:rowOff>
    </xdr:to>
    <xdr:cxnSp macro="">
      <xdr:nvCxnSpPr>
        <xdr:cNvPr id="667" name="直線コネクタ 666"/>
        <xdr:cNvCxnSpPr/>
      </xdr:nvCxnSpPr>
      <xdr:spPr>
        <a:xfrm>
          <a:off x="13703300" y="9764485"/>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43906</xdr:rowOff>
    </xdr:from>
    <xdr:to>
      <xdr:col>67</xdr:col>
      <xdr:colOff>101600</xdr:colOff>
      <xdr:row>56</xdr:row>
      <xdr:rowOff>145506</xdr:rowOff>
    </xdr:to>
    <xdr:sp macro="" textlink="">
      <xdr:nvSpPr>
        <xdr:cNvPr id="668" name="楕円 667"/>
        <xdr:cNvSpPr/>
      </xdr:nvSpPr>
      <xdr:spPr>
        <a:xfrm>
          <a:off x="12763500" y="964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94706</xdr:rowOff>
    </xdr:from>
    <xdr:to>
      <xdr:col>71</xdr:col>
      <xdr:colOff>177800</xdr:colOff>
      <xdr:row>56</xdr:row>
      <xdr:rowOff>163285</xdr:rowOff>
    </xdr:to>
    <xdr:cxnSp macro="">
      <xdr:nvCxnSpPr>
        <xdr:cNvPr id="669" name="直線コネクタ 668"/>
        <xdr:cNvCxnSpPr/>
      </xdr:nvCxnSpPr>
      <xdr:spPr>
        <a:xfrm>
          <a:off x="12814300" y="9695906"/>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89280</xdr:rowOff>
    </xdr:from>
    <xdr:ext cx="405111" cy="259045"/>
    <xdr:sp macro="" textlink="">
      <xdr:nvSpPr>
        <xdr:cNvPr id="670" name="n_1aveValue【保健センター・保健所】&#10;有形固定資産減価償却率"/>
        <xdr:cNvSpPr txBox="1"/>
      </xdr:nvSpPr>
      <xdr:spPr>
        <a:xfrm>
          <a:off x="15266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7637</xdr:rowOff>
    </xdr:from>
    <xdr:ext cx="405111" cy="259045"/>
    <xdr:sp macro="" textlink="">
      <xdr:nvSpPr>
        <xdr:cNvPr id="671" name="n_2aveValue【保健センター・保健所】&#10;有形固定資産減価償却率"/>
        <xdr:cNvSpPr txBox="1"/>
      </xdr:nvSpPr>
      <xdr:spPr>
        <a:xfrm>
          <a:off x="14389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103976</xdr:rowOff>
    </xdr:from>
    <xdr:ext cx="405111" cy="259045"/>
    <xdr:sp macro="" textlink="">
      <xdr:nvSpPr>
        <xdr:cNvPr id="672" name="n_3aveValue【保健センター・保健所】&#10;有形固定資産減価償却率"/>
        <xdr:cNvSpPr txBox="1"/>
      </xdr:nvSpPr>
      <xdr:spPr>
        <a:xfrm>
          <a:off x="13500744" y="1004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2739</xdr:rowOff>
    </xdr:from>
    <xdr:ext cx="405111" cy="259045"/>
    <xdr:sp macro="" textlink="">
      <xdr:nvSpPr>
        <xdr:cNvPr id="673" name="n_4aveValue【保健センター・保健所】&#10;有形固定資産減価償却率"/>
        <xdr:cNvSpPr txBox="1"/>
      </xdr:nvSpPr>
      <xdr:spPr>
        <a:xfrm>
          <a:off x="12611744" y="9946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34670</xdr:rowOff>
    </xdr:from>
    <xdr:ext cx="405111" cy="259045"/>
    <xdr:sp macro="" textlink="">
      <xdr:nvSpPr>
        <xdr:cNvPr id="674" name="n_1mainValue【保健センター・保健所】&#10;有形固定資産減価償却率"/>
        <xdr:cNvSpPr txBox="1"/>
      </xdr:nvSpPr>
      <xdr:spPr>
        <a:xfrm>
          <a:off x="15266044" y="963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134274</xdr:rowOff>
    </xdr:from>
    <xdr:ext cx="405111" cy="259045"/>
    <xdr:sp macro="" textlink="">
      <xdr:nvSpPr>
        <xdr:cNvPr id="675" name="n_2mainValue【保健センター・保健所】&#10;有形固定資産減価償却率"/>
        <xdr:cNvSpPr txBox="1"/>
      </xdr:nvSpPr>
      <xdr:spPr>
        <a:xfrm>
          <a:off x="14389744" y="956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59162</xdr:rowOff>
    </xdr:from>
    <xdr:ext cx="405111" cy="259045"/>
    <xdr:sp macro="" textlink="">
      <xdr:nvSpPr>
        <xdr:cNvPr id="676" name="n_3mainValue【保健センター・保健所】&#10;有形固定資産減価償却率"/>
        <xdr:cNvSpPr txBox="1"/>
      </xdr:nvSpPr>
      <xdr:spPr>
        <a:xfrm>
          <a:off x="13500744" y="948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162033</xdr:rowOff>
    </xdr:from>
    <xdr:ext cx="405111" cy="259045"/>
    <xdr:sp macro="" textlink="">
      <xdr:nvSpPr>
        <xdr:cNvPr id="677" name="n_4mainValue【保健センター・保健所】&#10;有形固定資産減価償却率"/>
        <xdr:cNvSpPr txBox="1"/>
      </xdr:nvSpPr>
      <xdr:spPr>
        <a:xfrm>
          <a:off x="12611744" y="942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8" name="正方形/長方形 6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9" name="正方形/長方形 6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80" name="正方形/長方形 6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81" name="正方形/長方形 6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82" name="正方形/長方形 6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3" name="正方形/長方形 6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4" name="正方形/長方形 6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5" name="正方形/長方形 68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6" name="テキスト ボックス 68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7" name="直線コネクタ 68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8" name="テキスト ボックス 68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9" name="直線コネクタ 68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90" name="テキスト ボックス 68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91" name="直線コネクタ 69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92" name="テキスト ボックス 69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93" name="直線コネクタ 69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94" name="テキスト ボックス 69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95" name="直線コネクタ 69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96" name="テキスト ボックス 69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97" name="直線コネクタ 69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8" name="テキスト ボックス 69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9" name="直線コネクタ 69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700" name="テキスト ボックス 69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701" name="直線コネクタ 70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702" name="テキスト ボックス 70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70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114300</xdr:rowOff>
    </xdr:from>
    <xdr:to>
      <xdr:col>116</xdr:col>
      <xdr:colOff>62864</xdr:colOff>
      <xdr:row>64</xdr:row>
      <xdr:rowOff>0</xdr:rowOff>
    </xdr:to>
    <xdr:cxnSp macro="">
      <xdr:nvCxnSpPr>
        <xdr:cNvPr id="704" name="直線コネクタ 703"/>
        <xdr:cNvCxnSpPr/>
      </xdr:nvCxnSpPr>
      <xdr:spPr>
        <a:xfrm flipV="1">
          <a:off x="22160864" y="937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705"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706" name="直線コネクタ 705"/>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60977</xdr:rowOff>
    </xdr:from>
    <xdr:ext cx="469744" cy="259045"/>
    <xdr:sp macro="" textlink="">
      <xdr:nvSpPr>
        <xdr:cNvPr id="707" name="【保健センター・保健所】&#10;一人当たり面積最大値テキスト"/>
        <xdr:cNvSpPr txBox="1"/>
      </xdr:nvSpPr>
      <xdr:spPr>
        <a:xfrm>
          <a:off x="22199600" y="914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114300</xdr:rowOff>
    </xdr:from>
    <xdr:to>
      <xdr:col>116</xdr:col>
      <xdr:colOff>152400</xdr:colOff>
      <xdr:row>54</xdr:row>
      <xdr:rowOff>114300</xdr:rowOff>
    </xdr:to>
    <xdr:cxnSp macro="">
      <xdr:nvCxnSpPr>
        <xdr:cNvPr id="708" name="直線コネクタ 707"/>
        <xdr:cNvCxnSpPr/>
      </xdr:nvCxnSpPr>
      <xdr:spPr>
        <a:xfrm>
          <a:off x="22072600" y="937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131734</xdr:rowOff>
    </xdr:from>
    <xdr:ext cx="469744" cy="259045"/>
    <xdr:sp macro="" textlink="">
      <xdr:nvSpPr>
        <xdr:cNvPr id="709" name="【保健センター・保健所】&#10;一人当たり面積平均値テキスト"/>
        <xdr:cNvSpPr txBox="1"/>
      </xdr:nvSpPr>
      <xdr:spPr>
        <a:xfrm>
          <a:off x="22199600" y="10247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153307</xdr:rowOff>
    </xdr:from>
    <xdr:to>
      <xdr:col>116</xdr:col>
      <xdr:colOff>114300</xdr:colOff>
      <xdr:row>60</xdr:row>
      <xdr:rowOff>83457</xdr:rowOff>
    </xdr:to>
    <xdr:sp macro="" textlink="">
      <xdr:nvSpPr>
        <xdr:cNvPr id="710" name="フローチャート: 判断 709"/>
        <xdr:cNvSpPr/>
      </xdr:nvSpPr>
      <xdr:spPr>
        <a:xfrm>
          <a:off x="22110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169635</xdr:rowOff>
    </xdr:from>
    <xdr:to>
      <xdr:col>112</xdr:col>
      <xdr:colOff>38100</xdr:colOff>
      <xdr:row>60</xdr:row>
      <xdr:rowOff>99785</xdr:rowOff>
    </xdr:to>
    <xdr:sp macro="" textlink="">
      <xdr:nvSpPr>
        <xdr:cNvPr id="711" name="フローチャート: 判断 710"/>
        <xdr:cNvSpPr/>
      </xdr:nvSpPr>
      <xdr:spPr>
        <a:xfrm>
          <a:off x="21272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14515</xdr:rowOff>
    </xdr:from>
    <xdr:to>
      <xdr:col>107</xdr:col>
      <xdr:colOff>101600</xdr:colOff>
      <xdr:row>60</xdr:row>
      <xdr:rowOff>116115</xdr:rowOff>
    </xdr:to>
    <xdr:sp macro="" textlink="">
      <xdr:nvSpPr>
        <xdr:cNvPr id="712" name="フローチャート: 判断 711"/>
        <xdr:cNvSpPr/>
      </xdr:nvSpPr>
      <xdr:spPr>
        <a:xfrm>
          <a:off x="20383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30843</xdr:rowOff>
    </xdr:from>
    <xdr:to>
      <xdr:col>102</xdr:col>
      <xdr:colOff>165100</xdr:colOff>
      <xdr:row>60</xdr:row>
      <xdr:rowOff>132443</xdr:rowOff>
    </xdr:to>
    <xdr:sp macro="" textlink="">
      <xdr:nvSpPr>
        <xdr:cNvPr id="713" name="フローチャート: 判断 712"/>
        <xdr:cNvSpPr/>
      </xdr:nvSpPr>
      <xdr:spPr>
        <a:xfrm>
          <a:off x="19494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57</xdr:row>
      <xdr:rowOff>153307</xdr:rowOff>
    </xdr:from>
    <xdr:to>
      <xdr:col>98</xdr:col>
      <xdr:colOff>38100</xdr:colOff>
      <xdr:row>58</xdr:row>
      <xdr:rowOff>83457</xdr:rowOff>
    </xdr:to>
    <xdr:sp macro="" textlink="">
      <xdr:nvSpPr>
        <xdr:cNvPr id="714" name="フローチャート: 判断 713"/>
        <xdr:cNvSpPr/>
      </xdr:nvSpPr>
      <xdr:spPr>
        <a:xfrm>
          <a:off x="18605500" y="99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15" name="テキスト ボックス 71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6" name="テキスト ボックス 71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7" name="テキスト ボックス 71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8" name="テキスト ボックス 71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9" name="テキスト ボックス 71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63500</xdr:rowOff>
    </xdr:from>
    <xdr:to>
      <xdr:col>116</xdr:col>
      <xdr:colOff>114300</xdr:colOff>
      <xdr:row>54</xdr:row>
      <xdr:rowOff>165100</xdr:rowOff>
    </xdr:to>
    <xdr:sp macro="" textlink="">
      <xdr:nvSpPr>
        <xdr:cNvPr id="720" name="楕円 719"/>
        <xdr:cNvSpPr/>
      </xdr:nvSpPr>
      <xdr:spPr>
        <a:xfrm>
          <a:off x="221107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16527</xdr:rowOff>
    </xdr:from>
    <xdr:ext cx="469744" cy="259045"/>
    <xdr:sp macro="" textlink="">
      <xdr:nvSpPr>
        <xdr:cNvPr id="721" name="【保健センター・保健所】&#10;一人当たり面積該当値テキスト"/>
        <xdr:cNvSpPr txBox="1"/>
      </xdr:nvSpPr>
      <xdr:spPr>
        <a:xfrm>
          <a:off x="22199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79828</xdr:rowOff>
    </xdr:from>
    <xdr:to>
      <xdr:col>112</xdr:col>
      <xdr:colOff>38100</xdr:colOff>
      <xdr:row>55</xdr:row>
      <xdr:rowOff>9978</xdr:rowOff>
    </xdr:to>
    <xdr:sp macro="" textlink="">
      <xdr:nvSpPr>
        <xdr:cNvPr id="722" name="楕円 721"/>
        <xdr:cNvSpPr/>
      </xdr:nvSpPr>
      <xdr:spPr>
        <a:xfrm>
          <a:off x="21272500" y="933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54</xdr:row>
      <xdr:rowOff>114300</xdr:rowOff>
    </xdr:from>
    <xdr:to>
      <xdr:col>116</xdr:col>
      <xdr:colOff>63500</xdr:colOff>
      <xdr:row>54</xdr:row>
      <xdr:rowOff>130628</xdr:rowOff>
    </xdr:to>
    <xdr:cxnSp macro="">
      <xdr:nvCxnSpPr>
        <xdr:cNvPr id="723" name="直線コネクタ 722"/>
        <xdr:cNvCxnSpPr/>
      </xdr:nvCxnSpPr>
      <xdr:spPr>
        <a:xfrm flipV="1">
          <a:off x="21323300" y="93726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112485</xdr:rowOff>
    </xdr:from>
    <xdr:to>
      <xdr:col>107</xdr:col>
      <xdr:colOff>101600</xdr:colOff>
      <xdr:row>55</xdr:row>
      <xdr:rowOff>42635</xdr:rowOff>
    </xdr:to>
    <xdr:sp macro="" textlink="">
      <xdr:nvSpPr>
        <xdr:cNvPr id="724" name="楕円 723"/>
        <xdr:cNvSpPr/>
      </xdr:nvSpPr>
      <xdr:spPr>
        <a:xfrm>
          <a:off x="20383500" y="93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130628</xdr:rowOff>
    </xdr:from>
    <xdr:to>
      <xdr:col>111</xdr:col>
      <xdr:colOff>177800</xdr:colOff>
      <xdr:row>54</xdr:row>
      <xdr:rowOff>163285</xdr:rowOff>
    </xdr:to>
    <xdr:cxnSp macro="">
      <xdr:nvCxnSpPr>
        <xdr:cNvPr id="725" name="直線コネクタ 724"/>
        <xdr:cNvCxnSpPr/>
      </xdr:nvCxnSpPr>
      <xdr:spPr>
        <a:xfrm flipV="1">
          <a:off x="20434300" y="9388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128815</xdr:rowOff>
    </xdr:from>
    <xdr:to>
      <xdr:col>102</xdr:col>
      <xdr:colOff>165100</xdr:colOff>
      <xdr:row>55</xdr:row>
      <xdr:rowOff>58965</xdr:rowOff>
    </xdr:to>
    <xdr:sp macro="" textlink="">
      <xdr:nvSpPr>
        <xdr:cNvPr id="726" name="楕円 725"/>
        <xdr:cNvSpPr/>
      </xdr:nvSpPr>
      <xdr:spPr>
        <a:xfrm>
          <a:off x="19494500" y="93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54</xdr:row>
      <xdr:rowOff>163285</xdr:rowOff>
    </xdr:from>
    <xdr:to>
      <xdr:col>107</xdr:col>
      <xdr:colOff>50800</xdr:colOff>
      <xdr:row>55</xdr:row>
      <xdr:rowOff>8165</xdr:rowOff>
    </xdr:to>
    <xdr:cxnSp macro="">
      <xdr:nvCxnSpPr>
        <xdr:cNvPr id="727" name="直線コネクタ 726"/>
        <xdr:cNvCxnSpPr/>
      </xdr:nvCxnSpPr>
      <xdr:spPr>
        <a:xfrm flipV="1">
          <a:off x="19545300" y="94215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54</xdr:row>
      <xdr:rowOff>145143</xdr:rowOff>
    </xdr:from>
    <xdr:to>
      <xdr:col>98</xdr:col>
      <xdr:colOff>38100</xdr:colOff>
      <xdr:row>55</xdr:row>
      <xdr:rowOff>75293</xdr:rowOff>
    </xdr:to>
    <xdr:sp macro="" textlink="">
      <xdr:nvSpPr>
        <xdr:cNvPr id="728" name="楕円 727"/>
        <xdr:cNvSpPr/>
      </xdr:nvSpPr>
      <xdr:spPr>
        <a:xfrm>
          <a:off x="18605500" y="940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55</xdr:row>
      <xdr:rowOff>8165</xdr:rowOff>
    </xdr:from>
    <xdr:to>
      <xdr:col>102</xdr:col>
      <xdr:colOff>114300</xdr:colOff>
      <xdr:row>55</xdr:row>
      <xdr:rowOff>24493</xdr:rowOff>
    </xdr:to>
    <xdr:cxnSp macro="">
      <xdr:nvCxnSpPr>
        <xdr:cNvPr id="729" name="直線コネクタ 728"/>
        <xdr:cNvCxnSpPr/>
      </xdr:nvCxnSpPr>
      <xdr:spPr>
        <a:xfrm flipV="1">
          <a:off x="18656300" y="94379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90912</xdr:rowOff>
    </xdr:from>
    <xdr:ext cx="469744" cy="259045"/>
    <xdr:sp macro="" textlink="">
      <xdr:nvSpPr>
        <xdr:cNvPr id="730" name="n_1aveValue【保健センター・保健所】&#10;一人当たり面積"/>
        <xdr:cNvSpPr txBox="1"/>
      </xdr:nvSpPr>
      <xdr:spPr>
        <a:xfrm>
          <a:off x="21075727" y="1037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107242</xdr:rowOff>
    </xdr:from>
    <xdr:ext cx="469744" cy="259045"/>
    <xdr:sp macro="" textlink="">
      <xdr:nvSpPr>
        <xdr:cNvPr id="731" name="n_2aveValue【保健センター・保健所】&#10;一人当たり面積"/>
        <xdr:cNvSpPr txBox="1"/>
      </xdr:nvSpPr>
      <xdr:spPr>
        <a:xfrm>
          <a:off x="20199427" y="1039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123570</xdr:rowOff>
    </xdr:from>
    <xdr:ext cx="469744" cy="259045"/>
    <xdr:sp macro="" textlink="">
      <xdr:nvSpPr>
        <xdr:cNvPr id="732" name="n_3aveValue【保健センター・保健所】&#10;一人当たり面積"/>
        <xdr:cNvSpPr txBox="1"/>
      </xdr:nvSpPr>
      <xdr:spPr>
        <a:xfrm>
          <a:off x="19310427" y="104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74584</xdr:rowOff>
    </xdr:from>
    <xdr:ext cx="469744" cy="259045"/>
    <xdr:sp macro="" textlink="">
      <xdr:nvSpPr>
        <xdr:cNvPr id="733" name="n_4aveValue【保健センター・保健所】&#10;一人当たり面積"/>
        <xdr:cNvSpPr txBox="1"/>
      </xdr:nvSpPr>
      <xdr:spPr>
        <a:xfrm>
          <a:off x="18421427" y="1001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26505</xdr:rowOff>
    </xdr:from>
    <xdr:ext cx="469744" cy="259045"/>
    <xdr:sp macro="" textlink="">
      <xdr:nvSpPr>
        <xdr:cNvPr id="734" name="n_1mainValue【保健センター・保健所】&#10;一人当たり面積"/>
        <xdr:cNvSpPr txBox="1"/>
      </xdr:nvSpPr>
      <xdr:spPr>
        <a:xfrm>
          <a:off x="21075727" y="911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59162</xdr:rowOff>
    </xdr:from>
    <xdr:ext cx="469744" cy="259045"/>
    <xdr:sp macro="" textlink="">
      <xdr:nvSpPr>
        <xdr:cNvPr id="735" name="n_2mainValue【保健センター・保健所】&#10;一人当たり面積"/>
        <xdr:cNvSpPr txBox="1"/>
      </xdr:nvSpPr>
      <xdr:spPr>
        <a:xfrm>
          <a:off x="20199427" y="914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53</xdr:row>
      <xdr:rowOff>75492</xdr:rowOff>
    </xdr:from>
    <xdr:ext cx="469744" cy="259045"/>
    <xdr:sp macro="" textlink="">
      <xdr:nvSpPr>
        <xdr:cNvPr id="736" name="n_3mainValue【保健センター・保健所】&#10;一人当たり面積"/>
        <xdr:cNvSpPr txBox="1"/>
      </xdr:nvSpPr>
      <xdr:spPr>
        <a:xfrm>
          <a:off x="19310427" y="916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53</xdr:row>
      <xdr:rowOff>91820</xdr:rowOff>
    </xdr:from>
    <xdr:ext cx="469744" cy="259045"/>
    <xdr:sp macro="" textlink="">
      <xdr:nvSpPr>
        <xdr:cNvPr id="737" name="n_4mainValue【保健センター・保健所】&#10;一人当たり面積"/>
        <xdr:cNvSpPr txBox="1"/>
      </xdr:nvSpPr>
      <xdr:spPr>
        <a:xfrm>
          <a:off x="18421427" y="917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8" name="正方形/長方形 7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9" name="正方形/長方形 7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40" name="正方形/長方形 7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41" name="正方形/長方形 7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42" name="正方形/長方形 7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43" name="正方形/長方形 7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44" name="正方形/長方形 7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正方形/長方形 74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6" name="テキスト ボックス 74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7" name="直線コネクタ 74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48" name="テキスト ボックス 747"/>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9" name="直線コネクタ 748"/>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50" name="テキスト ボックス 749"/>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51" name="直線コネクタ 750"/>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52" name="テキスト ボックス 751"/>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53" name="直線コネクタ 752"/>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54" name="テキスト ボックス 753"/>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55" name="直線コネクタ 754"/>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56" name="テキスト ボックス 755"/>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7" name="直線コネクタ 75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8" name="テキスト ボックス 757"/>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80</xdr:row>
      <xdr:rowOff>42672</xdr:rowOff>
    </xdr:from>
    <xdr:to>
      <xdr:col>85</xdr:col>
      <xdr:colOff>126364</xdr:colOff>
      <xdr:row>84</xdr:row>
      <xdr:rowOff>115824</xdr:rowOff>
    </xdr:to>
    <xdr:cxnSp macro="">
      <xdr:nvCxnSpPr>
        <xdr:cNvPr id="760" name="直線コネクタ 759"/>
        <xdr:cNvCxnSpPr/>
      </xdr:nvCxnSpPr>
      <xdr:spPr>
        <a:xfrm flipV="1">
          <a:off x="16318864" y="13758672"/>
          <a:ext cx="0" cy="75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119651</xdr:rowOff>
    </xdr:from>
    <xdr:ext cx="405111" cy="259045"/>
    <xdr:sp macro="" textlink="">
      <xdr:nvSpPr>
        <xdr:cNvPr id="761" name="【消防施設】&#10;有形固定資産減価償却率最小値テキスト"/>
        <xdr:cNvSpPr txBox="1"/>
      </xdr:nvSpPr>
      <xdr:spPr>
        <a:xfrm>
          <a:off x="16357600" y="145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115824</xdr:rowOff>
    </xdr:from>
    <xdr:to>
      <xdr:col>86</xdr:col>
      <xdr:colOff>25400</xdr:colOff>
      <xdr:row>84</xdr:row>
      <xdr:rowOff>115824</xdr:rowOff>
    </xdr:to>
    <xdr:cxnSp macro="">
      <xdr:nvCxnSpPr>
        <xdr:cNvPr id="762" name="直線コネクタ 761"/>
        <xdr:cNvCxnSpPr/>
      </xdr:nvCxnSpPr>
      <xdr:spPr>
        <a:xfrm>
          <a:off x="16230600" y="1451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160799</xdr:rowOff>
    </xdr:from>
    <xdr:ext cx="405111" cy="259045"/>
    <xdr:sp macro="" textlink="">
      <xdr:nvSpPr>
        <xdr:cNvPr id="763" name="【消防施設】&#10;有形固定資産減価償却率最大値テキスト"/>
        <xdr:cNvSpPr txBox="1"/>
      </xdr:nvSpPr>
      <xdr:spPr>
        <a:xfrm>
          <a:off x="16357600" y="13533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80</xdr:row>
      <xdr:rowOff>42672</xdr:rowOff>
    </xdr:from>
    <xdr:to>
      <xdr:col>86</xdr:col>
      <xdr:colOff>25400</xdr:colOff>
      <xdr:row>80</xdr:row>
      <xdr:rowOff>42672</xdr:rowOff>
    </xdr:to>
    <xdr:cxnSp macro="">
      <xdr:nvCxnSpPr>
        <xdr:cNvPr id="764" name="直線コネクタ 763"/>
        <xdr:cNvCxnSpPr/>
      </xdr:nvCxnSpPr>
      <xdr:spPr>
        <a:xfrm>
          <a:off x="16230600" y="1375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109745</xdr:rowOff>
    </xdr:from>
    <xdr:ext cx="405111" cy="259045"/>
    <xdr:sp macro="" textlink="">
      <xdr:nvSpPr>
        <xdr:cNvPr id="765" name="【消防施設】&#10;有形固定資産減価償却率平均値テキスト"/>
        <xdr:cNvSpPr txBox="1"/>
      </xdr:nvSpPr>
      <xdr:spPr>
        <a:xfrm>
          <a:off x="16357600" y="13997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131318</xdr:rowOff>
    </xdr:from>
    <xdr:to>
      <xdr:col>85</xdr:col>
      <xdr:colOff>177800</xdr:colOff>
      <xdr:row>82</xdr:row>
      <xdr:rowOff>61468</xdr:rowOff>
    </xdr:to>
    <xdr:sp macro="" textlink="">
      <xdr:nvSpPr>
        <xdr:cNvPr id="766" name="フローチャート: 判断 765"/>
        <xdr:cNvSpPr/>
      </xdr:nvSpPr>
      <xdr:spPr>
        <a:xfrm>
          <a:off x="16268700" y="140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3302</xdr:rowOff>
    </xdr:from>
    <xdr:to>
      <xdr:col>81</xdr:col>
      <xdr:colOff>101600</xdr:colOff>
      <xdr:row>81</xdr:row>
      <xdr:rowOff>104902</xdr:rowOff>
    </xdr:to>
    <xdr:sp macro="" textlink="">
      <xdr:nvSpPr>
        <xdr:cNvPr id="767" name="フローチャート: 判断 766"/>
        <xdr:cNvSpPr/>
      </xdr:nvSpPr>
      <xdr:spPr>
        <a:xfrm>
          <a:off x="15430500" y="1389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115315</xdr:rowOff>
    </xdr:from>
    <xdr:to>
      <xdr:col>76</xdr:col>
      <xdr:colOff>165100</xdr:colOff>
      <xdr:row>81</xdr:row>
      <xdr:rowOff>45465</xdr:rowOff>
    </xdr:to>
    <xdr:sp macro="" textlink="">
      <xdr:nvSpPr>
        <xdr:cNvPr id="768" name="フローチャート: 判断 767"/>
        <xdr:cNvSpPr/>
      </xdr:nvSpPr>
      <xdr:spPr>
        <a:xfrm>
          <a:off x="14541500" y="1383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60452</xdr:rowOff>
    </xdr:from>
    <xdr:to>
      <xdr:col>72</xdr:col>
      <xdr:colOff>38100</xdr:colOff>
      <xdr:row>80</xdr:row>
      <xdr:rowOff>162052</xdr:rowOff>
    </xdr:to>
    <xdr:sp macro="" textlink="">
      <xdr:nvSpPr>
        <xdr:cNvPr id="769" name="フローチャート: 判断 768"/>
        <xdr:cNvSpPr/>
      </xdr:nvSpPr>
      <xdr:spPr>
        <a:xfrm>
          <a:off x="136525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78</xdr:row>
      <xdr:rowOff>151892</xdr:rowOff>
    </xdr:from>
    <xdr:to>
      <xdr:col>67</xdr:col>
      <xdr:colOff>101600</xdr:colOff>
      <xdr:row>79</xdr:row>
      <xdr:rowOff>82042</xdr:rowOff>
    </xdr:to>
    <xdr:sp macro="" textlink="">
      <xdr:nvSpPr>
        <xdr:cNvPr id="770" name="フローチャート: 判断 769"/>
        <xdr:cNvSpPr/>
      </xdr:nvSpPr>
      <xdr:spPr>
        <a:xfrm>
          <a:off x="12763500" y="1352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71" name="テキスト ボックス 77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72" name="テキスト ボックス 77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73" name="テキスト ボックス 77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4" name="テキスト ボックス 77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5" name="テキスト ボックス 77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163322</xdr:rowOff>
    </xdr:from>
    <xdr:to>
      <xdr:col>85</xdr:col>
      <xdr:colOff>177800</xdr:colOff>
      <xdr:row>80</xdr:row>
      <xdr:rowOff>93472</xdr:rowOff>
    </xdr:to>
    <xdr:sp macro="" textlink="">
      <xdr:nvSpPr>
        <xdr:cNvPr id="776" name="楕円 775"/>
        <xdr:cNvSpPr/>
      </xdr:nvSpPr>
      <xdr:spPr>
        <a:xfrm>
          <a:off x="16268700" y="1370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116349</xdr:rowOff>
    </xdr:from>
    <xdr:ext cx="405111" cy="259045"/>
    <xdr:sp macro="" textlink="">
      <xdr:nvSpPr>
        <xdr:cNvPr id="777" name="【消防施設】&#10;有形固定資産減価償却率該当値テキスト"/>
        <xdr:cNvSpPr txBox="1"/>
      </xdr:nvSpPr>
      <xdr:spPr>
        <a:xfrm>
          <a:off x="16357600" y="13660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26163</xdr:rowOff>
    </xdr:from>
    <xdr:to>
      <xdr:col>81</xdr:col>
      <xdr:colOff>101600</xdr:colOff>
      <xdr:row>79</xdr:row>
      <xdr:rowOff>127763</xdr:rowOff>
    </xdr:to>
    <xdr:sp macro="" textlink="">
      <xdr:nvSpPr>
        <xdr:cNvPr id="778" name="楕円 777"/>
        <xdr:cNvSpPr/>
      </xdr:nvSpPr>
      <xdr:spPr>
        <a:xfrm>
          <a:off x="15430500" y="135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76963</xdr:rowOff>
    </xdr:from>
    <xdr:to>
      <xdr:col>85</xdr:col>
      <xdr:colOff>127000</xdr:colOff>
      <xdr:row>80</xdr:row>
      <xdr:rowOff>42672</xdr:rowOff>
    </xdr:to>
    <xdr:cxnSp macro="">
      <xdr:nvCxnSpPr>
        <xdr:cNvPr id="779" name="直線コネクタ 778"/>
        <xdr:cNvCxnSpPr/>
      </xdr:nvCxnSpPr>
      <xdr:spPr>
        <a:xfrm>
          <a:off x="15481300" y="13621513"/>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147320</xdr:rowOff>
    </xdr:from>
    <xdr:to>
      <xdr:col>76</xdr:col>
      <xdr:colOff>165100</xdr:colOff>
      <xdr:row>79</xdr:row>
      <xdr:rowOff>77470</xdr:rowOff>
    </xdr:to>
    <xdr:sp macro="" textlink="">
      <xdr:nvSpPr>
        <xdr:cNvPr id="780" name="楕円 779"/>
        <xdr:cNvSpPr/>
      </xdr:nvSpPr>
      <xdr:spPr>
        <a:xfrm>
          <a:off x="14541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26670</xdr:rowOff>
    </xdr:from>
    <xdr:to>
      <xdr:col>81</xdr:col>
      <xdr:colOff>50800</xdr:colOff>
      <xdr:row>79</xdr:row>
      <xdr:rowOff>76963</xdr:rowOff>
    </xdr:to>
    <xdr:cxnSp macro="">
      <xdr:nvCxnSpPr>
        <xdr:cNvPr id="781" name="直線コネクタ 780"/>
        <xdr:cNvCxnSpPr/>
      </xdr:nvCxnSpPr>
      <xdr:spPr>
        <a:xfrm>
          <a:off x="14592300" y="1357122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37592</xdr:rowOff>
    </xdr:from>
    <xdr:to>
      <xdr:col>72</xdr:col>
      <xdr:colOff>38100</xdr:colOff>
      <xdr:row>78</xdr:row>
      <xdr:rowOff>139192</xdr:rowOff>
    </xdr:to>
    <xdr:sp macro="" textlink="">
      <xdr:nvSpPr>
        <xdr:cNvPr id="782" name="楕円 781"/>
        <xdr:cNvSpPr/>
      </xdr:nvSpPr>
      <xdr:spPr>
        <a:xfrm>
          <a:off x="13652500" y="1341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88392</xdr:rowOff>
    </xdr:from>
    <xdr:to>
      <xdr:col>76</xdr:col>
      <xdr:colOff>114300</xdr:colOff>
      <xdr:row>79</xdr:row>
      <xdr:rowOff>26670</xdr:rowOff>
    </xdr:to>
    <xdr:cxnSp macro="">
      <xdr:nvCxnSpPr>
        <xdr:cNvPr id="783" name="直線コネクタ 782"/>
        <xdr:cNvCxnSpPr/>
      </xdr:nvCxnSpPr>
      <xdr:spPr>
        <a:xfrm>
          <a:off x="13703300" y="134614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108458</xdr:rowOff>
    </xdr:from>
    <xdr:to>
      <xdr:col>67</xdr:col>
      <xdr:colOff>101600</xdr:colOff>
      <xdr:row>78</xdr:row>
      <xdr:rowOff>38608</xdr:rowOff>
    </xdr:to>
    <xdr:sp macro="" textlink="">
      <xdr:nvSpPr>
        <xdr:cNvPr id="784" name="楕円 783"/>
        <xdr:cNvSpPr/>
      </xdr:nvSpPr>
      <xdr:spPr>
        <a:xfrm>
          <a:off x="12763500" y="1331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159258</xdr:rowOff>
    </xdr:from>
    <xdr:to>
      <xdr:col>71</xdr:col>
      <xdr:colOff>177800</xdr:colOff>
      <xdr:row>78</xdr:row>
      <xdr:rowOff>88392</xdr:rowOff>
    </xdr:to>
    <xdr:cxnSp macro="">
      <xdr:nvCxnSpPr>
        <xdr:cNvPr id="785" name="直線コネクタ 784"/>
        <xdr:cNvCxnSpPr/>
      </xdr:nvCxnSpPr>
      <xdr:spPr>
        <a:xfrm>
          <a:off x="12814300" y="1336090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96029</xdr:rowOff>
    </xdr:from>
    <xdr:ext cx="405111" cy="259045"/>
    <xdr:sp macro="" textlink="">
      <xdr:nvSpPr>
        <xdr:cNvPr id="786" name="n_1aveValue【消防施設】&#10;有形固定資産減価償却率"/>
        <xdr:cNvSpPr txBox="1"/>
      </xdr:nvSpPr>
      <xdr:spPr>
        <a:xfrm>
          <a:off x="15266044" y="1398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36592</xdr:rowOff>
    </xdr:from>
    <xdr:ext cx="405111" cy="259045"/>
    <xdr:sp macro="" textlink="">
      <xdr:nvSpPr>
        <xdr:cNvPr id="787" name="n_2aveValue【消防施設】&#10;有形固定資産減価償却率"/>
        <xdr:cNvSpPr txBox="1"/>
      </xdr:nvSpPr>
      <xdr:spPr>
        <a:xfrm>
          <a:off x="14389744" y="1392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153179</xdr:rowOff>
    </xdr:from>
    <xdr:ext cx="405111" cy="259045"/>
    <xdr:sp macro="" textlink="">
      <xdr:nvSpPr>
        <xdr:cNvPr id="788" name="n_3aveValue【消防施設】&#10;有形固定資産減価償却率"/>
        <xdr:cNvSpPr txBox="1"/>
      </xdr:nvSpPr>
      <xdr:spPr>
        <a:xfrm>
          <a:off x="13500744" y="1386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73169</xdr:rowOff>
    </xdr:from>
    <xdr:ext cx="405111" cy="259045"/>
    <xdr:sp macro="" textlink="">
      <xdr:nvSpPr>
        <xdr:cNvPr id="789" name="n_4aveValue【消防施設】&#10;有形固定資産減価償却率"/>
        <xdr:cNvSpPr txBox="1"/>
      </xdr:nvSpPr>
      <xdr:spPr>
        <a:xfrm>
          <a:off x="12611744" y="13617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144290</xdr:rowOff>
    </xdr:from>
    <xdr:ext cx="405111" cy="259045"/>
    <xdr:sp macro="" textlink="">
      <xdr:nvSpPr>
        <xdr:cNvPr id="790" name="n_1mainValue【消防施設】&#10;有形固定資産減価償却率"/>
        <xdr:cNvSpPr txBox="1"/>
      </xdr:nvSpPr>
      <xdr:spPr>
        <a:xfrm>
          <a:off x="15266044" y="1334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93997</xdr:rowOff>
    </xdr:from>
    <xdr:ext cx="405111" cy="259045"/>
    <xdr:sp macro="" textlink="">
      <xdr:nvSpPr>
        <xdr:cNvPr id="791" name="n_2mainValue【消防施設】&#10;有形固定資産減価償却率"/>
        <xdr:cNvSpPr txBox="1"/>
      </xdr:nvSpPr>
      <xdr:spPr>
        <a:xfrm>
          <a:off x="14389744"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155719</xdr:rowOff>
    </xdr:from>
    <xdr:ext cx="405111" cy="259045"/>
    <xdr:sp macro="" textlink="">
      <xdr:nvSpPr>
        <xdr:cNvPr id="792" name="n_3mainValue【消防施設】&#10;有形固定資産減価償却率"/>
        <xdr:cNvSpPr txBox="1"/>
      </xdr:nvSpPr>
      <xdr:spPr>
        <a:xfrm>
          <a:off x="13500744" y="1318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55135</xdr:rowOff>
    </xdr:from>
    <xdr:ext cx="405111" cy="259045"/>
    <xdr:sp macro="" textlink="">
      <xdr:nvSpPr>
        <xdr:cNvPr id="793" name="n_4mainValue【消防施設】&#10;有形固定資産減価償却率"/>
        <xdr:cNvSpPr txBox="1"/>
      </xdr:nvSpPr>
      <xdr:spPr>
        <a:xfrm>
          <a:off x="12611744" y="1308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4" name="正方形/長方形 79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5" name="正方形/長方形 79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6" name="正方形/長方形 79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7" name="正方形/長方形 79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8" name="正方形/長方形 79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9" name="正方形/長方形 79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800" name="正方形/長方形 79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801" name="正方形/長方形 80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802" name="テキスト ボックス 80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803" name="直線コネクタ 80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804" name="テキスト ボックス 803"/>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805" name="直線コネクタ 80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806" name="テキスト ボックス 80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807" name="直線コネクタ 80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8" name="テキスト ボックス 80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9" name="直線コネクタ 80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10" name="テキスト ボックス 80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11" name="直線コネクタ 81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12" name="テキスト ボックス 81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13" name="直線コネクタ 81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14" name="テキスト ボックス 81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15" name="直線コネクタ 81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16" name="テキスト ボックス 81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7" name="直線コネクタ 81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8" name="テキスト ボックス 81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127907</xdr:rowOff>
    </xdr:from>
    <xdr:to>
      <xdr:col>116</xdr:col>
      <xdr:colOff>62864</xdr:colOff>
      <xdr:row>86</xdr:row>
      <xdr:rowOff>136071</xdr:rowOff>
    </xdr:to>
    <xdr:cxnSp macro="">
      <xdr:nvCxnSpPr>
        <xdr:cNvPr id="820" name="直線コネクタ 819"/>
        <xdr:cNvCxnSpPr/>
      </xdr:nvCxnSpPr>
      <xdr:spPr>
        <a:xfrm flipV="1">
          <a:off x="22160864" y="13672457"/>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821" name="【消防施設】&#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822" name="直線コネクタ 821"/>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74584</xdr:rowOff>
    </xdr:from>
    <xdr:ext cx="469744" cy="259045"/>
    <xdr:sp macro="" textlink="">
      <xdr:nvSpPr>
        <xdr:cNvPr id="823" name="【消防施設】&#10;一人当たり面積最大値テキスト"/>
        <xdr:cNvSpPr txBox="1"/>
      </xdr:nvSpPr>
      <xdr:spPr>
        <a:xfrm>
          <a:off x="22199600" y="1344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127907</xdr:rowOff>
    </xdr:from>
    <xdr:to>
      <xdr:col>116</xdr:col>
      <xdr:colOff>152400</xdr:colOff>
      <xdr:row>79</xdr:row>
      <xdr:rowOff>127907</xdr:rowOff>
    </xdr:to>
    <xdr:cxnSp macro="">
      <xdr:nvCxnSpPr>
        <xdr:cNvPr id="824" name="直線コネクタ 823"/>
        <xdr:cNvCxnSpPr/>
      </xdr:nvCxnSpPr>
      <xdr:spPr>
        <a:xfrm>
          <a:off x="22072600" y="1367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9270</xdr:rowOff>
    </xdr:from>
    <xdr:ext cx="469744" cy="259045"/>
    <xdr:sp macro="" textlink="">
      <xdr:nvSpPr>
        <xdr:cNvPr id="825" name="【消防施設】&#10;一人当たり面積平均値テキスト"/>
        <xdr:cNvSpPr txBox="1"/>
      </xdr:nvSpPr>
      <xdr:spPr>
        <a:xfrm>
          <a:off x="22199600" y="14068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30843</xdr:rowOff>
    </xdr:from>
    <xdr:to>
      <xdr:col>116</xdr:col>
      <xdr:colOff>114300</xdr:colOff>
      <xdr:row>82</xdr:row>
      <xdr:rowOff>132443</xdr:rowOff>
    </xdr:to>
    <xdr:sp macro="" textlink="">
      <xdr:nvSpPr>
        <xdr:cNvPr id="826" name="フローチャート: 判断 825"/>
        <xdr:cNvSpPr/>
      </xdr:nvSpPr>
      <xdr:spPr>
        <a:xfrm>
          <a:off x="22110700" y="1408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63500</xdr:rowOff>
    </xdr:from>
    <xdr:to>
      <xdr:col>112</xdr:col>
      <xdr:colOff>38100</xdr:colOff>
      <xdr:row>82</xdr:row>
      <xdr:rowOff>165100</xdr:rowOff>
    </xdr:to>
    <xdr:sp macro="" textlink="">
      <xdr:nvSpPr>
        <xdr:cNvPr id="827" name="フローチャート: 判断 826"/>
        <xdr:cNvSpPr/>
      </xdr:nvSpPr>
      <xdr:spPr>
        <a:xfrm>
          <a:off x="21272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71664</xdr:rowOff>
    </xdr:from>
    <xdr:to>
      <xdr:col>107</xdr:col>
      <xdr:colOff>101600</xdr:colOff>
      <xdr:row>82</xdr:row>
      <xdr:rowOff>1814</xdr:rowOff>
    </xdr:to>
    <xdr:sp macro="" textlink="">
      <xdr:nvSpPr>
        <xdr:cNvPr id="828" name="フローチャート: 判断 827"/>
        <xdr:cNvSpPr/>
      </xdr:nvSpPr>
      <xdr:spPr>
        <a:xfrm>
          <a:off x="20383500" y="1395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126093</xdr:rowOff>
    </xdr:from>
    <xdr:to>
      <xdr:col>102</xdr:col>
      <xdr:colOff>165100</xdr:colOff>
      <xdr:row>82</xdr:row>
      <xdr:rowOff>56243</xdr:rowOff>
    </xdr:to>
    <xdr:sp macro="" textlink="">
      <xdr:nvSpPr>
        <xdr:cNvPr id="829" name="フローチャート: 判断 828"/>
        <xdr:cNvSpPr/>
      </xdr:nvSpPr>
      <xdr:spPr>
        <a:xfrm>
          <a:off x="19494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79</xdr:row>
      <xdr:rowOff>11793</xdr:rowOff>
    </xdr:from>
    <xdr:to>
      <xdr:col>98</xdr:col>
      <xdr:colOff>38100</xdr:colOff>
      <xdr:row>79</xdr:row>
      <xdr:rowOff>113393</xdr:rowOff>
    </xdr:to>
    <xdr:sp macro="" textlink="">
      <xdr:nvSpPr>
        <xdr:cNvPr id="830" name="フローチャート: 判断 829"/>
        <xdr:cNvSpPr/>
      </xdr:nvSpPr>
      <xdr:spPr>
        <a:xfrm>
          <a:off x="18605500" y="135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31" name="テキスト ボックス 83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32" name="テキスト ボックス 83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33" name="テキスト ボックス 83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34" name="テキスト ボックス 83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5" name="テキスト ボックス 83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77107</xdr:rowOff>
    </xdr:from>
    <xdr:to>
      <xdr:col>116</xdr:col>
      <xdr:colOff>114300</xdr:colOff>
      <xdr:row>80</xdr:row>
      <xdr:rowOff>7257</xdr:rowOff>
    </xdr:to>
    <xdr:sp macro="" textlink="">
      <xdr:nvSpPr>
        <xdr:cNvPr id="836" name="楕円 835"/>
        <xdr:cNvSpPr/>
      </xdr:nvSpPr>
      <xdr:spPr>
        <a:xfrm>
          <a:off x="221107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30134</xdr:rowOff>
    </xdr:from>
    <xdr:ext cx="469744" cy="259045"/>
    <xdr:sp macro="" textlink="">
      <xdr:nvSpPr>
        <xdr:cNvPr id="837" name="【消防施設】&#10;一人当たり面積該当値テキスト"/>
        <xdr:cNvSpPr txBox="1"/>
      </xdr:nvSpPr>
      <xdr:spPr>
        <a:xfrm>
          <a:off x="22199600" y="1357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120650</xdr:rowOff>
    </xdr:from>
    <xdr:to>
      <xdr:col>112</xdr:col>
      <xdr:colOff>38100</xdr:colOff>
      <xdr:row>80</xdr:row>
      <xdr:rowOff>50800</xdr:rowOff>
    </xdr:to>
    <xdr:sp macro="" textlink="">
      <xdr:nvSpPr>
        <xdr:cNvPr id="838" name="楕円 837"/>
        <xdr:cNvSpPr/>
      </xdr:nvSpPr>
      <xdr:spPr>
        <a:xfrm>
          <a:off x="21272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127907</xdr:rowOff>
    </xdr:from>
    <xdr:to>
      <xdr:col>116</xdr:col>
      <xdr:colOff>63500</xdr:colOff>
      <xdr:row>80</xdr:row>
      <xdr:rowOff>0</xdr:rowOff>
    </xdr:to>
    <xdr:cxnSp macro="">
      <xdr:nvCxnSpPr>
        <xdr:cNvPr id="839" name="直線コネクタ 838"/>
        <xdr:cNvCxnSpPr/>
      </xdr:nvCxnSpPr>
      <xdr:spPr>
        <a:xfrm flipV="1">
          <a:off x="21323300" y="136724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82550</xdr:rowOff>
    </xdr:from>
    <xdr:to>
      <xdr:col>107</xdr:col>
      <xdr:colOff>101600</xdr:colOff>
      <xdr:row>78</xdr:row>
      <xdr:rowOff>12700</xdr:rowOff>
    </xdr:to>
    <xdr:sp macro="" textlink="">
      <xdr:nvSpPr>
        <xdr:cNvPr id="840" name="楕円 839"/>
        <xdr:cNvSpPr/>
      </xdr:nvSpPr>
      <xdr:spPr>
        <a:xfrm>
          <a:off x="20383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133350</xdr:rowOff>
    </xdr:from>
    <xdr:to>
      <xdr:col>111</xdr:col>
      <xdr:colOff>177800</xdr:colOff>
      <xdr:row>80</xdr:row>
      <xdr:rowOff>0</xdr:rowOff>
    </xdr:to>
    <xdr:cxnSp macro="">
      <xdr:nvCxnSpPr>
        <xdr:cNvPr id="841" name="直線コネクタ 840"/>
        <xdr:cNvCxnSpPr/>
      </xdr:nvCxnSpPr>
      <xdr:spPr>
        <a:xfrm>
          <a:off x="20434300" y="133350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93436</xdr:rowOff>
    </xdr:from>
    <xdr:to>
      <xdr:col>102</xdr:col>
      <xdr:colOff>165100</xdr:colOff>
      <xdr:row>78</xdr:row>
      <xdr:rowOff>23586</xdr:rowOff>
    </xdr:to>
    <xdr:sp macro="" textlink="">
      <xdr:nvSpPr>
        <xdr:cNvPr id="842" name="楕円 841"/>
        <xdr:cNvSpPr/>
      </xdr:nvSpPr>
      <xdr:spPr>
        <a:xfrm>
          <a:off x="19494500" y="132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133350</xdr:rowOff>
    </xdr:from>
    <xdr:to>
      <xdr:col>107</xdr:col>
      <xdr:colOff>50800</xdr:colOff>
      <xdr:row>77</xdr:row>
      <xdr:rowOff>144236</xdr:rowOff>
    </xdr:to>
    <xdr:cxnSp macro="">
      <xdr:nvCxnSpPr>
        <xdr:cNvPr id="843" name="直線コネクタ 842"/>
        <xdr:cNvCxnSpPr/>
      </xdr:nvCxnSpPr>
      <xdr:spPr>
        <a:xfrm flipV="1">
          <a:off x="19545300" y="133350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115207</xdr:rowOff>
    </xdr:from>
    <xdr:to>
      <xdr:col>98</xdr:col>
      <xdr:colOff>38100</xdr:colOff>
      <xdr:row>78</xdr:row>
      <xdr:rowOff>45357</xdr:rowOff>
    </xdr:to>
    <xdr:sp macro="" textlink="">
      <xdr:nvSpPr>
        <xdr:cNvPr id="844" name="楕円 843"/>
        <xdr:cNvSpPr/>
      </xdr:nvSpPr>
      <xdr:spPr>
        <a:xfrm>
          <a:off x="18605500" y="1331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144236</xdr:rowOff>
    </xdr:from>
    <xdr:to>
      <xdr:col>102</xdr:col>
      <xdr:colOff>114300</xdr:colOff>
      <xdr:row>77</xdr:row>
      <xdr:rowOff>166007</xdr:rowOff>
    </xdr:to>
    <xdr:cxnSp macro="">
      <xdr:nvCxnSpPr>
        <xdr:cNvPr id="845" name="直線コネクタ 844"/>
        <xdr:cNvCxnSpPr/>
      </xdr:nvCxnSpPr>
      <xdr:spPr>
        <a:xfrm flipV="1">
          <a:off x="18656300" y="133458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156227</xdr:rowOff>
    </xdr:from>
    <xdr:ext cx="469744" cy="259045"/>
    <xdr:sp macro="" textlink="">
      <xdr:nvSpPr>
        <xdr:cNvPr id="846" name="n_1aveValue【消防施設】&#10;一人当たり面積"/>
        <xdr:cNvSpPr txBox="1"/>
      </xdr:nvSpPr>
      <xdr:spPr>
        <a:xfrm>
          <a:off x="210757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164391</xdr:rowOff>
    </xdr:from>
    <xdr:ext cx="469744" cy="259045"/>
    <xdr:sp macro="" textlink="">
      <xdr:nvSpPr>
        <xdr:cNvPr id="847" name="n_2aveValue【消防施設】&#10;一人当たり面積"/>
        <xdr:cNvSpPr txBox="1"/>
      </xdr:nvSpPr>
      <xdr:spPr>
        <a:xfrm>
          <a:off x="20199427" y="1405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47370</xdr:rowOff>
    </xdr:from>
    <xdr:ext cx="469744" cy="259045"/>
    <xdr:sp macro="" textlink="">
      <xdr:nvSpPr>
        <xdr:cNvPr id="848" name="n_3aveValue【消防施設】&#10;一人当たり面積"/>
        <xdr:cNvSpPr txBox="1"/>
      </xdr:nvSpPr>
      <xdr:spPr>
        <a:xfrm>
          <a:off x="19310427" y="1410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104520</xdr:rowOff>
    </xdr:from>
    <xdr:ext cx="469744" cy="259045"/>
    <xdr:sp macro="" textlink="">
      <xdr:nvSpPr>
        <xdr:cNvPr id="849" name="n_4aveValue【消防施設】&#10;一人当たり面積"/>
        <xdr:cNvSpPr txBox="1"/>
      </xdr:nvSpPr>
      <xdr:spPr>
        <a:xfrm>
          <a:off x="18421427" y="1364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67327</xdr:rowOff>
    </xdr:from>
    <xdr:ext cx="469744" cy="259045"/>
    <xdr:sp macro="" textlink="">
      <xdr:nvSpPr>
        <xdr:cNvPr id="850" name="n_1mainValue【消防施設】&#10;一人当たり面積"/>
        <xdr:cNvSpPr txBox="1"/>
      </xdr:nvSpPr>
      <xdr:spPr>
        <a:xfrm>
          <a:off x="210757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29227</xdr:rowOff>
    </xdr:from>
    <xdr:ext cx="469744" cy="259045"/>
    <xdr:sp macro="" textlink="">
      <xdr:nvSpPr>
        <xdr:cNvPr id="851" name="n_2mainValue【消防施設】&#10;一人当たり面積"/>
        <xdr:cNvSpPr txBox="1"/>
      </xdr:nvSpPr>
      <xdr:spPr>
        <a:xfrm>
          <a:off x="20199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40113</xdr:rowOff>
    </xdr:from>
    <xdr:ext cx="469744" cy="259045"/>
    <xdr:sp macro="" textlink="">
      <xdr:nvSpPr>
        <xdr:cNvPr id="852" name="n_3mainValue【消防施設】&#10;一人当たり面積"/>
        <xdr:cNvSpPr txBox="1"/>
      </xdr:nvSpPr>
      <xdr:spPr>
        <a:xfrm>
          <a:off x="19310427" y="1307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61884</xdr:rowOff>
    </xdr:from>
    <xdr:ext cx="469744" cy="259045"/>
    <xdr:sp macro="" textlink="">
      <xdr:nvSpPr>
        <xdr:cNvPr id="853" name="n_4mainValue【消防施設】&#10;一人当たり面積"/>
        <xdr:cNvSpPr txBox="1"/>
      </xdr:nvSpPr>
      <xdr:spPr>
        <a:xfrm>
          <a:off x="18421427" y="1309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54" name="正方形/長方形 8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55" name="正方形/長方形 8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6" name="正方形/長方形 8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7" name="正方形/長方形 8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8" name="正方形/長方形 8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9" name="正方形/長方形 8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60" name="正方形/長方形 8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正方形/長方形 86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62" name="テキスト ボックス 86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63" name="直線コネクタ 86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64" name="テキスト ボックス 86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65" name="直線コネクタ 86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66" name="テキスト ボックス 86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67" name="直線コネクタ 86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68" name="テキスト ボックス 86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9" name="直線コネクタ 86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70" name="テキスト ボックス 86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71" name="直線コネクタ 87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72" name="テキスト ボックス 87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73" name="直線コネクタ 87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74" name="テキスト ボックス 87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5" name="直線コネクタ 87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6" name="テキスト ボックス 875"/>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105</xdr:row>
      <xdr:rowOff>133350</xdr:rowOff>
    </xdr:from>
    <xdr:to>
      <xdr:col>85</xdr:col>
      <xdr:colOff>126364</xdr:colOff>
      <xdr:row>108</xdr:row>
      <xdr:rowOff>127000</xdr:rowOff>
    </xdr:to>
    <xdr:cxnSp macro="">
      <xdr:nvCxnSpPr>
        <xdr:cNvPr id="878" name="直線コネクタ 877"/>
        <xdr:cNvCxnSpPr/>
      </xdr:nvCxnSpPr>
      <xdr:spPr>
        <a:xfrm flipV="1">
          <a:off x="16318864" y="18135600"/>
          <a:ext cx="0" cy="508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130827</xdr:rowOff>
    </xdr:from>
    <xdr:ext cx="405111" cy="259045"/>
    <xdr:sp macro="" textlink="">
      <xdr:nvSpPr>
        <xdr:cNvPr id="879" name="【庁舎】&#10;有形固定資産減価償却率最小値テキスト"/>
        <xdr:cNvSpPr txBox="1"/>
      </xdr:nvSpPr>
      <xdr:spPr>
        <a:xfrm>
          <a:off x="16357600" y="1864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127000</xdr:rowOff>
    </xdr:from>
    <xdr:to>
      <xdr:col>86</xdr:col>
      <xdr:colOff>25400</xdr:colOff>
      <xdr:row>108</xdr:row>
      <xdr:rowOff>127000</xdr:rowOff>
    </xdr:to>
    <xdr:cxnSp macro="">
      <xdr:nvCxnSpPr>
        <xdr:cNvPr id="880" name="直線コネクタ 879"/>
        <xdr:cNvCxnSpPr/>
      </xdr:nvCxnSpPr>
      <xdr:spPr>
        <a:xfrm>
          <a:off x="16230600" y="186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80027</xdr:rowOff>
    </xdr:from>
    <xdr:ext cx="405111" cy="259045"/>
    <xdr:sp macro="" textlink="">
      <xdr:nvSpPr>
        <xdr:cNvPr id="881" name="【庁舎】&#10;有形固定資産減価償却率最大値テキスト"/>
        <xdr:cNvSpPr txBox="1"/>
      </xdr:nvSpPr>
      <xdr:spPr>
        <a:xfrm>
          <a:off x="16357600"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105</xdr:row>
      <xdr:rowOff>133350</xdr:rowOff>
    </xdr:from>
    <xdr:to>
      <xdr:col>86</xdr:col>
      <xdr:colOff>25400</xdr:colOff>
      <xdr:row>105</xdr:row>
      <xdr:rowOff>133350</xdr:rowOff>
    </xdr:to>
    <xdr:cxnSp macro="">
      <xdr:nvCxnSpPr>
        <xdr:cNvPr id="882" name="直線コネクタ 881"/>
        <xdr:cNvCxnSpPr/>
      </xdr:nvCxnSpPr>
      <xdr:spPr>
        <a:xfrm>
          <a:off x="16230600" y="181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162577</xdr:rowOff>
    </xdr:from>
    <xdr:ext cx="405111" cy="259045"/>
    <xdr:sp macro="" textlink="">
      <xdr:nvSpPr>
        <xdr:cNvPr id="883" name="【庁舎】&#10;有形固定資産減価償却率平均値テキスト"/>
        <xdr:cNvSpPr txBox="1"/>
      </xdr:nvSpPr>
      <xdr:spPr>
        <a:xfrm>
          <a:off x="16357600" y="18164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139700</xdr:rowOff>
    </xdr:from>
    <xdr:to>
      <xdr:col>85</xdr:col>
      <xdr:colOff>177800</xdr:colOff>
      <xdr:row>107</xdr:row>
      <xdr:rowOff>69850</xdr:rowOff>
    </xdr:to>
    <xdr:sp macro="" textlink="">
      <xdr:nvSpPr>
        <xdr:cNvPr id="884" name="フローチャート: 判断 883"/>
        <xdr:cNvSpPr/>
      </xdr:nvSpPr>
      <xdr:spPr>
        <a:xfrm>
          <a:off x="16268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165100</xdr:rowOff>
    </xdr:from>
    <xdr:to>
      <xdr:col>81</xdr:col>
      <xdr:colOff>101600</xdr:colOff>
      <xdr:row>105</xdr:row>
      <xdr:rowOff>95250</xdr:rowOff>
    </xdr:to>
    <xdr:sp macro="" textlink="">
      <xdr:nvSpPr>
        <xdr:cNvPr id="885" name="フローチャート: 判断 884"/>
        <xdr:cNvSpPr/>
      </xdr:nvSpPr>
      <xdr:spPr>
        <a:xfrm>
          <a:off x="15430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50800</xdr:rowOff>
    </xdr:from>
    <xdr:to>
      <xdr:col>76</xdr:col>
      <xdr:colOff>165100</xdr:colOff>
      <xdr:row>104</xdr:row>
      <xdr:rowOff>152400</xdr:rowOff>
    </xdr:to>
    <xdr:sp macro="" textlink="">
      <xdr:nvSpPr>
        <xdr:cNvPr id="886" name="フローチャート: 判断 885"/>
        <xdr:cNvSpPr/>
      </xdr:nvSpPr>
      <xdr:spPr>
        <a:xfrm>
          <a:off x="14541500" y="1788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107</xdr:row>
      <xdr:rowOff>44450</xdr:rowOff>
    </xdr:from>
    <xdr:to>
      <xdr:col>72</xdr:col>
      <xdr:colOff>38100</xdr:colOff>
      <xdr:row>107</xdr:row>
      <xdr:rowOff>146050</xdr:rowOff>
    </xdr:to>
    <xdr:sp macro="" textlink="">
      <xdr:nvSpPr>
        <xdr:cNvPr id="887" name="フローチャート: 判断 886"/>
        <xdr:cNvSpPr/>
      </xdr:nvSpPr>
      <xdr:spPr>
        <a:xfrm>
          <a:off x="13652500" y="183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99</xdr:row>
      <xdr:rowOff>146050</xdr:rowOff>
    </xdr:from>
    <xdr:to>
      <xdr:col>67</xdr:col>
      <xdr:colOff>101600</xdr:colOff>
      <xdr:row>100</xdr:row>
      <xdr:rowOff>76200</xdr:rowOff>
    </xdr:to>
    <xdr:sp macro="" textlink="">
      <xdr:nvSpPr>
        <xdr:cNvPr id="888" name="フローチャート: 判断 887"/>
        <xdr:cNvSpPr/>
      </xdr:nvSpPr>
      <xdr:spPr>
        <a:xfrm>
          <a:off x="12763500" y="1711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9" name="テキスト ボックス 88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90" name="テキスト ボックス 88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91" name="テキスト ボックス 89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92" name="テキスト ボックス 89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93" name="テキスト ボックス 89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152400</xdr:rowOff>
    </xdr:from>
    <xdr:to>
      <xdr:col>85</xdr:col>
      <xdr:colOff>177800</xdr:colOff>
      <xdr:row>107</xdr:row>
      <xdr:rowOff>82550</xdr:rowOff>
    </xdr:to>
    <xdr:sp macro="" textlink="">
      <xdr:nvSpPr>
        <xdr:cNvPr id="894" name="楕円 893"/>
        <xdr:cNvSpPr/>
      </xdr:nvSpPr>
      <xdr:spPr>
        <a:xfrm>
          <a:off x="16268700" y="183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130827</xdr:rowOff>
    </xdr:from>
    <xdr:ext cx="405111" cy="259045"/>
    <xdr:sp macro="" textlink="">
      <xdr:nvSpPr>
        <xdr:cNvPr id="895" name="【庁舎】&#10;有形固定資産減価償却率該当値テキスト"/>
        <xdr:cNvSpPr txBox="1"/>
      </xdr:nvSpPr>
      <xdr:spPr>
        <a:xfrm>
          <a:off x="16357600" y="183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152400</xdr:rowOff>
    </xdr:from>
    <xdr:to>
      <xdr:col>81</xdr:col>
      <xdr:colOff>101600</xdr:colOff>
      <xdr:row>105</xdr:row>
      <xdr:rowOff>82550</xdr:rowOff>
    </xdr:to>
    <xdr:sp macro="" textlink="">
      <xdr:nvSpPr>
        <xdr:cNvPr id="896" name="楕円 895"/>
        <xdr:cNvSpPr/>
      </xdr:nvSpPr>
      <xdr:spPr>
        <a:xfrm>
          <a:off x="15430500" y="1798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31750</xdr:rowOff>
    </xdr:from>
    <xdr:to>
      <xdr:col>85</xdr:col>
      <xdr:colOff>127000</xdr:colOff>
      <xdr:row>107</xdr:row>
      <xdr:rowOff>31750</xdr:rowOff>
    </xdr:to>
    <xdr:cxnSp macro="">
      <xdr:nvCxnSpPr>
        <xdr:cNvPr id="897" name="直線コネクタ 896"/>
        <xdr:cNvCxnSpPr/>
      </xdr:nvCxnSpPr>
      <xdr:spPr>
        <a:xfrm>
          <a:off x="15481300" y="180340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0</xdr:rowOff>
    </xdr:from>
    <xdr:to>
      <xdr:col>76</xdr:col>
      <xdr:colOff>165100</xdr:colOff>
      <xdr:row>106</xdr:row>
      <xdr:rowOff>101600</xdr:rowOff>
    </xdr:to>
    <xdr:sp macro="" textlink="">
      <xdr:nvSpPr>
        <xdr:cNvPr id="898" name="楕円 897"/>
        <xdr:cNvSpPr/>
      </xdr:nvSpPr>
      <xdr:spPr>
        <a:xfrm>
          <a:off x="14541500" y="181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31750</xdr:rowOff>
    </xdr:from>
    <xdr:to>
      <xdr:col>81</xdr:col>
      <xdr:colOff>50800</xdr:colOff>
      <xdr:row>106</xdr:row>
      <xdr:rowOff>50800</xdr:rowOff>
    </xdr:to>
    <xdr:cxnSp macro="">
      <xdr:nvCxnSpPr>
        <xdr:cNvPr id="899" name="直線コネクタ 898"/>
        <xdr:cNvCxnSpPr/>
      </xdr:nvCxnSpPr>
      <xdr:spPr>
        <a:xfrm flipV="1">
          <a:off x="14592300" y="18034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19050</xdr:rowOff>
    </xdr:from>
    <xdr:to>
      <xdr:col>72</xdr:col>
      <xdr:colOff>38100</xdr:colOff>
      <xdr:row>105</xdr:row>
      <xdr:rowOff>120650</xdr:rowOff>
    </xdr:to>
    <xdr:sp macro="" textlink="">
      <xdr:nvSpPr>
        <xdr:cNvPr id="900" name="楕円 899"/>
        <xdr:cNvSpPr/>
      </xdr:nvSpPr>
      <xdr:spPr>
        <a:xfrm>
          <a:off x="13652500" y="1802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69850</xdr:rowOff>
    </xdr:from>
    <xdr:to>
      <xdr:col>76</xdr:col>
      <xdr:colOff>114300</xdr:colOff>
      <xdr:row>106</xdr:row>
      <xdr:rowOff>50800</xdr:rowOff>
    </xdr:to>
    <xdr:cxnSp macro="">
      <xdr:nvCxnSpPr>
        <xdr:cNvPr id="901" name="直線コネクタ 900"/>
        <xdr:cNvCxnSpPr/>
      </xdr:nvCxnSpPr>
      <xdr:spPr>
        <a:xfrm>
          <a:off x="13703300" y="18072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31750</xdr:rowOff>
    </xdr:from>
    <xdr:to>
      <xdr:col>67</xdr:col>
      <xdr:colOff>101600</xdr:colOff>
      <xdr:row>107</xdr:row>
      <xdr:rowOff>133350</xdr:rowOff>
    </xdr:to>
    <xdr:sp macro="" textlink="">
      <xdr:nvSpPr>
        <xdr:cNvPr id="902" name="楕円 901"/>
        <xdr:cNvSpPr/>
      </xdr:nvSpPr>
      <xdr:spPr>
        <a:xfrm>
          <a:off x="12763500" y="183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69850</xdr:rowOff>
    </xdr:from>
    <xdr:to>
      <xdr:col>71</xdr:col>
      <xdr:colOff>177800</xdr:colOff>
      <xdr:row>107</xdr:row>
      <xdr:rowOff>82550</xdr:rowOff>
    </xdr:to>
    <xdr:cxnSp macro="">
      <xdr:nvCxnSpPr>
        <xdr:cNvPr id="903" name="直線コネクタ 902"/>
        <xdr:cNvCxnSpPr/>
      </xdr:nvCxnSpPr>
      <xdr:spPr>
        <a:xfrm flipV="1">
          <a:off x="12814300" y="180721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86377</xdr:rowOff>
    </xdr:from>
    <xdr:ext cx="405111" cy="259045"/>
    <xdr:sp macro="" textlink="">
      <xdr:nvSpPr>
        <xdr:cNvPr id="904" name="n_1aveValue【庁舎】&#10;有形固定資産減価償却率"/>
        <xdr:cNvSpPr txBox="1"/>
      </xdr:nvSpPr>
      <xdr:spPr>
        <a:xfrm>
          <a:off x="1526604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168927</xdr:rowOff>
    </xdr:from>
    <xdr:ext cx="405111" cy="259045"/>
    <xdr:sp macro="" textlink="">
      <xdr:nvSpPr>
        <xdr:cNvPr id="905" name="n_2aveValue【庁舎】&#10;有形固定資産減価償却率"/>
        <xdr:cNvSpPr txBox="1"/>
      </xdr:nvSpPr>
      <xdr:spPr>
        <a:xfrm>
          <a:off x="14389744" y="1765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137177</xdr:rowOff>
    </xdr:from>
    <xdr:ext cx="405111" cy="259045"/>
    <xdr:sp macro="" textlink="">
      <xdr:nvSpPr>
        <xdr:cNvPr id="906" name="n_3aveValue【庁舎】&#10;有形固定資産減価償却率"/>
        <xdr:cNvSpPr txBox="1"/>
      </xdr:nvSpPr>
      <xdr:spPr>
        <a:xfrm>
          <a:off x="13500744"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92727</xdr:rowOff>
    </xdr:from>
    <xdr:ext cx="405111" cy="259045"/>
    <xdr:sp macro="" textlink="">
      <xdr:nvSpPr>
        <xdr:cNvPr id="907" name="n_4aveValue【庁舎】&#10;有形固定資産減価償却率"/>
        <xdr:cNvSpPr txBox="1"/>
      </xdr:nvSpPr>
      <xdr:spPr>
        <a:xfrm>
          <a:off x="12611744" y="1689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99077</xdr:rowOff>
    </xdr:from>
    <xdr:ext cx="405111" cy="259045"/>
    <xdr:sp macro="" textlink="">
      <xdr:nvSpPr>
        <xdr:cNvPr id="908" name="n_1mainValue【庁舎】&#10;有形固定資産減価償却率"/>
        <xdr:cNvSpPr txBox="1"/>
      </xdr:nvSpPr>
      <xdr:spPr>
        <a:xfrm>
          <a:off x="15266044"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92727</xdr:rowOff>
    </xdr:from>
    <xdr:ext cx="405111" cy="259045"/>
    <xdr:sp macro="" textlink="">
      <xdr:nvSpPr>
        <xdr:cNvPr id="909" name="n_2mainValue【庁舎】&#10;有形固定資産減価償却率"/>
        <xdr:cNvSpPr txBox="1"/>
      </xdr:nvSpPr>
      <xdr:spPr>
        <a:xfrm>
          <a:off x="14389744" y="182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137177</xdr:rowOff>
    </xdr:from>
    <xdr:ext cx="405111" cy="259045"/>
    <xdr:sp macro="" textlink="">
      <xdr:nvSpPr>
        <xdr:cNvPr id="910" name="n_3mainValue【庁舎】&#10;有形固定資産減価償却率"/>
        <xdr:cNvSpPr txBox="1"/>
      </xdr:nvSpPr>
      <xdr:spPr>
        <a:xfrm>
          <a:off x="13500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124477</xdr:rowOff>
    </xdr:from>
    <xdr:ext cx="405111" cy="259045"/>
    <xdr:sp macro="" textlink="">
      <xdr:nvSpPr>
        <xdr:cNvPr id="911" name="n_4mainValue【庁舎】&#10;有形固定資産減価償却率"/>
        <xdr:cNvSpPr txBox="1"/>
      </xdr:nvSpPr>
      <xdr:spPr>
        <a:xfrm>
          <a:off x="12611744" y="1846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12" name="正方形/長方形 91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13" name="正方形/長方形 91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14" name="正方形/長方形 91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5" name="正方形/長方形 91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6" name="正方形/長方形 91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7" name="正方形/長方形 91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8" name="正方形/長方形 91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9" name="正方形/長方形 91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20" name="テキスト ボックス 91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21" name="直線コネクタ 92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22" name="テキスト ボックス 92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23" name="直線コネクタ 92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24" name="テキスト ボックス 92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25" name="直線コネクタ 92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26" name="テキスト ボックス 92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27" name="直線コネクタ 92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28" name="テキスト ボックス 92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29" name="直線コネクタ 92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30" name="テキスト ボックス 92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31" name="直線コネクタ 93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32" name="テキスト ボックス 93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33" name="直線コネクタ 93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34" name="テキスト ボックス 93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35" name="直線コネクタ 93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36" name="テキスト ボックス 93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3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152400</xdr:rowOff>
    </xdr:from>
    <xdr:to>
      <xdr:col>116</xdr:col>
      <xdr:colOff>62864</xdr:colOff>
      <xdr:row>109</xdr:row>
      <xdr:rowOff>57150</xdr:rowOff>
    </xdr:to>
    <xdr:cxnSp macro="">
      <xdr:nvCxnSpPr>
        <xdr:cNvPr id="938" name="直線コネクタ 937"/>
        <xdr:cNvCxnSpPr/>
      </xdr:nvCxnSpPr>
      <xdr:spPr>
        <a:xfrm flipV="1">
          <a:off x="22160864" y="172974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60977</xdr:rowOff>
    </xdr:from>
    <xdr:ext cx="469744" cy="259045"/>
    <xdr:sp macro="" textlink="">
      <xdr:nvSpPr>
        <xdr:cNvPr id="939" name="【庁舎】&#10;一人当たり面積最小値テキスト"/>
        <xdr:cNvSpPr txBox="1"/>
      </xdr:nvSpPr>
      <xdr:spPr>
        <a:xfrm>
          <a:off x="22199600" y="187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57150</xdr:rowOff>
    </xdr:from>
    <xdr:to>
      <xdr:col>116</xdr:col>
      <xdr:colOff>152400</xdr:colOff>
      <xdr:row>109</xdr:row>
      <xdr:rowOff>57150</xdr:rowOff>
    </xdr:to>
    <xdr:cxnSp macro="">
      <xdr:nvCxnSpPr>
        <xdr:cNvPr id="940" name="直線コネクタ 939"/>
        <xdr:cNvCxnSpPr/>
      </xdr:nvCxnSpPr>
      <xdr:spPr>
        <a:xfrm>
          <a:off x="22072600" y="1874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99077</xdr:rowOff>
    </xdr:from>
    <xdr:ext cx="469744" cy="259045"/>
    <xdr:sp macro="" textlink="">
      <xdr:nvSpPr>
        <xdr:cNvPr id="941" name="【庁舎】&#10;一人当たり面積最大値テキスト"/>
        <xdr:cNvSpPr txBox="1"/>
      </xdr:nvSpPr>
      <xdr:spPr>
        <a:xfrm>
          <a:off x="221996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152400</xdr:rowOff>
    </xdr:from>
    <xdr:to>
      <xdr:col>116</xdr:col>
      <xdr:colOff>152400</xdr:colOff>
      <xdr:row>100</xdr:row>
      <xdr:rowOff>152400</xdr:rowOff>
    </xdr:to>
    <xdr:cxnSp macro="">
      <xdr:nvCxnSpPr>
        <xdr:cNvPr id="942" name="直線コネクタ 941"/>
        <xdr:cNvCxnSpPr/>
      </xdr:nvCxnSpPr>
      <xdr:spPr>
        <a:xfrm>
          <a:off x="22072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53720</xdr:rowOff>
    </xdr:from>
    <xdr:ext cx="469744" cy="259045"/>
    <xdr:sp macro="" textlink="">
      <xdr:nvSpPr>
        <xdr:cNvPr id="943" name="【庁舎】&#10;一人当たり面積平均値テキスト"/>
        <xdr:cNvSpPr txBox="1"/>
      </xdr:nvSpPr>
      <xdr:spPr>
        <a:xfrm>
          <a:off x="22199600" y="1805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944" name="フローチャート: 判断 943"/>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85271</xdr:rowOff>
    </xdr:from>
    <xdr:to>
      <xdr:col>112</xdr:col>
      <xdr:colOff>38100</xdr:colOff>
      <xdr:row>107</xdr:row>
      <xdr:rowOff>15421</xdr:rowOff>
    </xdr:to>
    <xdr:sp macro="" textlink="">
      <xdr:nvSpPr>
        <xdr:cNvPr id="945" name="フローチャート: 判断 944"/>
        <xdr:cNvSpPr/>
      </xdr:nvSpPr>
      <xdr:spPr>
        <a:xfrm>
          <a:off x="21272500" y="1825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158750</xdr:rowOff>
    </xdr:from>
    <xdr:to>
      <xdr:col>107</xdr:col>
      <xdr:colOff>101600</xdr:colOff>
      <xdr:row>106</xdr:row>
      <xdr:rowOff>88900</xdr:rowOff>
    </xdr:to>
    <xdr:sp macro="" textlink="">
      <xdr:nvSpPr>
        <xdr:cNvPr id="946" name="フローチャート: 判断 945"/>
        <xdr:cNvSpPr/>
      </xdr:nvSpPr>
      <xdr:spPr>
        <a:xfrm>
          <a:off x="20383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14514</xdr:rowOff>
    </xdr:from>
    <xdr:to>
      <xdr:col>102</xdr:col>
      <xdr:colOff>165100</xdr:colOff>
      <xdr:row>108</xdr:row>
      <xdr:rowOff>116114</xdr:rowOff>
    </xdr:to>
    <xdr:sp macro="" textlink="">
      <xdr:nvSpPr>
        <xdr:cNvPr id="947" name="フローチャート: 判断 946"/>
        <xdr:cNvSpPr/>
      </xdr:nvSpPr>
      <xdr:spPr>
        <a:xfrm>
          <a:off x="19494500" y="1853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41729</xdr:rowOff>
    </xdr:from>
    <xdr:to>
      <xdr:col>98</xdr:col>
      <xdr:colOff>38100</xdr:colOff>
      <xdr:row>106</xdr:row>
      <xdr:rowOff>143329</xdr:rowOff>
    </xdr:to>
    <xdr:sp macro="" textlink="">
      <xdr:nvSpPr>
        <xdr:cNvPr id="948" name="フローチャート: 判断 947"/>
        <xdr:cNvSpPr/>
      </xdr:nvSpPr>
      <xdr:spPr>
        <a:xfrm>
          <a:off x="18605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9" name="テキスト ボックス 94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50" name="テキスト ボックス 94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51" name="テキスト ボックス 95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52" name="テキスト ボックス 95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53" name="テキスト ボックス 95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954" name="楕円 953"/>
        <xdr:cNvSpPr/>
      </xdr:nvSpPr>
      <xdr:spPr>
        <a:xfrm>
          <a:off x="22110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118127</xdr:rowOff>
    </xdr:from>
    <xdr:ext cx="469744" cy="259045"/>
    <xdr:sp macro="" textlink="">
      <xdr:nvSpPr>
        <xdr:cNvPr id="955" name="【庁舎】&#10;一人当たり面積該当値テキスト"/>
        <xdr:cNvSpPr txBox="1"/>
      </xdr:nvSpPr>
      <xdr:spPr>
        <a:xfrm>
          <a:off x="221996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907</xdr:rowOff>
    </xdr:from>
    <xdr:to>
      <xdr:col>112</xdr:col>
      <xdr:colOff>38100</xdr:colOff>
      <xdr:row>107</xdr:row>
      <xdr:rowOff>102507</xdr:rowOff>
    </xdr:to>
    <xdr:sp macro="" textlink="">
      <xdr:nvSpPr>
        <xdr:cNvPr id="956" name="楕円 955"/>
        <xdr:cNvSpPr/>
      </xdr:nvSpPr>
      <xdr:spPr>
        <a:xfrm>
          <a:off x="21272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19050</xdr:rowOff>
    </xdr:from>
    <xdr:to>
      <xdr:col>116</xdr:col>
      <xdr:colOff>63500</xdr:colOff>
      <xdr:row>107</xdr:row>
      <xdr:rowOff>51707</xdr:rowOff>
    </xdr:to>
    <xdr:cxnSp macro="">
      <xdr:nvCxnSpPr>
        <xdr:cNvPr id="957" name="直線コネクタ 956"/>
        <xdr:cNvCxnSpPr/>
      </xdr:nvCxnSpPr>
      <xdr:spPr>
        <a:xfrm flipV="1">
          <a:off x="21323300" y="18364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68943</xdr:rowOff>
    </xdr:from>
    <xdr:to>
      <xdr:col>107</xdr:col>
      <xdr:colOff>101600</xdr:colOff>
      <xdr:row>104</xdr:row>
      <xdr:rowOff>170543</xdr:rowOff>
    </xdr:to>
    <xdr:sp macro="" textlink="">
      <xdr:nvSpPr>
        <xdr:cNvPr id="958" name="楕円 957"/>
        <xdr:cNvSpPr/>
      </xdr:nvSpPr>
      <xdr:spPr>
        <a:xfrm>
          <a:off x="20383500" y="1789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119743</xdr:rowOff>
    </xdr:from>
    <xdr:to>
      <xdr:col>111</xdr:col>
      <xdr:colOff>177800</xdr:colOff>
      <xdr:row>107</xdr:row>
      <xdr:rowOff>51707</xdr:rowOff>
    </xdr:to>
    <xdr:cxnSp macro="">
      <xdr:nvCxnSpPr>
        <xdr:cNvPr id="959" name="直線コネクタ 958"/>
        <xdr:cNvCxnSpPr/>
      </xdr:nvCxnSpPr>
      <xdr:spPr>
        <a:xfrm>
          <a:off x="20434300" y="17950543"/>
          <a:ext cx="889000" cy="4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77107</xdr:rowOff>
    </xdr:from>
    <xdr:to>
      <xdr:col>102</xdr:col>
      <xdr:colOff>165100</xdr:colOff>
      <xdr:row>104</xdr:row>
      <xdr:rowOff>7257</xdr:rowOff>
    </xdr:to>
    <xdr:sp macro="" textlink="">
      <xdr:nvSpPr>
        <xdr:cNvPr id="960" name="楕円 959"/>
        <xdr:cNvSpPr/>
      </xdr:nvSpPr>
      <xdr:spPr>
        <a:xfrm>
          <a:off x="19494500" y="1773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127907</xdr:rowOff>
    </xdr:from>
    <xdr:to>
      <xdr:col>107</xdr:col>
      <xdr:colOff>50800</xdr:colOff>
      <xdr:row>104</xdr:row>
      <xdr:rowOff>119743</xdr:rowOff>
    </xdr:to>
    <xdr:cxnSp macro="">
      <xdr:nvCxnSpPr>
        <xdr:cNvPr id="961" name="直線コネクタ 960"/>
        <xdr:cNvCxnSpPr/>
      </xdr:nvCxnSpPr>
      <xdr:spPr>
        <a:xfrm>
          <a:off x="19545300" y="177872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120650</xdr:rowOff>
    </xdr:from>
    <xdr:to>
      <xdr:col>98</xdr:col>
      <xdr:colOff>38100</xdr:colOff>
      <xdr:row>104</xdr:row>
      <xdr:rowOff>50800</xdr:rowOff>
    </xdr:to>
    <xdr:sp macro="" textlink="">
      <xdr:nvSpPr>
        <xdr:cNvPr id="962" name="楕円 961"/>
        <xdr:cNvSpPr/>
      </xdr:nvSpPr>
      <xdr:spPr>
        <a:xfrm>
          <a:off x="18605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127907</xdr:rowOff>
    </xdr:from>
    <xdr:to>
      <xdr:col>102</xdr:col>
      <xdr:colOff>114300</xdr:colOff>
      <xdr:row>104</xdr:row>
      <xdr:rowOff>0</xdr:rowOff>
    </xdr:to>
    <xdr:cxnSp macro="">
      <xdr:nvCxnSpPr>
        <xdr:cNvPr id="963" name="直線コネクタ 962"/>
        <xdr:cNvCxnSpPr/>
      </xdr:nvCxnSpPr>
      <xdr:spPr>
        <a:xfrm flipV="1">
          <a:off x="18656300" y="177872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31948</xdr:rowOff>
    </xdr:from>
    <xdr:ext cx="469744" cy="259045"/>
    <xdr:sp macro="" textlink="">
      <xdr:nvSpPr>
        <xdr:cNvPr id="964" name="n_1aveValue【庁舎】&#10;一人当たり面積"/>
        <xdr:cNvSpPr txBox="1"/>
      </xdr:nvSpPr>
      <xdr:spPr>
        <a:xfrm>
          <a:off x="21075727" y="1803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80027</xdr:rowOff>
    </xdr:from>
    <xdr:ext cx="469744" cy="259045"/>
    <xdr:sp macro="" textlink="">
      <xdr:nvSpPr>
        <xdr:cNvPr id="965" name="n_2aveValue【庁舎】&#10;一人当たり面積"/>
        <xdr:cNvSpPr txBox="1"/>
      </xdr:nvSpPr>
      <xdr:spPr>
        <a:xfrm>
          <a:off x="201994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107241</xdr:rowOff>
    </xdr:from>
    <xdr:ext cx="469744" cy="259045"/>
    <xdr:sp macro="" textlink="">
      <xdr:nvSpPr>
        <xdr:cNvPr id="966" name="n_3aveValue【庁舎】&#10;一人当たり面積"/>
        <xdr:cNvSpPr txBox="1"/>
      </xdr:nvSpPr>
      <xdr:spPr>
        <a:xfrm>
          <a:off x="19310427" y="1862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134456</xdr:rowOff>
    </xdr:from>
    <xdr:ext cx="469744" cy="259045"/>
    <xdr:sp macro="" textlink="">
      <xdr:nvSpPr>
        <xdr:cNvPr id="967" name="n_4aveValue【庁舎】&#10;一人当たり面積"/>
        <xdr:cNvSpPr txBox="1"/>
      </xdr:nvSpPr>
      <xdr:spPr>
        <a:xfrm>
          <a:off x="184214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93634</xdr:rowOff>
    </xdr:from>
    <xdr:ext cx="469744" cy="259045"/>
    <xdr:sp macro="" textlink="">
      <xdr:nvSpPr>
        <xdr:cNvPr id="968" name="n_1mainValue【庁舎】&#10;一人当たり面積"/>
        <xdr:cNvSpPr txBox="1"/>
      </xdr:nvSpPr>
      <xdr:spPr>
        <a:xfrm>
          <a:off x="210757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15620</xdr:rowOff>
    </xdr:from>
    <xdr:ext cx="469744" cy="259045"/>
    <xdr:sp macro="" textlink="">
      <xdr:nvSpPr>
        <xdr:cNvPr id="969" name="n_2mainValue【庁舎】&#10;一人当たり面積"/>
        <xdr:cNvSpPr txBox="1"/>
      </xdr:nvSpPr>
      <xdr:spPr>
        <a:xfrm>
          <a:off x="20199427" y="1767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23784</xdr:rowOff>
    </xdr:from>
    <xdr:ext cx="469744" cy="259045"/>
    <xdr:sp macro="" textlink="">
      <xdr:nvSpPr>
        <xdr:cNvPr id="970" name="n_3mainValue【庁舎】&#10;一人当たり面積"/>
        <xdr:cNvSpPr txBox="1"/>
      </xdr:nvSpPr>
      <xdr:spPr>
        <a:xfrm>
          <a:off x="19310427" y="1751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67327</xdr:rowOff>
    </xdr:from>
    <xdr:ext cx="469744" cy="259045"/>
    <xdr:sp macro="" textlink="">
      <xdr:nvSpPr>
        <xdr:cNvPr id="971" name="n_4mainValue【庁舎】&#10;一人当たり面積"/>
        <xdr:cNvSpPr txBox="1"/>
      </xdr:nvSpPr>
      <xdr:spPr>
        <a:xfrm>
          <a:off x="18421427"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72" name="正方形/長方形 97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73" name="正方形/長方形 97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74" name="テキスト ボックス 97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と比較して、特に有形固定資産減価償却率（以下「償却率」という。）が高くなっている施設類型は、図書館、一般廃棄物処理施設、体育館・プール、福祉施設、市民会館、庁舎である。体育館・プールについては、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年度に建築された施設が多いため償却率が高い状態にある。近年においては内部改修を実施しているため償却率は改善に向かっているが、依然として高い比率となっている。また、福祉施設については、平成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年度に建築された施設で老朽化が進んでるため外壁改修等実施しているが、償却率が改善する状況に至っていない。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その他の施設についても、償却率が高い施設類型については、今後、各個別施設計画に基づき計画的な更新や整備を実施し、適正な維持管理とともに、維持管理コストの平準化を図っていく必要がある。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一方で、保健センター・保健所、消防施設については償却率が類似団体平均を下回っている。保健センター・保健所については、平成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年及び平成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建築された施設で今後償却が進んでいくため、老朽化に伴う改修や他施設との統合等を踏まえ施設管理を実施していく。また、消防施設については、償却率が平均を下回っているものの、清水消防署が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年度に建築された施設で老朽化が進行している。今後においては、施設の状態に留意しながら、将来を見据えた整備に取り組んでいく。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和歌山県有田川町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25,412
25,292
351.84
18,806,996
17,822,373
420,098
10,243,224
13,167,157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年度の基準財政需要額は、個別算定経費等の影響で増加しているものの、町民税（所得割）や固定資産税（新築家屋）等の増加により基準財政収入額も増加したことにより、前年度と比較して単年度財政力指数が</a:t>
          </a:r>
          <a:r>
            <a:rPr kumimoji="1" lang="en-US" altLang="ja-JP" sz="1100">
              <a:latin typeface="ＭＳ Ｐゴシック" panose="020B0600070205080204" pitchFamily="50" charset="-128"/>
              <a:ea typeface="ＭＳ Ｐゴシック" panose="020B0600070205080204" pitchFamily="50" charset="-128"/>
            </a:rPr>
            <a:t>0.001</a:t>
          </a:r>
          <a:r>
            <a:rPr kumimoji="1" lang="ja-JP" altLang="en-US" sz="1100">
              <a:latin typeface="ＭＳ Ｐゴシック" panose="020B0600070205080204" pitchFamily="50" charset="-128"/>
              <a:ea typeface="ＭＳ Ｐゴシック" panose="020B0600070205080204" pitchFamily="50" charset="-128"/>
            </a:rPr>
            <a:t>ポイント上がり、３ヶ年平均財政力指数でも</a:t>
          </a:r>
          <a:r>
            <a:rPr kumimoji="1" lang="en-US" altLang="ja-JP" sz="1100">
              <a:latin typeface="ＭＳ Ｐゴシック" panose="020B0600070205080204" pitchFamily="50" charset="-128"/>
              <a:ea typeface="ＭＳ Ｐゴシック" panose="020B0600070205080204" pitchFamily="50" charset="-128"/>
            </a:rPr>
            <a:t>0.001</a:t>
          </a:r>
          <a:r>
            <a:rPr kumimoji="1" lang="ja-JP" altLang="en-US" sz="1100">
              <a:latin typeface="ＭＳ Ｐゴシック" panose="020B0600070205080204" pitchFamily="50" charset="-128"/>
              <a:ea typeface="ＭＳ Ｐゴシック" panose="020B0600070205080204" pitchFamily="50" charset="-128"/>
            </a:rPr>
            <a:t>ポイント上がっているが、類似団体と比較すると</a:t>
          </a:r>
          <a:r>
            <a:rPr kumimoji="1" lang="en-US" altLang="ja-JP" sz="1100">
              <a:latin typeface="ＭＳ Ｐゴシック" panose="020B0600070205080204" pitchFamily="50" charset="-128"/>
              <a:ea typeface="ＭＳ Ｐゴシック" panose="020B0600070205080204" pitchFamily="50" charset="-128"/>
            </a:rPr>
            <a:t>0.06</a:t>
          </a:r>
          <a:r>
            <a:rPr kumimoji="1" lang="ja-JP" altLang="en-US" sz="1100">
              <a:latin typeface="ＭＳ Ｐゴシック" panose="020B0600070205080204" pitchFamily="50" charset="-128"/>
              <a:ea typeface="ＭＳ Ｐゴシック" panose="020B0600070205080204" pitchFamily="50" charset="-128"/>
            </a:rPr>
            <a:t>ポイント下回っている。</a:t>
          </a:r>
        </a:p>
        <a:p>
          <a:r>
            <a:rPr kumimoji="1" lang="ja-JP" altLang="en-US" sz="1100">
              <a:latin typeface="ＭＳ Ｐゴシック" panose="020B0600070205080204" pitchFamily="50" charset="-128"/>
              <a:ea typeface="ＭＳ Ｐゴシック" panose="020B0600070205080204" pitchFamily="50" charset="-128"/>
            </a:rPr>
            <a:t>　今後も、緊急に必要な事業を峻別して投資的経費を抑制し、公共施設の適正配置（除却・統廃合）に取り組むとともに、歳出の徹底的な見直しによる経常経費の削減を図る。税収面においても現年度滞納分の早期徴収を中心とする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40640</xdr:rowOff>
    </xdr:from>
    <xdr:to>
      <xdr:col>23</xdr:col>
      <xdr:colOff>133350</xdr:colOff>
      <xdr:row>44</xdr:row>
      <xdr:rowOff>20320</xdr:rowOff>
    </xdr:to>
    <xdr:cxnSp macro="">
      <xdr:nvCxnSpPr>
        <xdr:cNvPr id="62" name="直線コネクタ 61"/>
        <xdr:cNvCxnSpPr/>
      </xdr:nvCxnSpPr>
      <xdr:spPr>
        <a:xfrm flipV="1">
          <a:off x="4953000" y="62128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163847</xdr:rowOff>
    </xdr:from>
    <xdr:ext cx="762000" cy="259045"/>
    <xdr:sp macro="" textlink="">
      <xdr:nvSpPr>
        <xdr:cNvPr id="63" name="財政力最小値テキスト"/>
        <xdr:cNvSpPr txBox="1"/>
      </xdr:nvSpPr>
      <xdr:spPr>
        <a:xfrm>
          <a:off x="5041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20320</xdr:rowOff>
    </xdr:from>
    <xdr:to>
      <xdr:col>24</xdr:col>
      <xdr:colOff>12700</xdr:colOff>
      <xdr:row>44</xdr:row>
      <xdr:rowOff>20320</xdr:rowOff>
    </xdr:to>
    <xdr:cxnSp macro="">
      <xdr:nvCxnSpPr>
        <xdr:cNvPr id="64" name="直線コネクタ 63"/>
        <xdr:cNvCxnSpPr/>
      </xdr:nvCxnSpPr>
      <xdr:spPr>
        <a:xfrm>
          <a:off x="4864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127017</xdr:rowOff>
    </xdr:from>
    <xdr:ext cx="762000" cy="259045"/>
    <xdr:sp macro="" textlink="">
      <xdr:nvSpPr>
        <xdr:cNvPr id="65" name="財政力最大値テキスト"/>
        <xdr:cNvSpPr txBox="1"/>
      </xdr:nvSpPr>
      <xdr:spPr>
        <a:xfrm>
          <a:off x="5041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40640</xdr:rowOff>
    </xdr:from>
    <xdr:to>
      <xdr:col>24</xdr:col>
      <xdr:colOff>12700</xdr:colOff>
      <xdr:row>36</xdr:row>
      <xdr:rowOff>40640</xdr:rowOff>
    </xdr:to>
    <xdr:cxnSp macro="">
      <xdr:nvCxnSpPr>
        <xdr:cNvPr id="66" name="直線コネクタ 65"/>
        <xdr:cNvCxnSpPr/>
      </xdr:nvCxnSpPr>
      <xdr:spPr>
        <a:xfrm>
          <a:off x="4864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7" name="直線コネクタ 66"/>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114317</xdr:rowOff>
    </xdr:from>
    <xdr:ext cx="762000" cy="259045"/>
    <xdr:sp macro="" textlink="">
      <xdr:nvSpPr>
        <xdr:cNvPr id="68" name="財政力平均値テキスト"/>
        <xdr:cNvSpPr txBox="1"/>
      </xdr:nvSpPr>
      <xdr:spPr>
        <a:xfrm>
          <a:off x="5041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97790</xdr:rowOff>
    </xdr:from>
    <xdr:to>
      <xdr:col>23</xdr:col>
      <xdr:colOff>184150</xdr:colOff>
      <xdr:row>42</xdr:row>
      <xdr:rowOff>27940</xdr:rowOff>
    </xdr:to>
    <xdr:sp macro="" textlink="">
      <xdr:nvSpPr>
        <xdr:cNvPr id="69" name="フローチャート: 判断 68"/>
        <xdr:cNvSpPr/>
      </xdr:nvSpPr>
      <xdr:spPr>
        <a:xfrm>
          <a:off x="4902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143510</xdr:rowOff>
    </xdr:to>
    <xdr:cxnSp macro="">
      <xdr:nvCxnSpPr>
        <xdr:cNvPr id="70" name="直線コネクタ 69"/>
        <xdr:cNvCxnSpPr/>
      </xdr:nvCxnSpPr>
      <xdr:spPr>
        <a:xfrm flipV="1">
          <a:off x="3225800" y="74676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97790</xdr:rowOff>
    </xdr:from>
    <xdr:to>
      <xdr:col>19</xdr:col>
      <xdr:colOff>184150</xdr:colOff>
      <xdr:row>42</xdr:row>
      <xdr:rowOff>27940</xdr:rowOff>
    </xdr:to>
    <xdr:sp macro="" textlink="">
      <xdr:nvSpPr>
        <xdr:cNvPr id="71" name="フローチャート: 判断 70"/>
        <xdr:cNvSpPr/>
      </xdr:nvSpPr>
      <xdr:spPr>
        <a:xfrm>
          <a:off x="4064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38117</xdr:rowOff>
    </xdr:from>
    <xdr:ext cx="736600" cy="259045"/>
    <xdr:sp macro="" textlink="">
      <xdr:nvSpPr>
        <xdr:cNvPr id="72" name="テキスト ボックス 71"/>
        <xdr:cNvSpPr txBox="1"/>
      </xdr:nvSpPr>
      <xdr:spPr>
        <a:xfrm>
          <a:off x="3733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143510</xdr:rowOff>
    </xdr:to>
    <xdr:cxnSp macro="">
      <xdr:nvCxnSpPr>
        <xdr:cNvPr id="73" name="直線コネクタ 72"/>
        <xdr:cNvCxnSpPr/>
      </xdr:nvCxnSpPr>
      <xdr:spPr>
        <a:xfrm>
          <a:off x="2336800" y="74676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97790</xdr:rowOff>
    </xdr:from>
    <xdr:to>
      <xdr:col>15</xdr:col>
      <xdr:colOff>133350</xdr:colOff>
      <xdr:row>42</xdr:row>
      <xdr:rowOff>27940</xdr:rowOff>
    </xdr:to>
    <xdr:sp macro="" textlink="">
      <xdr:nvSpPr>
        <xdr:cNvPr id="74" name="フローチャート: 判断 73"/>
        <xdr:cNvSpPr/>
      </xdr:nvSpPr>
      <xdr:spPr>
        <a:xfrm>
          <a:off x="3175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38117</xdr:rowOff>
    </xdr:from>
    <xdr:ext cx="762000" cy="259045"/>
    <xdr:sp macro="" textlink="">
      <xdr:nvSpPr>
        <xdr:cNvPr id="75" name="テキスト ボックス 74"/>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143510</xdr:rowOff>
    </xdr:to>
    <xdr:cxnSp macro="">
      <xdr:nvCxnSpPr>
        <xdr:cNvPr id="76" name="直線コネクタ 75"/>
        <xdr:cNvCxnSpPr/>
      </xdr:nvCxnSpPr>
      <xdr:spPr>
        <a:xfrm flipV="1">
          <a:off x="1447800" y="74676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49530</xdr:rowOff>
    </xdr:from>
    <xdr:to>
      <xdr:col>11</xdr:col>
      <xdr:colOff>82550</xdr:colOff>
      <xdr:row>41</xdr:row>
      <xdr:rowOff>151130</xdr:rowOff>
    </xdr:to>
    <xdr:sp macro="" textlink="">
      <xdr:nvSpPr>
        <xdr:cNvPr id="77" name="フローチャート: 判断 76"/>
        <xdr:cNvSpPr/>
      </xdr:nvSpPr>
      <xdr:spPr>
        <a:xfrm>
          <a:off x="2286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78" name="テキスト ボックス 77"/>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79" name="フローチャート: 判断 78"/>
        <xdr:cNvSpPr/>
      </xdr:nvSpPr>
      <xdr:spPr>
        <a:xfrm>
          <a:off x="1397000" y="732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59707</xdr:rowOff>
    </xdr:from>
    <xdr:ext cx="762000" cy="259045"/>
    <xdr:sp macro="" textlink="">
      <xdr:nvSpPr>
        <xdr:cNvPr id="80" name="テキスト ボックス 79"/>
        <xdr:cNvSpPr txBox="1"/>
      </xdr:nvSpPr>
      <xdr:spPr>
        <a:xfrm>
          <a:off x="1066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6" name="楕円 85"/>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111777</xdr:rowOff>
    </xdr:from>
    <xdr:ext cx="762000" cy="259045"/>
    <xdr:sp macro="" textlink="">
      <xdr:nvSpPr>
        <xdr:cNvPr id="87" name="財政力該当値テキスト"/>
        <xdr:cNvSpPr txBox="1"/>
      </xdr:nvSpPr>
      <xdr:spPr>
        <a:xfrm>
          <a:off x="5041900" y="731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8" name="楕円 87"/>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89" name="テキスト ボックス 88"/>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0" name="楕円 89"/>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1" name="テキスト ボックス 90"/>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2" name="楕円 91"/>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3" name="テキスト ボックス 92"/>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4" name="楕円 93"/>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5" name="テキスト ボックス 94"/>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本年度は</a:t>
          </a:r>
          <a:r>
            <a:rPr kumimoji="1" lang="en-US" altLang="ja-JP" sz="1200">
              <a:latin typeface="ＭＳ Ｐゴシック" panose="020B0600070205080204" pitchFamily="50" charset="-128"/>
              <a:ea typeface="ＭＳ Ｐゴシック" panose="020B0600070205080204" pitchFamily="50" charset="-128"/>
            </a:rPr>
            <a:t>87.7</a:t>
          </a:r>
          <a:r>
            <a:rPr kumimoji="1" lang="ja-JP" altLang="en-US" sz="1200">
              <a:latin typeface="ＭＳ Ｐゴシック" panose="020B0600070205080204" pitchFamily="50" charset="-128"/>
              <a:ea typeface="ＭＳ Ｐゴシック" panose="020B0600070205080204" pitchFamily="50" charset="-128"/>
            </a:rPr>
            <a:t>％で前年度から</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ポイント改善し、類似団体の平均値と比較すると</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ポイント低くなっている。比率の分子に当たる経常経費一般財源（歳出）は、義務的経費である扶助費が増加したものの、人件費や公債費、維持補修費は前年度より減少した。比率の分母にあたる経常一般財源（歳入）は、経済回復等により町民税が増加したことや、普通交付税が増額となったことにより、比率が低くなった。</a:t>
          </a:r>
        </a:p>
        <a:p>
          <a:r>
            <a:rPr kumimoji="1" lang="ja-JP" altLang="en-US" sz="1200">
              <a:latin typeface="ＭＳ Ｐゴシック" panose="020B0600070205080204" pitchFamily="50" charset="-128"/>
              <a:ea typeface="ＭＳ Ｐゴシック" panose="020B0600070205080204" pitchFamily="50" charset="-128"/>
            </a:rPr>
            <a:t>　今後も投資的経費に伴う地方債の新規発行を抑制しながら地方債残高の縮小を図り、必要に応じて繰上償還を実施するなど経常経費の削減に努める。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28222</xdr:rowOff>
    </xdr:from>
    <xdr:to>
      <xdr:col>23</xdr:col>
      <xdr:colOff>133350</xdr:colOff>
      <xdr:row>64</xdr:row>
      <xdr:rowOff>36689</xdr:rowOff>
    </xdr:to>
    <xdr:cxnSp macro="">
      <xdr:nvCxnSpPr>
        <xdr:cNvPr id="125" name="直線コネクタ 124"/>
        <xdr:cNvCxnSpPr/>
      </xdr:nvCxnSpPr>
      <xdr:spPr>
        <a:xfrm flipV="1">
          <a:off x="4953000" y="10486672"/>
          <a:ext cx="0" cy="522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8766</xdr:rowOff>
    </xdr:from>
    <xdr:ext cx="762000" cy="259045"/>
    <xdr:sp macro="" textlink="">
      <xdr:nvSpPr>
        <xdr:cNvPr id="126" name="財政構造の弾力性最小値テキスト"/>
        <xdr:cNvSpPr txBox="1"/>
      </xdr:nvSpPr>
      <xdr:spPr>
        <a:xfrm>
          <a:off x="5041900" y="1098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36689</xdr:rowOff>
    </xdr:from>
    <xdr:to>
      <xdr:col>24</xdr:col>
      <xdr:colOff>12700</xdr:colOff>
      <xdr:row>64</xdr:row>
      <xdr:rowOff>36689</xdr:rowOff>
    </xdr:to>
    <xdr:cxnSp macro="">
      <xdr:nvCxnSpPr>
        <xdr:cNvPr id="127" name="直線コネクタ 126"/>
        <xdr:cNvCxnSpPr/>
      </xdr:nvCxnSpPr>
      <xdr:spPr>
        <a:xfrm>
          <a:off x="4864100" y="110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114599</xdr:rowOff>
    </xdr:from>
    <xdr:ext cx="762000" cy="259045"/>
    <xdr:sp macro="" textlink="">
      <xdr:nvSpPr>
        <xdr:cNvPr id="128" name="財政構造の弾力性最大値テキスト"/>
        <xdr:cNvSpPr txBox="1"/>
      </xdr:nvSpPr>
      <xdr:spPr>
        <a:xfrm>
          <a:off x="5041900" y="102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28222</xdr:rowOff>
    </xdr:from>
    <xdr:to>
      <xdr:col>24</xdr:col>
      <xdr:colOff>12700</xdr:colOff>
      <xdr:row>61</xdr:row>
      <xdr:rowOff>28222</xdr:rowOff>
    </xdr:to>
    <xdr:cxnSp macro="">
      <xdr:nvCxnSpPr>
        <xdr:cNvPr id="129" name="直線コネクタ 128"/>
        <xdr:cNvCxnSpPr/>
      </xdr:nvCxnSpPr>
      <xdr:spPr>
        <a:xfrm>
          <a:off x="4864100" y="1048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28222</xdr:rowOff>
    </xdr:from>
    <xdr:to>
      <xdr:col>23</xdr:col>
      <xdr:colOff>133350</xdr:colOff>
      <xdr:row>63</xdr:row>
      <xdr:rowOff>87489</xdr:rowOff>
    </xdr:to>
    <xdr:cxnSp macro="">
      <xdr:nvCxnSpPr>
        <xdr:cNvPr id="130" name="直線コネクタ 129"/>
        <xdr:cNvCxnSpPr/>
      </xdr:nvCxnSpPr>
      <xdr:spPr>
        <a:xfrm flipV="1">
          <a:off x="4114800" y="10486672"/>
          <a:ext cx="8382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59566</xdr:rowOff>
    </xdr:from>
    <xdr:ext cx="762000" cy="259045"/>
    <xdr:sp macro="" textlink="">
      <xdr:nvSpPr>
        <xdr:cNvPr id="131" name="財政構造の弾力性平均値テキスト"/>
        <xdr:cNvSpPr txBox="1"/>
      </xdr:nvSpPr>
      <xdr:spPr>
        <a:xfrm>
          <a:off x="5041900" y="10689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87489</xdr:rowOff>
    </xdr:from>
    <xdr:to>
      <xdr:col>23</xdr:col>
      <xdr:colOff>184150</xdr:colOff>
      <xdr:row>63</xdr:row>
      <xdr:rowOff>17639</xdr:rowOff>
    </xdr:to>
    <xdr:sp macro="" textlink="">
      <xdr:nvSpPr>
        <xdr:cNvPr id="132" name="フローチャート: 判断 131"/>
        <xdr:cNvSpPr/>
      </xdr:nvSpPr>
      <xdr:spPr>
        <a:xfrm>
          <a:off x="4902200" y="107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14817</xdr:rowOff>
    </xdr:from>
    <xdr:to>
      <xdr:col>19</xdr:col>
      <xdr:colOff>133350</xdr:colOff>
      <xdr:row>63</xdr:row>
      <xdr:rowOff>87489</xdr:rowOff>
    </xdr:to>
    <xdr:cxnSp macro="">
      <xdr:nvCxnSpPr>
        <xdr:cNvPr id="133" name="直線コネクタ 132"/>
        <xdr:cNvCxnSpPr/>
      </xdr:nvCxnSpPr>
      <xdr:spPr>
        <a:xfrm>
          <a:off x="3225800" y="10473267"/>
          <a:ext cx="889000" cy="41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4" name="フローチャート: 判断 133"/>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35" name="テキスト ボックス 134"/>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14817</xdr:rowOff>
    </xdr:from>
    <xdr:to>
      <xdr:col>15</xdr:col>
      <xdr:colOff>82550</xdr:colOff>
      <xdr:row>62</xdr:row>
      <xdr:rowOff>165100</xdr:rowOff>
    </xdr:to>
    <xdr:cxnSp macro="">
      <xdr:nvCxnSpPr>
        <xdr:cNvPr id="136" name="直線コネクタ 135"/>
        <xdr:cNvCxnSpPr/>
      </xdr:nvCxnSpPr>
      <xdr:spPr>
        <a:xfrm flipV="1">
          <a:off x="2336800" y="10473267"/>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58</xdr:row>
      <xdr:rowOff>143228</xdr:rowOff>
    </xdr:from>
    <xdr:to>
      <xdr:col>15</xdr:col>
      <xdr:colOff>133350</xdr:colOff>
      <xdr:row>59</xdr:row>
      <xdr:rowOff>73378</xdr:rowOff>
    </xdr:to>
    <xdr:sp macro="" textlink="">
      <xdr:nvSpPr>
        <xdr:cNvPr id="137" name="フローチャート: 判断 136"/>
        <xdr:cNvSpPr/>
      </xdr:nvSpPr>
      <xdr:spPr>
        <a:xfrm>
          <a:off x="3175000" y="1008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83555</xdr:rowOff>
    </xdr:from>
    <xdr:ext cx="762000" cy="259045"/>
    <xdr:sp macro="" textlink="">
      <xdr:nvSpPr>
        <xdr:cNvPr id="138" name="テキスト ボックス 137"/>
        <xdr:cNvSpPr txBox="1"/>
      </xdr:nvSpPr>
      <xdr:spPr>
        <a:xfrm>
          <a:off x="2844800" y="985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65</xdr:row>
      <xdr:rowOff>66322</xdr:rowOff>
    </xdr:to>
    <xdr:cxnSp macro="">
      <xdr:nvCxnSpPr>
        <xdr:cNvPr id="139" name="直線コネクタ 138"/>
        <xdr:cNvCxnSpPr/>
      </xdr:nvCxnSpPr>
      <xdr:spPr>
        <a:xfrm flipV="1">
          <a:off x="1447800" y="10795000"/>
          <a:ext cx="889000" cy="41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154517</xdr:rowOff>
    </xdr:from>
    <xdr:to>
      <xdr:col>11</xdr:col>
      <xdr:colOff>82550</xdr:colOff>
      <xdr:row>63</xdr:row>
      <xdr:rowOff>84667</xdr:rowOff>
    </xdr:to>
    <xdr:sp macro="" textlink="">
      <xdr:nvSpPr>
        <xdr:cNvPr id="140" name="フローチャート: 判断 139"/>
        <xdr:cNvSpPr/>
      </xdr:nvSpPr>
      <xdr:spPr>
        <a:xfrm>
          <a:off x="2286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69444</xdr:rowOff>
    </xdr:from>
    <xdr:ext cx="762000" cy="259045"/>
    <xdr:sp macro="" textlink="">
      <xdr:nvSpPr>
        <xdr:cNvPr id="141" name="テキスト ボックス 140"/>
        <xdr:cNvSpPr txBox="1"/>
      </xdr:nvSpPr>
      <xdr:spPr>
        <a:xfrm>
          <a:off x="1955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112183</xdr:rowOff>
    </xdr:from>
    <xdr:to>
      <xdr:col>7</xdr:col>
      <xdr:colOff>31750</xdr:colOff>
      <xdr:row>67</xdr:row>
      <xdr:rowOff>42333</xdr:rowOff>
    </xdr:to>
    <xdr:sp macro="" textlink="">
      <xdr:nvSpPr>
        <xdr:cNvPr id="142" name="フローチャート: 判断 141"/>
        <xdr:cNvSpPr/>
      </xdr:nvSpPr>
      <xdr:spPr>
        <a:xfrm>
          <a:off x="1397000" y="1142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27110</xdr:rowOff>
    </xdr:from>
    <xdr:ext cx="762000" cy="259045"/>
    <xdr:sp macro="" textlink="">
      <xdr:nvSpPr>
        <xdr:cNvPr id="143" name="テキスト ボックス 142"/>
        <xdr:cNvSpPr txBox="1"/>
      </xdr:nvSpPr>
      <xdr:spPr>
        <a:xfrm>
          <a:off x="1066800" y="1151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148872</xdr:rowOff>
    </xdr:from>
    <xdr:to>
      <xdr:col>23</xdr:col>
      <xdr:colOff>184150</xdr:colOff>
      <xdr:row>61</xdr:row>
      <xdr:rowOff>79022</xdr:rowOff>
    </xdr:to>
    <xdr:sp macro="" textlink="">
      <xdr:nvSpPr>
        <xdr:cNvPr id="149" name="楕円 148"/>
        <xdr:cNvSpPr/>
      </xdr:nvSpPr>
      <xdr:spPr>
        <a:xfrm>
          <a:off x="4902200" y="1043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70149</xdr:rowOff>
    </xdr:from>
    <xdr:ext cx="762000" cy="259045"/>
    <xdr:sp macro="" textlink="">
      <xdr:nvSpPr>
        <xdr:cNvPr id="150" name="財政構造の弾力性該当値テキスト"/>
        <xdr:cNvSpPr txBox="1"/>
      </xdr:nvSpPr>
      <xdr:spPr>
        <a:xfrm>
          <a:off x="5041900" y="1035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36689</xdr:rowOff>
    </xdr:from>
    <xdr:to>
      <xdr:col>19</xdr:col>
      <xdr:colOff>184150</xdr:colOff>
      <xdr:row>63</xdr:row>
      <xdr:rowOff>138289</xdr:rowOff>
    </xdr:to>
    <xdr:sp macro="" textlink="">
      <xdr:nvSpPr>
        <xdr:cNvPr id="151" name="楕円 150"/>
        <xdr:cNvSpPr/>
      </xdr:nvSpPr>
      <xdr:spPr>
        <a:xfrm>
          <a:off x="4064000" y="1083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123066</xdr:rowOff>
    </xdr:from>
    <xdr:ext cx="736600" cy="259045"/>
    <xdr:sp macro="" textlink="">
      <xdr:nvSpPr>
        <xdr:cNvPr id="152" name="テキスト ボックス 151"/>
        <xdr:cNvSpPr txBox="1"/>
      </xdr:nvSpPr>
      <xdr:spPr>
        <a:xfrm>
          <a:off x="3733800" y="1092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135467</xdr:rowOff>
    </xdr:from>
    <xdr:to>
      <xdr:col>15</xdr:col>
      <xdr:colOff>133350</xdr:colOff>
      <xdr:row>61</xdr:row>
      <xdr:rowOff>65617</xdr:rowOff>
    </xdr:to>
    <xdr:sp macro="" textlink="">
      <xdr:nvSpPr>
        <xdr:cNvPr id="153" name="楕円 152"/>
        <xdr:cNvSpPr/>
      </xdr:nvSpPr>
      <xdr:spPr>
        <a:xfrm>
          <a:off x="3175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50394</xdr:rowOff>
    </xdr:from>
    <xdr:ext cx="762000" cy="259045"/>
    <xdr:sp macro="" textlink="">
      <xdr:nvSpPr>
        <xdr:cNvPr id="154" name="テキスト ボックス 153"/>
        <xdr:cNvSpPr txBox="1"/>
      </xdr:nvSpPr>
      <xdr:spPr>
        <a:xfrm>
          <a:off x="28448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114300</xdr:rowOff>
    </xdr:from>
    <xdr:to>
      <xdr:col>11</xdr:col>
      <xdr:colOff>82550</xdr:colOff>
      <xdr:row>63</xdr:row>
      <xdr:rowOff>44450</xdr:rowOff>
    </xdr:to>
    <xdr:sp macro="" textlink="">
      <xdr:nvSpPr>
        <xdr:cNvPr id="155" name="楕円 154"/>
        <xdr:cNvSpPr/>
      </xdr:nvSpPr>
      <xdr:spPr>
        <a:xfrm>
          <a:off x="2286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54627</xdr:rowOff>
    </xdr:from>
    <xdr:ext cx="762000" cy="259045"/>
    <xdr:sp macro="" textlink="">
      <xdr:nvSpPr>
        <xdr:cNvPr id="156" name="テキスト ボックス 155"/>
        <xdr:cNvSpPr txBox="1"/>
      </xdr:nvSpPr>
      <xdr:spPr>
        <a:xfrm>
          <a:off x="1955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15522</xdr:rowOff>
    </xdr:from>
    <xdr:to>
      <xdr:col>7</xdr:col>
      <xdr:colOff>31750</xdr:colOff>
      <xdr:row>65</xdr:row>
      <xdr:rowOff>117122</xdr:rowOff>
    </xdr:to>
    <xdr:sp macro="" textlink="">
      <xdr:nvSpPr>
        <xdr:cNvPr id="157" name="楕円 156"/>
        <xdr:cNvSpPr/>
      </xdr:nvSpPr>
      <xdr:spPr>
        <a:xfrm>
          <a:off x="1397000" y="111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127299</xdr:rowOff>
    </xdr:from>
    <xdr:ext cx="762000" cy="259045"/>
    <xdr:sp macro="" textlink="">
      <xdr:nvSpPr>
        <xdr:cNvPr id="158" name="テキスト ボックス 157"/>
        <xdr:cNvSpPr txBox="1"/>
      </xdr:nvSpPr>
      <xdr:spPr>
        <a:xfrm>
          <a:off x="1066800" y="1092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[211,501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決算額が多額となっているものの年々差は縮小している。人口が減少傾向にあり、また、人件費も減少しているが、物件費である委託料等の増により、人口１人当たりの決算額が増加した。</a:t>
          </a:r>
        </a:p>
        <a:p>
          <a:r>
            <a:rPr kumimoji="1" lang="ja-JP" altLang="en-US" sz="1200">
              <a:latin typeface="ＭＳ Ｐゴシック" panose="020B0600070205080204" pitchFamily="50" charset="-128"/>
              <a:ea typeface="ＭＳ Ｐゴシック" panose="020B0600070205080204" pitchFamily="50" charset="-128"/>
            </a:rPr>
            <a:t>　今後は、定員適正化計画に基づく職員採用を行うとともに会計年度任用職員を含めた総人件費にも注視していく。また、事業の評価及び見直しを図り、新規事業を展開する際はスクラップ＆ビルトを推進し、物件費及び維持補修費の歳出抑制を図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137995</xdr:rowOff>
    </xdr:from>
    <xdr:to>
      <xdr:col>23</xdr:col>
      <xdr:colOff>133350</xdr:colOff>
      <xdr:row>89</xdr:row>
      <xdr:rowOff>4975</xdr:rowOff>
    </xdr:to>
    <xdr:cxnSp macro="">
      <xdr:nvCxnSpPr>
        <xdr:cNvPr id="190" name="直線コネクタ 189"/>
        <xdr:cNvCxnSpPr/>
      </xdr:nvCxnSpPr>
      <xdr:spPr>
        <a:xfrm flipV="1">
          <a:off x="4953000" y="13682545"/>
          <a:ext cx="0" cy="1581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148502</xdr:rowOff>
    </xdr:from>
    <xdr:ext cx="762000" cy="259045"/>
    <xdr:sp macro="" textlink="">
      <xdr:nvSpPr>
        <xdr:cNvPr id="191" name="人件費・物件費等の状況最小値テキスト"/>
        <xdr:cNvSpPr txBox="1"/>
      </xdr:nvSpPr>
      <xdr:spPr>
        <a:xfrm>
          <a:off x="5041900" y="1523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4975</xdr:rowOff>
    </xdr:from>
    <xdr:to>
      <xdr:col>24</xdr:col>
      <xdr:colOff>12700</xdr:colOff>
      <xdr:row>89</xdr:row>
      <xdr:rowOff>4975</xdr:rowOff>
    </xdr:to>
    <xdr:cxnSp macro="">
      <xdr:nvCxnSpPr>
        <xdr:cNvPr id="192" name="直線コネクタ 191"/>
        <xdr:cNvCxnSpPr/>
      </xdr:nvCxnSpPr>
      <xdr:spPr>
        <a:xfrm>
          <a:off x="4864100" y="1526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52922</xdr:rowOff>
    </xdr:from>
    <xdr:ext cx="762000" cy="259045"/>
    <xdr:sp macro="" textlink="">
      <xdr:nvSpPr>
        <xdr:cNvPr id="193" name="人件費・物件費等の状況最大値テキスト"/>
        <xdr:cNvSpPr txBox="1"/>
      </xdr:nvSpPr>
      <xdr:spPr>
        <a:xfrm>
          <a:off x="5041900" y="1342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137995</xdr:rowOff>
    </xdr:from>
    <xdr:to>
      <xdr:col>24</xdr:col>
      <xdr:colOff>12700</xdr:colOff>
      <xdr:row>79</xdr:row>
      <xdr:rowOff>137995</xdr:rowOff>
    </xdr:to>
    <xdr:cxnSp macro="">
      <xdr:nvCxnSpPr>
        <xdr:cNvPr id="194" name="直線コネクタ 193"/>
        <xdr:cNvCxnSpPr/>
      </xdr:nvCxnSpPr>
      <xdr:spPr>
        <a:xfrm>
          <a:off x="4864100" y="136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45859</xdr:rowOff>
    </xdr:from>
    <xdr:to>
      <xdr:col>23</xdr:col>
      <xdr:colOff>133350</xdr:colOff>
      <xdr:row>86</xdr:row>
      <xdr:rowOff>84399</xdr:rowOff>
    </xdr:to>
    <xdr:cxnSp macro="">
      <xdr:nvCxnSpPr>
        <xdr:cNvPr id="195" name="直線コネクタ 194"/>
        <xdr:cNvCxnSpPr/>
      </xdr:nvCxnSpPr>
      <xdr:spPr>
        <a:xfrm>
          <a:off x="4114800" y="14790559"/>
          <a:ext cx="838200" cy="3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108751</xdr:rowOff>
    </xdr:from>
    <xdr:ext cx="762000" cy="259045"/>
    <xdr:sp macro="" textlink="">
      <xdr:nvSpPr>
        <xdr:cNvPr id="196" name="人件費・物件費等の状況平均値テキスト"/>
        <xdr:cNvSpPr txBox="1"/>
      </xdr:nvSpPr>
      <xdr:spPr>
        <a:xfrm>
          <a:off x="5041900" y="145105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92224</xdr:rowOff>
    </xdr:from>
    <xdr:to>
      <xdr:col>23</xdr:col>
      <xdr:colOff>184150</xdr:colOff>
      <xdr:row>86</xdr:row>
      <xdr:rowOff>22374</xdr:rowOff>
    </xdr:to>
    <xdr:sp macro="" textlink="">
      <xdr:nvSpPr>
        <xdr:cNvPr id="197" name="フローチャート: 判断 196"/>
        <xdr:cNvSpPr/>
      </xdr:nvSpPr>
      <xdr:spPr>
        <a:xfrm>
          <a:off x="4902200" y="146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145230</xdr:rowOff>
    </xdr:from>
    <xdr:to>
      <xdr:col>19</xdr:col>
      <xdr:colOff>133350</xdr:colOff>
      <xdr:row>86</xdr:row>
      <xdr:rowOff>45859</xdr:rowOff>
    </xdr:to>
    <xdr:cxnSp macro="">
      <xdr:nvCxnSpPr>
        <xdr:cNvPr id="198" name="直線コネクタ 197"/>
        <xdr:cNvCxnSpPr/>
      </xdr:nvCxnSpPr>
      <xdr:spPr>
        <a:xfrm>
          <a:off x="3225800" y="14718480"/>
          <a:ext cx="889000" cy="7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36393</xdr:rowOff>
    </xdr:from>
    <xdr:to>
      <xdr:col>19</xdr:col>
      <xdr:colOff>184150</xdr:colOff>
      <xdr:row>83</xdr:row>
      <xdr:rowOff>137993</xdr:rowOff>
    </xdr:to>
    <xdr:sp macro="" textlink="">
      <xdr:nvSpPr>
        <xdr:cNvPr id="199" name="フローチャート: 判断 198"/>
        <xdr:cNvSpPr/>
      </xdr:nvSpPr>
      <xdr:spPr>
        <a:xfrm>
          <a:off x="4064000" y="1426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148170</xdr:rowOff>
    </xdr:from>
    <xdr:ext cx="736600" cy="259045"/>
    <xdr:sp macro="" textlink="">
      <xdr:nvSpPr>
        <xdr:cNvPr id="200" name="テキスト ボックス 199"/>
        <xdr:cNvSpPr txBox="1"/>
      </xdr:nvSpPr>
      <xdr:spPr>
        <a:xfrm>
          <a:off x="3733800" y="14035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37300</xdr:rowOff>
    </xdr:from>
    <xdr:to>
      <xdr:col>15</xdr:col>
      <xdr:colOff>82550</xdr:colOff>
      <xdr:row>85</xdr:row>
      <xdr:rowOff>145230</xdr:rowOff>
    </xdr:to>
    <xdr:cxnSp macro="">
      <xdr:nvCxnSpPr>
        <xdr:cNvPr id="201" name="直線コネクタ 200"/>
        <xdr:cNvCxnSpPr/>
      </xdr:nvCxnSpPr>
      <xdr:spPr>
        <a:xfrm>
          <a:off x="2336800" y="14610550"/>
          <a:ext cx="889000" cy="10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70636</xdr:rowOff>
    </xdr:from>
    <xdr:to>
      <xdr:col>15</xdr:col>
      <xdr:colOff>133350</xdr:colOff>
      <xdr:row>82</xdr:row>
      <xdr:rowOff>786</xdr:rowOff>
    </xdr:to>
    <xdr:sp macro="" textlink="">
      <xdr:nvSpPr>
        <xdr:cNvPr id="202" name="フローチャート: 判断 201"/>
        <xdr:cNvSpPr/>
      </xdr:nvSpPr>
      <xdr:spPr>
        <a:xfrm>
          <a:off x="3175000" y="1395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10963</xdr:rowOff>
    </xdr:from>
    <xdr:ext cx="762000" cy="259045"/>
    <xdr:sp macro="" textlink="">
      <xdr:nvSpPr>
        <xdr:cNvPr id="203" name="テキスト ボックス 202"/>
        <xdr:cNvSpPr txBox="1"/>
      </xdr:nvSpPr>
      <xdr:spPr>
        <a:xfrm>
          <a:off x="2844800" y="13726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92168</xdr:rowOff>
    </xdr:from>
    <xdr:to>
      <xdr:col>11</xdr:col>
      <xdr:colOff>31750</xdr:colOff>
      <xdr:row>85</xdr:row>
      <xdr:rowOff>37300</xdr:rowOff>
    </xdr:to>
    <xdr:cxnSp macro="">
      <xdr:nvCxnSpPr>
        <xdr:cNvPr id="204" name="直線コネクタ 203"/>
        <xdr:cNvCxnSpPr/>
      </xdr:nvCxnSpPr>
      <xdr:spPr>
        <a:xfrm>
          <a:off x="1447800" y="14493968"/>
          <a:ext cx="889000" cy="11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7094</xdr:rowOff>
    </xdr:from>
    <xdr:to>
      <xdr:col>11</xdr:col>
      <xdr:colOff>82550</xdr:colOff>
      <xdr:row>80</xdr:row>
      <xdr:rowOff>108694</xdr:rowOff>
    </xdr:to>
    <xdr:sp macro="" textlink="">
      <xdr:nvSpPr>
        <xdr:cNvPr id="205" name="フローチャート: 判断 204"/>
        <xdr:cNvSpPr/>
      </xdr:nvSpPr>
      <xdr:spPr>
        <a:xfrm>
          <a:off x="2286000" y="1372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118871</xdr:rowOff>
    </xdr:from>
    <xdr:ext cx="762000" cy="259045"/>
    <xdr:sp macro="" textlink="">
      <xdr:nvSpPr>
        <xdr:cNvPr id="206" name="テキスト ボックス 205"/>
        <xdr:cNvSpPr txBox="1"/>
      </xdr:nvSpPr>
      <xdr:spPr>
        <a:xfrm>
          <a:off x="1955800" y="1349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168582</xdr:rowOff>
    </xdr:from>
    <xdr:to>
      <xdr:col>7</xdr:col>
      <xdr:colOff>31750</xdr:colOff>
      <xdr:row>80</xdr:row>
      <xdr:rowOff>98732</xdr:rowOff>
    </xdr:to>
    <xdr:sp macro="" textlink="">
      <xdr:nvSpPr>
        <xdr:cNvPr id="207" name="フローチャート: 判断 206"/>
        <xdr:cNvSpPr/>
      </xdr:nvSpPr>
      <xdr:spPr>
        <a:xfrm>
          <a:off x="1397000" y="1371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108909</xdr:rowOff>
    </xdr:from>
    <xdr:ext cx="762000" cy="259045"/>
    <xdr:sp macro="" textlink="">
      <xdr:nvSpPr>
        <xdr:cNvPr id="208" name="テキスト ボックス 207"/>
        <xdr:cNvSpPr txBox="1"/>
      </xdr:nvSpPr>
      <xdr:spPr>
        <a:xfrm>
          <a:off x="1066800" y="1348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33599</xdr:rowOff>
    </xdr:from>
    <xdr:to>
      <xdr:col>23</xdr:col>
      <xdr:colOff>184150</xdr:colOff>
      <xdr:row>86</xdr:row>
      <xdr:rowOff>135199</xdr:rowOff>
    </xdr:to>
    <xdr:sp macro="" textlink="">
      <xdr:nvSpPr>
        <xdr:cNvPr id="214" name="楕円 213"/>
        <xdr:cNvSpPr/>
      </xdr:nvSpPr>
      <xdr:spPr>
        <a:xfrm>
          <a:off x="4902200" y="1477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5676</xdr:rowOff>
    </xdr:from>
    <xdr:ext cx="762000" cy="259045"/>
    <xdr:sp macro="" textlink="">
      <xdr:nvSpPr>
        <xdr:cNvPr id="215" name="人件費・物件費等の状況該当値テキスト"/>
        <xdr:cNvSpPr txBox="1"/>
      </xdr:nvSpPr>
      <xdr:spPr>
        <a:xfrm>
          <a:off x="5041900" y="1475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166509</xdr:rowOff>
    </xdr:from>
    <xdr:to>
      <xdr:col>19</xdr:col>
      <xdr:colOff>184150</xdr:colOff>
      <xdr:row>86</xdr:row>
      <xdr:rowOff>96659</xdr:rowOff>
    </xdr:to>
    <xdr:sp macro="" textlink="">
      <xdr:nvSpPr>
        <xdr:cNvPr id="216" name="楕円 215"/>
        <xdr:cNvSpPr/>
      </xdr:nvSpPr>
      <xdr:spPr>
        <a:xfrm>
          <a:off x="4064000" y="1473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81436</xdr:rowOff>
    </xdr:from>
    <xdr:ext cx="736600" cy="259045"/>
    <xdr:sp macro="" textlink="">
      <xdr:nvSpPr>
        <xdr:cNvPr id="217" name="テキスト ボックス 216"/>
        <xdr:cNvSpPr txBox="1"/>
      </xdr:nvSpPr>
      <xdr:spPr>
        <a:xfrm>
          <a:off x="3733800" y="14826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94430</xdr:rowOff>
    </xdr:from>
    <xdr:to>
      <xdr:col>15</xdr:col>
      <xdr:colOff>133350</xdr:colOff>
      <xdr:row>86</xdr:row>
      <xdr:rowOff>24580</xdr:rowOff>
    </xdr:to>
    <xdr:sp macro="" textlink="">
      <xdr:nvSpPr>
        <xdr:cNvPr id="218" name="楕円 217"/>
        <xdr:cNvSpPr/>
      </xdr:nvSpPr>
      <xdr:spPr>
        <a:xfrm>
          <a:off x="3175000" y="146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9357</xdr:rowOff>
    </xdr:from>
    <xdr:ext cx="762000" cy="259045"/>
    <xdr:sp macro="" textlink="">
      <xdr:nvSpPr>
        <xdr:cNvPr id="219" name="テキスト ボックス 218"/>
        <xdr:cNvSpPr txBox="1"/>
      </xdr:nvSpPr>
      <xdr:spPr>
        <a:xfrm>
          <a:off x="2844800" y="147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157950</xdr:rowOff>
    </xdr:from>
    <xdr:to>
      <xdr:col>11</xdr:col>
      <xdr:colOff>82550</xdr:colOff>
      <xdr:row>85</xdr:row>
      <xdr:rowOff>88100</xdr:rowOff>
    </xdr:to>
    <xdr:sp macro="" textlink="">
      <xdr:nvSpPr>
        <xdr:cNvPr id="220" name="楕円 219"/>
        <xdr:cNvSpPr/>
      </xdr:nvSpPr>
      <xdr:spPr>
        <a:xfrm>
          <a:off x="2286000" y="1455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72877</xdr:rowOff>
    </xdr:from>
    <xdr:ext cx="762000" cy="259045"/>
    <xdr:sp macro="" textlink="">
      <xdr:nvSpPr>
        <xdr:cNvPr id="221" name="テキスト ボックス 220"/>
        <xdr:cNvSpPr txBox="1"/>
      </xdr:nvSpPr>
      <xdr:spPr>
        <a:xfrm>
          <a:off x="1955800" y="1464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41368</xdr:rowOff>
    </xdr:from>
    <xdr:to>
      <xdr:col>7</xdr:col>
      <xdr:colOff>31750</xdr:colOff>
      <xdr:row>84</xdr:row>
      <xdr:rowOff>142968</xdr:rowOff>
    </xdr:to>
    <xdr:sp macro="" textlink="">
      <xdr:nvSpPr>
        <xdr:cNvPr id="222" name="楕円 221"/>
        <xdr:cNvSpPr/>
      </xdr:nvSpPr>
      <xdr:spPr>
        <a:xfrm>
          <a:off x="1397000" y="1444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127745</xdr:rowOff>
    </xdr:from>
    <xdr:ext cx="762000" cy="259045"/>
    <xdr:sp macro="" textlink="">
      <xdr:nvSpPr>
        <xdr:cNvPr id="223" name="テキスト ボックス 222"/>
        <xdr:cNvSpPr txBox="1"/>
      </xdr:nvSpPr>
      <xdr:spPr>
        <a:xfrm>
          <a:off x="1066800" y="14529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ポイント減少している。また、令和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今後も人事院勧告や県人事委員会勧告を踏まえ、民間の給与水準との均衡を図るとともに、住民の理解が得られるよう、その他の諸手当を含めた給与制度全般について必要な適正化を実施していく。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59266</xdr:rowOff>
    </xdr:to>
    <xdr:cxnSp macro="">
      <xdr:nvCxnSpPr>
        <xdr:cNvPr id="252" name="直線コネクタ 251"/>
        <xdr:cNvCxnSpPr/>
      </xdr:nvCxnSpPr>
      <xdr:spPr>
        <a:xfrm flipV="1">
          <a:off x="17018000" y="1400175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5"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6" name="直線コネクタ 255"/>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52916</xdr:rowOff>
    </xdr:from>
    <xdr:to>
      <xdr:col>81</xdr:col>
      <xdr:colOff>44450</xdr:colOff>
      <xdr:row>83</xdr:row>
      <xdr:rowOff>93134</xdr:rowOff>
    </xdr:to>
    <xdr:cxnSp macro="">
      <xdr:nvCxnSpPr>
        <xdr:cNvPr id="257" name="直線コネクタ 256"/>
        <xdr:cNvCxnSpPr/>
      </xdr:nvCxnSpPr>
      <xdr:spPr>
        <a:xfrm flipV="1">
          <a:off x="16179800" y="1428326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58" name="給与水準   （国との比較）平均値テキスト"/>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9" name="フローチャート: 判断 258"/>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83</xdr:row>
      <xdr:rowOff>93134</xdr:rowOff>
    </xdr:to>
    <xdr:cxnSp macro="">
      <xdr:nvCxnSpPr>
        <xdr:cNvPr id="260" name="直線コネクタ 259"/>
        <xdr:cNvCxnSpPr/>
      </xdr:nvCxnSpPr>
      <xdr:spPr>
        <a:xfrm>
          <a:off x="15290800" y="14323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1" name="フローチャート: 判断 260"/>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62" name="テキスト ボックス 261"/>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93134</xdr:rowOff>
    </xdr:from>
    <xdr:to>
      <xdr:col>72</xdr:col>
      <xdr:colOff>203200</xdr:colOff>
      <xdr:row>83</xdr:row>
      <xdr:rowOff>93134</xdr:rowOff>
    </xdr:to>
    <xdr:cxnSp macro="">
      <xdr:nvCxnSpPr>
        <xdr:cNvPr id="263" name="直線コネクタ 262"/>
        <xdr:cNvCxnSpPr/>
      </xdr:nvCxnSpPr>
      <xdr:spPr>
        <a:xfrm>
          <a:off x="14401800" y="14323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5" name="テキスト ボックス 264"/>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83</xdr:row>
      <xdr:rowOff>93134</xdr:rowOff>
    </xdr:to>
    <xdr:cxnSp macro="">
      <xdr:nvCxnSpPr>
        <xdr:cNvPr id="266" name="直線コネクタ 265"/>
        <xdr:cNvCxnSpPr/>
      </xdr:nvCxnSpPr>
      <xdr:spPr>
        <a:xfrm>
          <a:off x="13512800" y="142430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81</xdr:row>
      <xdr:rowOff>143934</xdr:rowOff>
    </xdr:from>
    <xdr:to>
      <xdr:col>68</xdr:col>
      <xdr:colOff>203200</xdr:colOff>
      <xdr:row>82</xdr:row>
      <xdr:rowOff>74084</xdr:rowOff>
    </xdr:to>
    <xdr:sp macro="" textlink="">
      <xdr:nvSpPr>
        <xdr:cNvPr id="267" name="フローチャート: 判断 266"/>
        <xdr:cNvSpPr/>
      </xdr:nvSpPr>
      <xdr:spPr>
        <a:xfrm>
          <a:off x="14351000" y="1403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84261</xdr:rowOff>
    </xdr:from>
    <xdr:ext cx="762000" cy="259045"/>
    <xdr:sp macro="" textlink="">
      <xdr:nvSpPr>
        <xdr:cNvPr id="268" name="テキスト ボックス 267"/>
        <xdr:cNvSpPr txBox="1"/>
      </xdr:nvSpPr>
      <xdr:spPr>
        <a:xfrm>
          <a:off x="14020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69" name="フローチャート: 判断 268"/>
        <xdr:cNvSpPr/>
      </xdr:nvSpPr>
      <xdr:spPr>
        <a:xfrm>
          <a:off x="134620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70" name="テキスト ボックス 269"/>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76" name="楕円 275"/>
        <xdr:cNvSpPr/>
      </xdr:nvSpPr>
      <xdr:spPr>
        <a:xfrm>
          <a:off x="169672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18643</xdr:rowOff>
    </xdr:from>
    <xdr:ext cx="762000" cy="259045"/>
    <xdr:sp macro="" textlink="">
      <xdr:nvSpPr>
        <xdr:cNvPr id="277" name="給与水準   （国との比較）該当値テキスト"/>
        <xdr:cNvSpPr txBox="1"/>
      </xdr:nvSpPr>
      <xdr:spPr>
        <a:xfrm>
          <a:off x="17106900" y="1407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8" name="楕円 277"/>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79" name="テキスト ボックス 278"/>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80" name="楕円 279"/>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81" name="テキスト ボックス 280"/>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42334</xdr:rowOff>
    </xdr:from>
    <xdr:to>
      <xdr:col>68</xdr:col>
      <xdr:colOff>203200</xdr:colOff>
      <xdr:row>83</xdr:row>
      <xdr:rowOff>143934</xdr:rowOff>
    </xdr:to>
    <xdr:sp macro="" textlink="">
      <xdr:nvSpPr>
        <xdr:cNvPr id="282" name="楕円 281"/>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128711</xdr:rowOff>
    </xdr:from>
    <xdr:ext cx="762000" cy="259045"/>
    <xdr:sp macro="" textlink="">
      <xdr:nvSpPr>
        <xdr:cNvPr id="283" name="テキスト ボックス 282"/>
        <xdr:cNvSpPr txBox="1"/>
      </xdr:nvSpPr>
      <xdr:spPr>
        <a:xfrm>
          <a:off x="14020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4" name="楕円 283"/>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48277</xdr:rowOff>
    </xdr:from>
    <xdr:ext cx="762000" cy="259045"/>
    <xdr:sp macro="" textlink="">
      <xdr:nvSpPr>
        <xdr:cNvPr id="285" name="テキスト ボックス 284"/>
        <xdr:cNvSpPr txBox="1"/>
      </xdr:nvSpPr>
      <xdr:spPr>
        <a:xfrm>
          <a:off x="131318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職員数が多い要因は、他の３団体は消防部門が一部事務組合であるのに対し、本町は消防本部・消防署を町が設置しており、消防職員を含めた定員管理を行っているからであり、消防部門を除くと</a:t>
          </a:r>
          <a:r>
            <a:rPr kumimoji="1" lang="en-US" altLang="ja-JP" sz="1200">
              <a:latin typeface="ＭＳ Ｐゴシック" panose="020B0600070205080204" pitchFamily="50" charset="-128"/>
              <a:ea typeface="ＭＳ Ｐゴシック" panose="020B0600070205080204" pitchFamily="50" charset="-128"/>
            </a:rPr>
            <a:t>9.25</a:t>
          </a:r>
          <a:r>
            <a:rPr kumimoji="1" lang="ja-JP" altLang="en-US" sz="1200">
              <a:latin typeface="ＭＳ Ｐゴシック" panose="020B0600070205080204" pitchFamily="50" charset="-128"/>
              <a:ea typeface="ＭＳ Ｐゴシック" panose="020B0600070205080204" pitchFamily="50" charset="-128"/>
            </a:rPr>
            <a:t>人となる。</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年の</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町合併以降、一般事務職については重複・点在していた課や室、事務事業を順次整理・統合し、また、技能労務職については民間委託の導入により職員の削減に努めてきたところである。今後も職員の適正配置に努めるとともに、多様な住民サービスに対応するため、効率的な組織体制を整え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142059</xdr:rowOff>
    </xdr:to>
    <xdr:cxnSp macro="">
      <xdr:nvCxnSpPr>
        <xdr:cNvPr id="317" name="直線コネクタ 316"/>
        <xdr:cNvCxnSpPr/>
      </xdr:nvCxnSpPr>
      <xdr:spPr>
        <a:xfrm flipV="1">
          <a:off x="17018000" y="10071100"/>
          <a:ext cx="0" cy="1558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114136</xdr:rowOff>
    </xdr:from>
    <xdr:ext cx="762000" cy="259045"/>
    <xdr:sp macro="" textlink="">
      <xdr:nvSpPr>
        <xdr:cNvPr id="318" name="定員管理の状況最小値テキスト"/>
        <xdr:cNvSpPr txBox="1"/>
      </xdr:nvSpPr>
      <xdr:spPr>
        <a:xfrm>
          <a:off x="17106900" y="1160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142059</xdr:rowOff>
    </xdr:from>
    <xdr:to>
      <xdr:col>81</xdr:col>
      <xdr:colOff>133350</xdr:colOff>
      <xdr:row>67</xdr:row>
      <xdr:rowOff>142059</xdr:rowOff>
    </xdr:to>
    <xdr:cxnSp macro="">
      <xdr:nvCxnSpPr>
        <xdr:cNvPr id="319" name="直線コネクタ 318"/>
        <xdr:cNvCxnSpPr/>
      </xdr:nvCxnSpPr>
      <xdr:spPr>
        <a:xfrm>
          <a:off x="16929100" y="11629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135165</xdr:rowOff>
    </xdr:from>
    <xdr:to>
      <xdr:col>81</xdr:col>
      <xdr:colOff>44450</xdr:colOff>
      <xdr:row>67</xdr:row>
      <xdr:rowOff>142059</xdr:rowOff>
    </xdr:to>
    <xdr:cxnSp macro="">
      <xdr:nvCxnSpPr>
        <xdr:cNvPr id="322" name="直線コネクタ 321"/>
        <xdr:cNvCxnSpPr/>
      </xdr:nvCxnSpPr>
      <xdr:spPr>
        <a:xfrm>
          <a:off x="16179800" y="11622315"/>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56804</xdr:rowOff>
    </xdr:from>
    <xdr:ext cx="762000" cy="259045"/>
    <xdr:sp macro="" textlink="">
      <xdr:nvSpPr>
        <xdr:cNvPr id="323" name="定員管理の状況平均値テキスト"/>
        <xdr:cNvSpPr txBox="1"/>
      </xdr:nvSpPr>
      <xdr:spPr>
        <a:xfrm>
          <a:off x="17106900" y="10858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40277</xdr:rowOff>
    </xdr:from>
    <xdr:to>
      <xdr:col>81</xdr:col>
      <xdr:colOff>95250</xdr:colOff>
      <xdr:row>64</xdr:row>
      <xdr:rowOff>141877</xdr:rowOff>
    </xdr:to>
    <xdr:sp macro="" textlink="">
      <xdr:nvSpPr>
        <xdr:cNvPr id="324" name="フローチャート: 判断 323"/>
        <xdr:cNvSpPr/>
      </xdr:nvSpPr>
      <xdr:spPr>
        <a:xfrm>
          <a:off x="16967200" y="110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135165</xdr:rowOff>
    </xdr:from>
    <xdr:to>
      <xdr:col>77</xdr:col>
      <xdr:colOff>44450</xdr:colOff>
      <xdr:row>68</xdr:row>
      <xdr:rowOff>25763</xdr:rowOff>
    </xdr:to>
    <xdr:cxnSp macro="">
      <xdr:nvCxnSpPr>
        <xdr:cNvPr id="325" name="直線コネクタ 324"/>
        <xdr:cNvCxnSpPr/>
      </xdr:nvCxnSpPr>
      <xdr:spPr>
        <a:xfrm flipV="1">
          <a:off x="15290800" y="11622315"/>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54066</xdr:rowOff>
    </xdr:from>
    <xdr:to>
      <xdr:col>77</xdr:col>
      <xdr:colOff>95250</xdr:colOff>
      <xdr:row>64</xdr:row>
      <xdr:rowOff>155666</xdr:rowOff>
    </xdr:to>
    <xdr:sp macro="" textlink="">
      <xdr:nvSpPr>
        <xdr:cNvPr id="326" name="フローチャート: 判断 325"/>
        <xdr:cNvSpPr/>
      </xdr:nvSpPr>
      <xdr:spPr>
        <a:xfrm>
          <a:off x="16129000" y="110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165843</xdr:rowOff>
    </xdr:from>
    <xdr:ext cx="736600" cy="259045"/>
    <xdr:sp macro="" textlink="">
      <xdr:nvSpPr>
        <xdr:cNvPr id="327" name="テキスト ボックス 326"/>
        <xdr:cNvSpPr txBox="1"/>
      </xdr:nvSpPr>
      <xdr:spPr>
        <a:xfrm>
          <a:off x="15798800" y="10795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166188</xdr:rowOff>
    </xdr:from>
    <xdr:to>
      <xdr:col>72</xdr:col>
      <xdr:colOff>203200</xdr:colOff>
      <xdr:row>68</xdr:row>
      <xdr:rowOff>25763</xdr:rowOff>
    </xdr:to>
    <xdr:cxnSp macro="">
      <xdr:nvCxnSpPr>
        <xdr:cNvPr id="328" name="直線コネクタ 327"/>
        <xdr:cNvCxnSpPr/>
      </xdr:nvCxnSpPr>
      <xdr:spPr>
        <a:xfrm>
          <a:off x="14401800" y="1165333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64</xdr:row>
      <xdr:rowOff>36830</xdr:rowOff>
    </xdr:from>
    <xdr:to>
      <xdr:col>73</xdr:col>
      <xdr:colOff>44450</xdr:colOff>
      <xdr:row>64</xdr:row>
      <xdr:rowOff>138430</xdr:rowOff>
    </xdr:to>
    <xdr:sp macro="" textlink="">
      <xdr:nvSpPr>
        <xdr:cNvPr id="329" name="フローチャート: 判断 328"/>
        <xdr:cNvSpPr/>
      </xdr:nvSpPr>
      <xdr:spPr>
        <a:xfrm>
          <a:off x="15240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148607</xdr:rowOff>
    </xdr:from>
    <xdr:ext cx="762000" cy="259045"/>
    <xdr:sp macro="" textlink="">
      <xdr:nvSpPr>
        <xdr:cNvPr id="330" name="テキスト ボックス 329"/>
        <xdr:cNvSpPr txBox="1"/>
      </xdr:nvSpPr>
      <xdr:spPr>
        <a:xfrm>
          <a:off x="14909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166188</xdr:rowOff>
    </xdr:from>
    <xdr:to>
      <xdr:col>68</xdr:col>
      <xdr:colOff>152400</xdr:colOff>
      <xdr:row>68</xdr:row>
      <xdr:rowOff>25763</xdr:rowOff>
    </xdr:to>
    <xdr:cxnSp macro="">
      <xdr:nvCxnSpPr>
        <xdr:cNvPr id="331" name="直線コネクタ 330"/>
        <xdr:cNvCxnSpPr/>
      </xdr:nvCxnSpPr>
      <xdr:spPr>
        <a:xfrm flipV="1">
          <a:off x="13512800" y="1165333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153126</xdr:rowOff>
    </xdr:from>
    <xdr:to>
      <xdr:col>68</xdr:col>
      <xdr:colOff>203200</xdr:colOff>
      <xdr:row>64</xdr:row>
      <xdr:rowOff>83276</xdr:rowOff>
    </xdr:to>
    <xdr:sp macro="" textlink="">
      <xdr:nvSpPr>
        <xdr:cNvPr id="332" name="フローチャート: 判断 331"/>
        <xdr:cNvSpPr/>
      </xdr:nvSpPr>
      <xdr:spPr>
        <a:xfrm>
          <a:off x="14351000" y="1095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93453</xdr:rowOff>
    </xdr:from>
    <xdr:ext cx="762000" cy="259045"/>
    <xdr:sp macro="" textlink="">
      <xdr:nvSpPr>
        <xdr:cNvPr id="333" name="テキスト ボックス 332"/>
        <xdr:cNvSpPr txBox="1"/>
      </xdr:nvSpPr>
      <xdr:spPr>
        <a:xfrm>
          <a:off x="14020800" y="1072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45538</xdr:rowOff>
    </xdr:from>
    <xdr:to>
      <xdr:col>64</xdr:col>
      <xdr:colOff>152400</xdr:colOff>
      <xdr:row>66</xdr:row>
      <xdr:rowOff>147138</xdr:rowOff>
    </xdr:to>
    <xdr:sp macro="" textlink="">
      <xdr:nvSpPr>
        <xdr:cNvPr id="334" name="フローチャート: 判断 333"/>
        <xdr:cNvSpPr/>
      </xdr:nvSpPr>
      <xdr:spPr>
        <a:xfrm>
          <a:off x="13462000" y="1136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157315</xdr:rowOff>
    </xdr:from>
    <xdr:ext cx="762000" cy="259045"/>
    <xdr:sp macro="" textlink="">
      <xdr:nvSpPr>
        <xdr:cNvPr id="335" name="テキスト ボックス 334"/>
        <xdr:cNvSpPr txBox="1"/>
      </xdr:nvSpPr>
      <xdr:spPr>
        <a:xfrm>
          <a:off x="13131800" y="1113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91259</xdr:rowOff>
    </xdr:from>
    <xdr:to>
      <xdr:col>81</xdr:col>
      <xdr:colOff>95250</xdr:colOff>
      <xdr:row>68</xdr:row>
      <xdr:rowOff>21409</xdr:rowOff>
    </xdr:to>
    <xdr:sp macro="" textlink="">
      <xdr:nvSpPr>
        <xdr:cNvPr id="341" name="楕円 340"/>
        <xdr:cNvSpPr/>
      </xdr:nvSpPr>
      <xdr:spPr>
        <a:xfrm>
          <a:off x="16967200" y="1157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158586</xdr:rowOff>
    </xdr:from>
    <xdr:ext cx="762000" cy="259045"/>
    <xdr:sp macro="" textlink="">
      <xdr:nvSpPr>
        <xdr:cNvPr id="342" name="定員管理の状況該当値テキスト"/>
        <xdr:cNvSpPr txBox="1"/>
      </xdr:nvSpPr>
      <xdr:spPr>
        <a:xfrm>
          <a:off x="17106900" y="11474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84365</xdr:rowOff>
    </xdr:from>
    <xdr:to>
      <xdr:col>77</xdr:col>
      <xdr:colOff>95250</xdr:colOff>
      <xdr:row>68</xdr:row>
      <xdr:rowOff>14515</xdr:rowOff>
    </xdr:to>
    <xdr:sp macro="" textlink="">
      <xdr:nvSpPr>
        <xdr:cNvPr id="343" name="楕円 342"/>
        <xdr:cNvSpPr/>
      </xdr:nvSpPr>
      <xdr:spPr>
        <a:xfrm>
          <a:off x="16129000" y="115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170742</xdr:rowOff>
    </xdr:from>
    <xdr:ext cx="736600" cy="259045"/>
    <xdr:sp macro="" textlink="">
      <xdr:nvSpPr>
        <xdr:cNvPr id="344" name="テキスト ボックス 343"/>
        <xdr:cNvSpPr txBox="1"/>
      </xdr:nvSpPr>
      <xdr:spPr>
        <a:xfrm>
          <a:off x="15798800" y="11657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146413</xdr:rowOff>
    </xdr:from>
    <xdr:to>
      <xdr:col>73</xdr:col>
      <xdr:colOff>44450</xdr:colOff>
      <xdr:row>68</xdr:row>
      <xdr:rowOff>76563</xdr:rowOff>
    </xdr:to>
    <xdr:sp macro="" textlink="">
      <xdr:nvSpPr>
        <xdr:cNvPr id="345" name="楕円 344"/>
        <xdr:cNvSpPr/>
      </xdr:nvSpPr>
      <xdr:spPr>
        <a:xfrm>
          <a:off x="15240000" y="1163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68</xdr:row>
      <xdr:rowOff>61340</xdr:rowOff>
    </xdr:from>
    <xdr:ext cx="762000" cy="259045"/>
    <xdr:sp macro="" textlink="">
      <xdr:nvSpPr>
        <xdr:cNvPr id="346" name="テキスト ボックス 345"/>
        <xdr:cNvSpPr txBox="1"/>
      </xdr:nvSpPr>
      <xdr:spPr>
        <a:xfrm>
          <a:off x="14909800" y="117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67</xdr:row>
      <xdr:rowOff>115388</xdr:rowOff>
    </xdr:from>
    <xdr:to>
      <xdr:col>68</xdr:col>
      <xdr:colOff>203200</xdr:colOff>
      <xdr:row>68</xdr:row>
      <xdr:rowOff>45538</xdr:rowOff>
    </xdr:to>
    <xdr:sp macro="" textlink="">
      <xdr:nvSpPr>
        <xdr:cNvPr id="347" name="楕円 346"/>
        <xdr:cNvSpPr/>
      </xdr:nvSpPr>
      <xdr:spPr>
        <a:xfrm>
          <a:off x="14351000" y="1160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68</xdr:row>
      <xdr:rowOff>30315</xdr:rowOff>
    </xdr:from>
    <xdr:ext cx="762000" cy="259045"/>
    <xdr:sp macro="" textlink="">
      <xdr:nvSpPr>
        <xdr:cNvPr id="348" name="テキスト ボックス 347"/>
        <xdr:cNvSpPr txBox="1"/>
      </xdr:nvSpPr>
      <xdr:spPr>
        <a:xfrm>
          <a:off x="14020800" y="1168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67</xdr:row>
      <xdr:rowOff>146413</xdr:rowOff>
    </xdr:from>
    <xdr:to>
      <xdr:col>64</xdr:col>
      <xdr:colOff>152400</xdr:colOff>
      <xdr:row>68</xdr:row>
      <xdr:rowOff>76563</xdr:rowOff>
    </xdr:to>
    <xdr:sp macro="" textlink="">
      <xdr:nvSpPr>
        <xdr:cNvPr id="349" name="楕円 348"/>
        <xdr:cNvSpPr/>
      </xdr:nvSpPr>
      <xdr:spPr>
        <a:xfrm>
          <a:off x="13462000" y="1163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68</xdr:row>
      <xdr:rowOff>61340</xdr:rowOff>
    </xdr:from>
    <xdr:ext cx="762000" cy="259045"/>
    <xdr:sp macro="" textlink="">
      <xdr:nvSpPr>
        <xdr:cNvPr id="350" name="テキスト ボックス 349"/>
        <xdr:cNvSpPr txBox="1"/>
      </xdr:nvSpPr>
      <xdr:spPr>
        <a:xfrm>
          <a:off x="13131800" y="117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本年度実質公債費比率は、令和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％となり、前年度と比較して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ポイント上がった。なお、単年度比率は、令和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単年度で比較すると、元利償還金の減少や標準税収入額等及び普通交付税額の増加により改善したが、今後も更なる比率の改善に向け、計画的な地方債発行や必要に応じて繰上償還を実施し、より一層の健全化を図っ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64558</xdr:rowOff>
    </xdr:to>
    <xdr:cxnSp macro="">
      <xdr:nvCxnSpPr>
        <xdr:cNvPr id="380" name="直線コネクタ 379"/>
        <xdr:cNvCxnSpPr/>
      </xdr:nvCxnSpPr>
      <xdr:spPr>
        <a:xfrm flipV="1">
          <a:off x="17018000" y="6381750"/>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36635</xdr:rowOff>
    </xdr:from>
    <xdr:ext cx="762000" cy="259045"/>
    <xdr:sp macro="" textlink="">
      <xdr:nvSpPr>
        <xdr:cNvPr id="381" name="公債費負担の状況最小値テキスト"/>
        <xdr:cNvSpPr txBox="1"/>
      </xdr:nvSpPr>
      <xdr:spPr>
        <a:xfrm>
          <a:off x="17106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64558</xdr:rowOff>
    </xdr:from>
    <xdr:to>
      <xdr:col>81</xdr:col>
      <xdr:colOff>133350</xdr:colOff>
      <xdr:row>44</xdr:row>
      <xdr:rowOff>64558</xdr:rowOff>
    </xdr:to>
    <xdr:cxnSp macro="">
      <xdr:nvCxnSpPr>
        <xdr:cNvPr id="382" name="直線コネクタ 381"/>
        <xdr:cNvCxnSpPr/>
      </xdr:nvCxnSpPr>
      <xdr:spPr>
        <a:xfrm>
          <a:off x="16929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3"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4" name="直線コネクタ 383"/>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44450</xdr:rowOff>
    </xdr:from>
    <xdr:to>
      <xdr:col>81</xdr:col>
      <xdr:colOff>44450</xdr:colOff>
      <xdr:row>44</xdr:row>
      <xdr:rowOff>64558</xdr:rowOff>
    </xdr:to>
    <xdr:cxnSp macro="">
      <xdr:nvCxnSpPr>
        <xdr:cNvPr id="385" name="直線コネクタ 384"/>
        <xdr:cNvCxnSpPr/>
      </xdr:nvCxnSpPr>
      <xdr:spPr>
        <a:xfrm>
          <a:off x="16179800" y="75882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62035</xdr:rowOff>
    </xdr:from>
    <xdr:ext cx="762000" cy="259045"/>
    <xdr:sp macro="" textlink="">
      <xdr:nvSpPr>
        <xdr:cNvPr id="386" name="公債費負担の状況平均値テキスト"/>
        <xdr:cNvSpPr txBox="1"/>
      </xdr:nvSpPr>
      <xdr:spPr>
        <a:xfrm>
          <a:off x="17106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45508</xdr:rowOff>
    </xdr:from>
    <xdr:to>
      <xdr:col>81</xdr:col>
      <xdr:colOff>95250</xdr:colOff>
      <xdr:row>41</xdr:row>
      <xdr:rowOff>147108</xdr:rowOff>
    </xdr:to>
    <xdr:sp macro="" textlink="">
      <xdr:nvSpPr>
        <xdr:cNvPr id="387" name="フローチャート: 判断 386"/>
        <xdr:cNvSpPr/>
      </xdr:nvSpPr>
      <xdr:spPr>
        <a:xfrm>
          <a:off x="16967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155575</xdr:rowOff>
    </xdr:from>
    <xdr:to>
      <xdr:col>77</xdr:col>
      <xdr:colOff>44450</xdr:colOff>
      <xdr:row>44</xdr:row>
      <xdr:rowOff>44450</xdr:rowOff>
    </xdr:to>
    <xdr:cxnSp macro="">
      <xdr:nvCxnSpPr>
        <xdr:cNvPr id="388" name="直線コネクタ 387"/>
        <xdr:cNvCxnSpPr/>
      </xdr:nvCxnSpPr>
      <xdr:spPr>
        <a:xfrm>
          <a:off x="15290800" y="75279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90" name="テキスト ボックス 389"/>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155575</xdr:rowOff>
    </xdr:from>
    <xdr:to>
      <xdr:col>72</xdr:col>
      <xdr:colOff>203200</xdr:colOff>
      <xdr:row>44</xdr:row>
      <xdr:rowOff>44450</xdr:rowOff>
    </xdr:to>
    <xdr:cxnSp macro="">
      <xdr:nvCxnSpPr>
        <xdr:cNvPr id="391" name="直線コネクタ 390"/>
        <xdr:cNvCxnSpPr/>
      </xdr:nvCxnSpPr>
      <xdr:spPr>
        <a:xfrm flipV="1">
          <a:off x="14401800" y="75279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116417</xdr:rowOff>
    </xdr:from>
    <xdr:to>
      <xdr:col>73</xdr:col>
      <xdr:colOff>44450</xdr:colOff>
      <xdr:row>41</xdr:row>
      <xdr:rowOff>46567</xdr:rowOff>
    </xdr:to>
    <xdr:sp macro="" textlink="">
      <xdr:nvSpPr>
        <xdr:cNvPr id="392" name="フローチャート: 判断 391"/>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393" name="テキスト ボックス 392"/>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44450</xdr:rowOff>
    </xdr:from>
    <xdr:to>
      <xdr:col>68</xdr:col>
      <xdr:colOff>152400</xdr:colOff>
      <xdr:row>44</xdr:row>
      <xdr:rowOff>124883</xdr:rowOff>
    </xdr:to>
    <xdr:cxnSp macro="">
      <xdr:nvCxnSpPr>
        <xdr:cNvPr id="394" name="直線コネクタ 393"/>
        <xdr:cNvCxnSpPr/>
      </xdr:nvCxnSpPr>
      <xdr:spPr>
        <a:xfrm flipV="1">
          <a:off x="13512800" y="75882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116417</xdr:rowOff>
    </xdr:from>
    <xdr:to>
      <xdr:col>68</xdr:col>
      <xdr:colOff>203200</xdr:colOff>
      <xdr:row>41</xdr:row>
      <xdr:rowOff>46567</xdr:rowOff>
    </xdr:to>
    <xdr:sp macro="" textlink="">
      <xdr:nvSpPr>
        <xdr:cNvPr id="395" name="フローチャート: 判断 394"/>
        <xdr:cNvSpPr/>
      </xdr:nvSpPr>
      <xdr:spPr>
        <a:xfrm>
          <a:off x="14351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56744</xdr:rowOff>
    </xdr:from>
    <xdr:ext cx="762000" cy="259045"/>
    <xdr:sp macro="" textlink="">
      <xdr:nvSpPr>
        <xdr:cNvPr id="396" name="テキスト ボックス 395"/>
        <xdr:cNvSpPr txBox="1"/>
      </xdr:nvSpPr>
      <xdr:spPr>
        <a:xfrm>
          <a:off x="14020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7" name="フローチャート: 判断 396"/>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398" name="テキスト ボックス 397"/>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13758</xdr:rowOff>
    </xdr:from>
    <xdr:to>
      <xdr:col>81</xdr:col>
      <xdr:colOff>95250</xdr:colOff>
      <xdr:row>44</xdr:row>
      <xdr:rowOff>115358</xdr:rowOff>
    </xdr:to>
    <xdr:sp macro="" textlink="">
      <xdr:nvSpPr>
        <xdr:cNvPr id="404" name="楕円 403"/>
        <xdr:cNvSpPr/>
      </xdr:nvSpPr>
      <xdr:spPr>
        <a:xfrm>
          <a:off x="16967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81085</xdr:rowOff>
    </xdr:from>
    <xdr:ext cx="762000" cy="259045"/>
    <xdr:sp macro="" textlink="">
      <xdr:nvSpPr>
        <xdr:cNvPr id="405" name="公債費負担の状況該当値テキスト"/>
        <xdr:cNvSpPr txBox="1"/>
      </xdr:nvSpPr>
      <xdr:spPr>
        <a:xfrm>
          <a:off x="17106900" y="745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165100</xdr:rowOff>
    </xdr:from>
    <xdr:to>
      <xdr:col>77</xdr:col>
      <xdr:colOff>95250</xdr:colOff>
      <xdr:row>44</xdr:row>
      <xdr:rowOff>95250</xdr:rowOff>
    </xdr:to>
    <xdr:sp macro="" textlink="">
      <xdr:nvSpPr>
        <xdr:cNvPr id="406" name="楕円 405"/>
        <xdr:cNvSpPr/>
      </xdr:nvSpPr>
      <xdr:spPr>
        <a:xfrm>
          <a:off x="16129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80027</xdr:rowOff>
    </xdr:from>
    <xdr:ext cx="736600" cy="259045"/>
    <xdr:sp macro="" textlink="">
      <xdr:nvSpPr>
        <xdr:cNvPr id="407" name="テキスト ボックス 406"/>
        <xdr:cNvSpPr txBox="1"/>
      </xdr:nvSpPr>
      <xdr:spPr>
        <a:xfrm>
          <a:off x="15798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104775</xdr:rowOff>
    </xdr:from>
    <xdr:to>
      <xdr:col>73</xdr:col>
      <xdr:colOff>44450</xdr:colOff>
      <xdr:row>44</xdr:row>
      <xdr:rowOff>34925</xdr:rowOff>
    </xdr:to>
    <xdr:sp macro="" textlink="">
      <xdr:nvSpPr>
        <xdr:cNvPr id="408" name="楕円 407"/>
        <xdr:cNvSpPr/>
      </xdr:nvSpPr>
      <xdr:spPr>
        <a:xfrm>
          <a:off x="15240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19702</xdr:rowOff>
    </xdr:from>
    <xdr:ext cx="762000" cy="259045"/>
    <xdr:sp macro="" textlink="">
      <xdr:nvSpPr>
        <xdr:cNvPr id="409" name="テキスト ボックス 408"/>
        <xdr:cNvSpPr txBox="1"/>
      </xdr:nvSpPr>
      <xdr:spPr>
        <a:xfrm>
          <a:off x="14909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165100</xdr:rowOff>
    </xdr:from>
    <xdr:to>
      <xdr:col>68</xdr:col>
      <xdr:colOff>203200</xdr:colOff>
      <xdr:row>44</xdr:row>
      <xdr:rowOff>95250</xdr:rowOff>
    </xdr:to>
    <xdr:sp macro="" textlink="">
      <xdr:nvSpPr>
        <xdr:cNvPr id="410" name="楕円 409"/>
        <xdr:cNvSpPr/>
      </xdr:nvSpPr>
      <xdr:spPr>
        <a:xfrm>
          <a:off x="14351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80027</xdr:rowOff>
    </xdr:from>
    <xdr:ext cx="762000" cy="259045"/>
    <xdr:sp macro="" textlink="">
      <xdr:nvSpPr>
        <xdr:cNvPr id="411" name="テキスト ボックス 410"/>
        <xdr:cNvSpPr txBox="1"/>
      </xdr:nvSpPr>
      <xdr:spPr>
        <a:xfrm>
          <a:off x="14020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74083</xdr:rowOff>
    </xdr:from>
    <xdr:to>
      <xdr:col>64</xdr:col>
      <xdr:colOff>152400</xdr:colOff>
      <xdr:row>45</xdr:row>
      <xdr:rowOff>4233</xdr:rowOff>
    </xdr:to>
    <xdr:sp macro="" textlink="">
      <xdr:nvSpPr>
        <xdr:cNvPr id="412" name="楕円 411"/>
        <xdr:cNvSpPr/>
      </xdr:nvSpPr>
      <xdr:spPr>
        <a:xfrm>
          <a:off x="13462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160460</xdr:rowOff>
    </xdr:from>
    <xdr:ext cx="762000" cy="259045"/>
    <xdr:sp macro="" textlink="">
      <xdr:nvSpPr>
        <xdr:cNvPr id="413" name="テキスト ボックス 412"/>
        <xdr:cNvSpPr txBox="1"/>
      </xdr:nvSpPr>
      <xdr:spPr>
        <a:xfrm>
          <a:off x="13131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は、本年度も発生していない。要因は、本町が構成団体の一つである一部事務組合の大型事業に係る新規起債の発行により将来負担額が増加したものの、それ以上に本町の地方債現在高が減少したことによるものである。</a:t>
          </a:r>
        </a:p>
        <a:p>
          <a:r>
            <a:rPr kumimoji="1" lang="ja-JP" altLang="en-US" sz="1200">
              <a:latin typeface="ＭＳ Ｐゴシック" panose="020B0600070205080204" pitchFamily="50" charset="-128"/>
              <a:ea typeface="ＭＳ Ｐゴシック" panose="020B0600070205080204" pitchFamily="50" charset="-128"/>
            </a:rPr>
            <a:t>　当該一部事務組合の事業により組合負担等見込額は増加していたが、令和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をピークに減少していく予定であり、今後も将来負担比率は発生しない見込みである。本町としては、計画的な事業の実施により交付税措置の少ない地方債の発行抑制に努め、交付税措置の有利な地方債を活用することにより、比率の抑制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40132</xdr:rowOff>
    </xdr:to>
    <xdr:cxnSp macro="">
      <xdr:nvCxnSpPr>
        <xdr:cNvPr id="440" name="直線コネクタ 439"/>
        <xdr:cNvCxnSpPr/>
      </xdr:nvCxnSpPr>
      <xdr:spPr>
        <a:xfrm flipV="1">
          <a:off x="17018000" y="2451100"/>
          <a:ext cx="0" cy="1360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12209</xdr:rowOff>
    </xdr:from>
    <xdr:ext cx="762000" cy="259045"/>
    <xdr:sp macro="" textlink="">
      <xdr:nvSpPr>
        <xdr:cNvPr id="441" name="将来負担の状況最小値テキスト"/>
        <xdr:cNvSpPr txBox="1"/>
      </xdr:nvSpPr>
      <xdr:spPr>
        <a:xfrm>
          <a:off x="17106900" y="378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40132</xdr:rowOff>
    </xdr:from>
    <xdr:to>
      <xdr:col>81</xdr:col>
      <xdr:colOff>133350</xdr:colOff>
      <xdr:row>22</xdr:row>
      <xdr:rowOff>40132</xdr:rowOff>
    </xdr:to>
    <xdr:cxnSp macro="">
      <xdr:nvCxnSpPr>
        <xdr:cNvPr id="442" name="直線コネクタ 441"/>
        <xdr:cNvCxnSpPr/>
      </xdr:nvCxnSpPr>
      <xdr:spPr>
        <a:xfrm>
          <a:off x="16929100" y="381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5"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6" name="フローチャート: 判断 445"/>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7" name="フローチャート: 判断 446"/>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8" name="テキスト ボックス 447"/>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125222</xdr:rowOff>
    </xdr:from>
    <xdr:to>
      <xdr:col>73</xdr:col>
      <xdr:colOff>44450</xdr:colOff>
      <xdr:row>17</xdr:row>
      <xdr:rowOff>55372</xdr:rowOff>
    </xdr:to>
    <xdr:sp macro="" textlink="">
      <xdr:nvSpPr>
        <xdr:cNvPr id="449" name="フローチャート: 判断 448"/>
        <xdr:cNvSpPr/>
      </xdr:nvSpPr>
      <xdr:spPr>
        <a:xfrm>
          <a:off x="15240000" y="286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65549</xdr:rowOff>
    </xdr:from>
    <xdr:ext cx="762000" cy="259045"/>
    <xdr:sp macro="" textlink="">
      <xdr:nvSpPr>
        <xdr:cNvPr id="450" name="テキスト ボックス 449"/>
        <xdr:cNvSpPr txBox="1"/>
      </xdr:nvSpPr>
      <xdr:spPr>
        <a:xfrm>
          <a:off x="14909800" y="263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11176</xdr:rowOff>
    </xdr:from>
    <xdr:to>
      <xdr:col>68</xdr:col>
      <xdr:colOff>203200</xdr:colOff>
      <xdr:row>21</xdr:row>
      <xdr:rowOff>112776</xdr:rowOff>
    </xdr:to>
    <xdr:sp macro="" textlink="">
      <xdr:nvSpPr>
        <xdr:cNvPr id="451" name="フローチャート: 判断 450"/>
        <xdr:cNvSpPr/>
      </xdr:nvSpPr>
      <xdr:spPr>
        <a:xfrm>
          <a:off x="14351000" y="361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97553</xdr:rowOff>
    </xdr:from>
    <xdr:ext cx="762000" cy="259045"/>
    <xdr:sp macro="" textlink="">
      <xdr:nvSpPr>
        <xdr:cNvPr id="452" name="テキスト ボックス 451"/>
        <xdr:cNvSpPr txBox="1"/>
      </xdr:nvSpPr>
      <xdr:spPr>
        <a:xfrm>
          <a:off x="14020800" y="369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90932</xdr:rowOff>
    </xdr:from>
    <xdr:to>
      <xdr:col>64</xdr:col>
      <xdr:colOff>152400</xdr:colOff>
      <xdr:row>21</xdr:row>
      <xdr:rowOff>21082</xdr:rowOff>
    </xdr:to>
    <xdr:sp macro="" textlink="">
      <xdr:nvSpPr>
        <xdr:cNvPr id="453" name="フローチャート: 判断 452"/>
        <xdr:cNvSpPr/>
      </xdr:nvSpPr>
      <xdr:spPr>
        <a:xfrm>
          <a:off x="13462000" y="351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31259</xdr:rowOff>
    </xdr:from>
    <xdr:ext cx="762000" cy="259045"/>
    <xdr:sp macro="" textlink="">
      <xdr:nvSpPr>
        <xdr:cNvPr id="454" name="テキスト ボックス 453"/>
        <xdr:cNvSpPr txBox="1"/>
      </xdr:nvSpPr>
      <xdr:spPr>
        <a:xfrm>
          <a:off x="13131800" y="328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154432</xdr:rowOff>
    </xdr:from>
    <xdr:to>
      <xdr:col>68</xdr:col>
      <xdr:colOff>203200</xdr:colOff>
      <xdr:row>15</xdr:row>
      <xdr:rowOff>84582</xdr:rowOff>
    </xdr:to>
    <xdr:sp macro="" textlink="">
      <xdr:nvSpPr>
        <xdr:cNvPr id="460" name="楕円 459"/>
        <xdr:cNvSpPr/>
      </xdr:nvSpPr>
      <xdr:spPr>
        <a:xfrm>
          <a:off x="14351000" y="255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94759</xdr:rowOff>
    </xdr:from>
    <xdr:ext cx="762000" cy="259045"/>
    <xdr:sp macro="" textlink="">
      <xdr:nvSpPr>
        <xdr:cNvPr id="461" name="テキスト ボックス 460"/>
        <xdr:cNvSpPr txBox="1"/>
      </xdr:nvSpPr>
      <xdr:spPr>
        <a:xfrm>
          <a:off x="14020800" y="232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和歌山県有田川町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25,412
25,292
351.84
18,806,996
17,822,373
420,098
10,243,224
13,167,157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人件費に係る経常収支比率は、前年度と比較して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25.0</a:t>
          </a:r>
          <a:r>
            <a:rPr kumimoji="1" lang="ja-JP" altLang="en-US" sz="1200">
              <a:latin typeface="ＭＳ Ｐゴシック" panose="020B0600070205080204" pitchFamily="50" charset="-128"/>
              <a:ea typeface="ＭＳ Ｐゴシック" panose="020B0600070205080204" pitchFamily="50" charset="-128"/>
            </a:rPr>
            <a:t>％となっている。要因は、給与改定により給料及び期末・勤勉手当等が増加したものの、退職手当負担金が減少したためである。しかしながら、類似団体と比較すると</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ポイント高くなっている。</a:t>
          </a:r>
        </a:p>
        <a:p>
          <a:r>
            <a:rPr kumimoji="1" lang="ja-JP" altLang="en-US" sz="1200">
              <a:latin typeface="ＭＳ Ｐゴシック" panose="020B0600070205080204" pitchFamily="50" charset="-128"/>
              <a:ea typeface="ＭＳ Ｐゴシック" panose="020B0600070205080204" pitchFamily="50" charset="-128"/>
            </a:rPr>
            <a:t>　今後は、会計年度任用職員も含めた総職員数にも留意し、業務の効率化を図りながら部門毎に人員の適正配置を行い、定員適正化計画に基づく採用を実施し人件費の削減に努める。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86178</xdr:rowOff>
    </xdr:from>
    <xdr:to>
      <xdr:col>24</xdr:col>
      <xdr:colOff>25400</xdr:colOff>
      <xdr:row>41</xdr:row>
      <xdr:rowOff>151493</xdr:rowOff>
    </xdr:to>
    <xdr:cxnSp macro="">
      <xdr:nvCxnSpPr>
        <xdr:cNvPr id="63" name="直線コネクタ 62"/>
        <xdr:cNvCxnSpPr/>
      </xdr:nvCxnSpPr>
      <xdr:spPr>
        <a:xfrm flipV="1">
          <a:off x="4826000" y="5744028"/>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123570</xdr:rowOff>
    </xdr:from>
    <xdr:ext cx="762000" cy="259045"/>
    <xdr:sp macro="" textlink="">
      <xdr:nvSpPr>
        <xdr:cNvPr id="64" name="人件費最小値テキスト"/>
        <xdr:cNvSpPr txBox="1"/>
      </xdr:nvSpPr>
      <xdr:spPr>
        <a:xfrm>
          <a:off x="4914900" y="715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151493</xdr:rowOff>
    </xdr:from>
    <xdr:to>
      <xdr:col>24</xdr:col>
      <xdr:colOff>114300</xdr:colOff>
      <xdr:row>41</xdr:row>
      <xdr:rowOff>151493</xdr:rowOff>
    </xdr:to>
    <xdr:cxnSp macro="">
      <xdr:nvCxnSpPr>
        <xdr:cNvPr id="65" name="直線コネクタ 64"/>
        <xdr:cNvCxnSpPr/>
      </xdr:nvCxnSpPr>
      <xdr:spPr>
        <a:xfrm>
          <a:off x="4737100" y="71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1105</xdr:rowOff>
    </xdr:from>
    <xdr:ext cx="762000" cy="259045"/>
    <xdr:sp macro="" textlink="">
      <xdr:nvSpPr>
        <xdr:cNvPr id="66" name="人件費最大値テキスト"/>
        <xdr:cNvSpPr txBox="1"/>
      </xdr:nvSpPr>
      <xdr:spPr>
        <a:xfrm>
          <a:off x="4914900" y="54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86178</xdr:rowOff>
    </xdr:from>
    <xdr:to>
      <xdr:col>24</xdr:col>
      <xdr:colOff>114300</xdr:colOff>
      <xdr:row>33</xdr:row>
      <xdr:rowOff>86178</xdr:rowOff>
    </xdr:to>
    <xdr:cxnSp macro="">
      <xdr:nvCxnSpPr>
        <xdr:cNvPr id="67" name="直線コネクタ 66"/>
        <xdr:cNvCxnSpPr/>
      </xdr:nvCxnSpPr>
      <xdr:spPr>
        <a:xfrm>
          <a:off x="4737100" y="57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37193</xdr:rowOff>
    </xdr:from>
    <xdr:to>
      <xdr:col>24</xdr:col>
      <xdr:colOff>25400</xdr:colOff>
      <xdr:row>41</xdr:row>
      <xdr:rowOff>86178</xdr:rowOff>
    </xdr:to>
    <xdr:cxnSp macro="">
      <xdr:nvCxnSpPr>
        <xdr:cNvPr id="68" name="直線コネクタ 67"/>
        <xdr:cNvCxnSpPr/>
      </xdr:nvCxnSpPr>
      <xdr:spPr>
        <a:xfrm flipV="1">
          <a:off x="3987800" y="70666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762000" cy="259045"/>
    <xdr:sp macro="" textlink="">
      <xdr:nvSpPr>
        <xdr:cNvPr id="69" name="人件費平均値テキスト"/>
        <xdr:cNvSpPr txBox="1"/>
      </xdr:nvSpPr>
      <xdr:spPr>
        <a:xfrm>
          <a:off x="4914900" y="646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108857</xdr:rowOff>
    </xdr:from>
    <xdr:to>
      <xdr:col>24</xdr:col>
      <xdr:colOff>76200</xdr:colOff>
      <xdr:row>39</xdr:row>
      <xdr:rowOff>39007</xdr:rowOff>
    </xdr:to>
    <xdr:sp macro="" textlink="">
      <xdr:nvSpPr>
        <xdr:cNvPr id="70" name="フローチャート: 判断 69"/>
        <xdr:cNvSpPr/>
      </xdr:nvSpPr>
      <xdr:spPr>
        <a:xfrm>
          <a:off x="47752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159657</xdr:rowOff>
    </xdr:from>
    <xdr:to>
      <xdr:col>19</xdr:col>
      <xdr:colOff>187325</xdr:colOff>
      <xdr:row>41</xdr:row>
      <xdr:rowOff>86178</xdr:rowOff>
    </xdr:to>
    <xdr:cxnSp macro="">
      <xdr:nvCxnSpPr>
        <xdr:cNvPr id="71" name="直線コネクタ 70"/>
        <xdr:cNvCxnSpPr/>
      </xdr:nvCxnSpPr>
      <xdr:spPr>
        <a:xfrm>
          <a:off x="3098800" y="70176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84365</xdr:rowOff>
    </xdr:from>
    <xdr:to>
      <xdr:col>20</xdr:col>
      <xdr:colOff>38100</xdr:colOff>
      <xdr:row>40</xdr:row>
      <xdr:rowOff>14515</xdr:rowOff>
    </xdr:to>
    <xdr:sp macro="" textlink="">
      <xdr:nvSpPr>
        <xdr:cNvPr id="72" name="フローチャート: 判断 71"/>
        <xdr:cNvSpPr/>
      </xdr:nvSpPr>
      <xdr:spPr>
        <a:xfrm>
          <a:off x="3937000" y="677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24692</xdr:rowOff>
    </xdr:from>
    <xdr:ext cx="736600" cy="259045"/>
    <xdr:sp macro="" textlink="">
      <xdr:nvSpPr>
        <xdr:cNvPr id="73" name="テキスト ボックス 72"/>
        <xdr:cNvSpPr txBox="1"/>
      </xdr:nvSpPr>
      <xdr:spPr>
        <a:xfrm>
          <a:off x="3606800" y="6539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159657</xdr:rowOff>
    </xdr:from>
    <xdr:to>
      <xdr:col>15</xdr:col>
      <xdr:colOff>98425</xdr:colOff>
      <xdr:row>42</xdr:row>
      <xdr:rowOff>45357</xdr:rowOff>
    </xdr:to>
    <xdr:cxnSp macro="">
      <xdr:nvCxnSpPr>
        <xdr:cNvPr id="74" name="直線コネクタ 73"/>
        <xdr:cNvCxnSpPr/>
      </xdr:nvCxnSpPr>
      <xdr:spPr>
        <a:xfrm flipV="1">
          <a:off x="2209800" y="70176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59872</xdr:rowOff>
    </xdr:from>
    <xdr:to>
      <xdr:col>15</xdr:col>
      <xdr:colOff>149225</xdr:colOff>
      <xdr:row>38</xdr:row>
      <xdr:rowOff>161472</xdr:rowOff>
    </xdr:to>
    <xdr:sp macro="" textlink="">
      <xdr:nvSpPr>
        <xdr:cNvPr id="75" name="フローチャート: 判断 74"/>
        <xdr:cNvSpPr/>
      </xdr:nvSpPr>
      <xdr:spPr>
        <a:xfrm>
          <a:off x="3048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199</xdr:rowOff>
    </xdr:from>
    <xdr:ext cx="762000" cy="259045"/>
    <xdr:sp macro="" textlink="">
      <xdr:nvSpPr>
        <xdr:cNvPr id="76" name="テキスト ボックス 75"/>
        <xdr:cNvSpPr txBox="1"/>
      </xdr:nvSpPr>
      <xdr:spPr>
        <a:xfrm>
          <a:off x="2717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42</xdr:row>
      <xdr:rowOff>12700</xdr:rowOff>
    </xdr:from>
    <xdr:to>
      <xdr:col>11</xdr:col>
      <xdr:colOff>9525</xdr:colOff>
      <xdr:row>42</xdr:row>
      <xdr:rowOff>45357</xdr:rowOff>
    </xdr:to>
    <xdr:cxnSp macro="">
      <xdr:nvCxnSpPr>
        <xdr:cNvPr id="77" name="直線コネクタ 76"/>
        <xdr:cNvCxnSpPr/>
      </xdr:nvCxnSpPr>
      <xdr:spPr>
        <a:xfrm>
          <a:off x="1320800" y="7213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40</xdr:row>
      <xdr:rowOff>27215</xdr:rowOff>
    </xdr:from>
    <xdr:to>
      <xdr:col>11</xdr:col>
      <xdr:colOff>60325</xdr:colOff>
      <xdr:row>40</xdr:row>
      <xdr:rowOff>128815</xdr:rowOff>
    </xdr:to>
    <xdr:sp macro="" textlink="">
      <xdr:nvSpPr>
        <xdr:cNvPr id="78" name="フローチャート: 判断 77"/>
        <xdr:cNvSpPr/>
      </xdr:nvSpPr>
      <xdr:spPr>
        <a:xfrm>
          <a:off x="2159000" y="688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138992</xdr:rowOff>
    </xdr:from>
    <xdr:ext cx="762000" cy="259045"/>
    <xdr:sp macro="" textlink="">
      <xdr:nvSpPr>
        <xdr:cNvPr id="79" name="テキスト ボックス 78"/>
        <xdr:cNvSpPr txBox="1"/>
      </xdr:nvSpPr>
      <xdr:spPr>
        <a:xfrm>
          <a:off x="1828800" y="665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35378</xdr:rowOff>
    </xdr:from>
    <xdr:to>
      <xdr:col>6</xdr:col>
      <xdr:colOff>171450</xdr:colOff>
      <xdr:row>41</xdr:row>
      <xdr:rowOff>136978</xdr:rowOff>
    </xdr:to>
    <xdr:sp macro="" textlink="">
      <xdr:nvSpPr>
        <xdr:cNvPr id="80" name="フローチャート: 判断 79"/>
        <xdr:cNvSpPr/>
      </xdr:nvSpPr>
      <xdr:spPr>
        <a:xfrm>
          <a:off x="1270000" y="706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147155</xdr:rowOff>
    </xdr:from>
    <xdr:ext cx="762000" cy="259045"/>
    <xdr:sp macro="" textlink="">
      <xdr:nvSpPr>
        <xdr:cNvPr id="81" name="テキスト ボックス 80"/>
        <xdr:cNvSpPr txBox="1"/>
      </xdr:nvSpPr>
      <xdr:spPr>
        <a:xfrm>
          <a:off x="939800" y="683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157843</xdr:rowOff>
    </xdr:from>
    <xdr:to>
      <xdr:col>24</xdr:col>
      <xdr:colOff>76200</xdr:colOff>
      <xdr:row>41</xdr:row>
      <xdr:rowOff>87993</xdr:rowOff>
    </xdr:to>
    <xdr:sp macro="" textlink="">
      <xdr:nvSpPr>
        <xdr:cNvPr id="87" name="楕円 86"/>
        <xdr:cNvSpPr/>
      </xdr:nvSpPr>
      <xdr:spPr>
        <a:xfrm>
          <a:off x="4775200" y="7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66420</xdr:rowOff>
    </xdr:from>
    <xdr:ext cx="762000" cy="259045"/>
    <xdr:sp macro="" textlink="">
      <xdr:nvSpPr>
        <xdr:cNvPr id="88" name="人件費該当値テキスト"/>
        <xdr:cNvSpPr txBox="1"/>
      </xdr:nvSpPr>
      <xdr:spPr>
        <a:xfrm>
          <a:off x="4914900" y="692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35378</xdr:rowOff>
    </xdr:from>
    <xdr:to>
      <xdr:col>20</xdr:col>
      <xdr:colOff>38100</xdr:colOff>
      <xdr:row>41</xdr:row>
      <xdr:rowOff>136978</xdr:rowOff>
    </xdr:to>
    <xdr:sp macro="" textlink="">
      <xdr:nvSpPr>
        <xdr:cNvPr id="89" name="楕円 88"/>
        <xdr:cNvSpPr/>
      </xdr:nvSpPr>
      <xdr:spPr>
        <a:xfrm>
          <a:off x="3937000" y="706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121755</xdr:rowOff>
    </xdr:from>
    <xdr:ext cx="736600" cy="259045"/>
    <xdr:sp macro="" textlink="">
      <xdr:nvSpPr>
        <xdr:cNvPr id="90" name="テキスト ボックス 89"/>
        <xdr:cNvSpPr txBox="1"/>
      </xdr:nvSpPr>
      <xdr:spPr>
        <a:xfrm>
          <a:off x="3606800" y="715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108857</xdr:rowOff>
    </xdr:from>
    <xdr:to>
      <xdr:col>15</xdr:col>
      <xdr:colOff>149225</xdr:colOff>
      <xdr:row>41</xdr:row>
      <xdr:rowOff>39007</xdr:rowOff>
    </xdr:to>
    <xdr:sp macro="" textlink="">
      <xdr:nvSpPr>
        <xdr:cNvPr id="91" name="楕円 90"/>
        <xdr:cNvSpPr/>
      </xdr:nvSpPr>
      <xdr:spPr>
        <a:xfrm>
          <a:off x="3048000" y="69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23784</xdr:rowOff>
    </xdr:from>
    <xdr:ext cx="762000" cy="259045"/>
    <xdr:sp macro="" textlink="">
      <xdr:nvSpPr>
        <xdr:cNvPr id="92" name="テキスト ボックス 91"/>
        <xdr:cNvSpPr txBox="1"/>
      </xdr:nvSpPr>
      <xdr:spPr>
        <a:xfrm>
          <a:off x="2717800" y="705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166007</xdr:rowOff>
    </xdr:from>
    <xdr:to>
      <xdr:col>11</xdr:col>
      <xdr:colOff>60325</xdr:colOff>
      <xdr:row>42</xdr:row>
      <xdr:rowOff>96157</xdr:rowOff>
    </xdr:to>
    <xdr:sp macro="" textlink="">
      <xdr:nvSpPr>
        <xdr:cNvPr id="93" name="楕円 92"/>
        <xdr:cNvSpPr/>
      </xdr:nvSpPr>
      <xdr:spPr>
        <a:xfrm>
          <a:off x="2159000" y="719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80934</xdr:rowOff>
    </xdr:from>
    <xdr:ext cx="762000" cy="259045"/>
    <xdr:sp macro="" textlink="">
      <xdr:nvSpPr>
        <xdr:cNvPr id="94" name="テキスト ボックス 93"/>
        <xdr:cNvSpPr txBox="1"/>
      </xdr:nvSpPr>
      <xdr:spPr>
        <a:xfrm>
          <a:off x="1828800" y="728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133350</xdr:rowOff>
    </xdr:from>
    <xdr:to>
      <xdr:col>6</xdr:col>
      <xdr:colOff>171450</xdr:colOff>
      <xdr:row>42</xdr:row>
      <xdr:rowOff>63500</xdr:rowOff>
    </xdr:to>
    <xdr:sp macro="" textlink="">
      <xdr:nvSpPr>
        <xdr:cNvPr id="95" name="楕円 94"/>
        <xdr:cNvSpPr/>
      </xdr:nvSpPr>
      <xdr:spPr>
        <a:xfrm>
          <a:off x="12700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48277</xdr:rowOff>
    </xdr:from>
    <xdr:ext cx="762000" cy="259045"/>
    <xdr:sp macro="" textlink="">
      <xdr:nvSpPr>
        <xdr:cNvPr id="96" name="テキスト ボックス 95"/>
        <xdr:cNvSpPr txBox="1"/>
      </xdr:nvSpPr>
      <xdr:spPr>
        <a:xfrm>
          <a:off x="939800" y="724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12.0</a:t>
          </a:r>
          <a:r>
            <a:rPr kumimoji="1" lang="ja-JP" altLang="en-US" sz="1200">
              <a:latin typeface="ＭＳ Ｐゴシック" panose="020B0600070205080204" pitchFamily="50" charset="-128"/>
              <a:ea typeface="ＭＳ Ｐゴシック" panose="020B0600070205080204" pitchFamily="50" charset="-128"/>
            </a:rPr>
            <a:t>％となり、類似団体と比較して</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ポイント低くなっている。しかしながら、近年のエネルギー価格の高騰による電気代・ガス代の増加や委託料の増加等で過去と比較すると増加している。</a:t>
          </a:r>
        </a:p>
        <a:p>
          <a:r>
            <a:rPr kumimoji="1" lang="ja-JP" altLang="en-US" sz="1200">
              <a:latin typeface="ＭＳ Ｐゴシック" panose="020B0600070205080204" pitchFamily="50" charset="-128"/>
              <a:ea typeface="ＭＳ Ｐゴシック" panose="020B0600070205080204" pitchFamily="50" charset="-128"/>
            </a:rPr>
            <a:t>　今後も物価の高騰もしくは高止まりが懸念され、また、住民サービスの多様化に伴うシステム運用経費等も増加傾向にあるため、内部管理事務の見直しを図り、施設の統廃合も検討した上でさらなる維持管理等の経常経費削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29029</xdr:rowOff>
    </xdr:from>
    <xdr:to>
      <xdr:col>82</xdr:col>
      <xdr:colOff>107950</xdr:colOff>
      <xdr:row>22</xdr:row>
      <xdr:rowOff>94343</xdr:rowOff>
    </xdr:to>
    <xdr:cxnSp macro="">
      <xdr:nvCxnSpPr>
        <xdr:cNvPr id="126" name="直線コネクタ 125"/>
        <xdr:cNvCxnSpPr/>
      </xdr:nvCxnSpPr>
      <xdr:spPr>
        <a:xfrm flipV="1">
          <a:off x="16510000" y="2429329"/>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7"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8" name="直線コネクタ 127"/>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115406</xdr:rowOff>
    </xdr:from>
    <xdr:ext cx="762000" cy="259045"/>
    <xdr:sp macro="" textlink="">
      <xdr:nvSpPr>
        <xdr:cNvPr id="129" name="物件費最大値テキスト"/>
        <xdr:cNvSpPr txBox="1"/>
      </xdr:nvSpPr>
      <xdr:spPr>
        <a:xfrm>
          <a:off x="16598900" y="217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29029</xdr:rowOff>
    </xdr:from>
    <xdr:to>
      <xdr:col>82</xdr:col>
      <xdr:colOff>196850</xdr:colOff>
      <xdr:row>14</xdr:row>
      <xdr:rowOff>29029</xdr:rowOff>
    </xdr:to>
    <xdr:cxnSp macro="">
      <xdr:nvCxnSpPr>
        <xdr:cNvPr id="130" name="直線コネクタ 129"/>
        <xdr:cNvCxnSpPr/>
      </xdr:nvCxnSpPr>
      <xdr:spPr>
        <a:xfrm>
          <a:off x="16421100" y="242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78014</xdr:rowOff>
    </xdr:from>
    <xdr:to>
      <xdr:col>82</xdr:col>
      <xdr:colOff>107950</xdr:colOff>
      <xdr:row>17</xdr:row>
      <xdr:rowOff>37193</xdr:rowOff>
    </xdr:to>
    <xdr:cxnSp macro="">
      <xdr:nvCxnSpPr>
        <xdr:cNvPr id="131" name="直線コネクタ 130"/>
        <xdr:cNvCxnSpPr/>
      </xdr:nvCxnSpPr>
      <xdr:spPr>
        <a:xfrm flipV="1">
          <a:off x="15671800" y="2821214"/>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121756</xdr:rowOff>
    </xdr:from>
    <xdr:ext cx="762000" cy="259045"/>
    <xdr:sp macro="" textlink="">
      <xdr:nvSpPr>
        <xdr:cNvPr id="132" name="物件費平均値テキスト"/>
        <xdr:cNvSpPr txBox="1"/>
      </xdr:nvSpPr>
      <xdr:spPr>
        <a:xfrm>
          <a:off x="16598900" y="30364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149679</xdr:rowOff>
    </xdr:from>
    <xdr:to>
      <xdr:col>82</xdr:col>
      <xdr:colOff>158750</xdr:colOff>
      <xdr:row>18</xdr:row>
      <xdr:rowOff>79829</xdr:rowOff>
    </xdr:to>
    <xdr:sp macro="" textlink="">
      <xdr:nvSpPr>
        <xdr:cNvPr id="133" name="フローチャート: 判断 132"/>
        <xdr:cNvSpPr/>
      </xdr:nvSpPr>
      <xdr:spPr>
        <a:xfrm>
          <a:off x="164592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135164</xdr:rowOff>
    </xdr:from>
    <xdr:to>
      <xdr:col>78</xdr:col>
      <xdr:colOff>69850</xdr:colOff>
      <xdr:row>17</xdr:row>
      <xdr:rowOff>37193</xdr:rowOff>
    </xdr:to>
    <xdr:cxnSp macro="">
      <xdr:nvCxnSpPr>
        <xdr:cNvPr id="134" name="直線コネクタ 133"/>
        <xdr:cNvCxnSpPr/>
      </xdr:nvCxnSpPr>
      <xdr:spPr>
        <a:xfrm>
          <a:off x="14782800" y="2364014"/>
          <a:ext cx="889000" cy="58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5" name="フローチャート: 判断 134"/>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36" name="テキスト ボックス 135"/>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13</xdr:row>
      <xdr:rowOff>135164</xdr:rowOff>
    </xdr:to>
    <xdr:cxnSp macro="">
      <xdr:nvCxnSpPr>
        <xdr:cNvPr id="137" name="直線コネクタ 136"/>
        <xdr:cNvCxnSpPr/>
      </xdr:nvCxnSpPr>
      <xdr:spPr>
        <a:xfrm>
          <a:off x="13893800" y="22987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51707</xdr:rowOff>
    </xdr:from>
    <xdr:to>
      <xdr:col>74</xdr:col>
      <xdr:colOff>31750</xdr:colOff>
      <xdr:row>13</xdr:row>
      <xdr:rowOff>153307</xdr:rowOff>
    </xdr:to>
    <xdr:sp macro="" textlink="">
      <xdr:nvSpPr>
        <xdr:cNvPr id="138" name="フローチャート: 判断 137"/>
        <xdr:cNvSpPr/>
      </xdr:nvSpPr>
      <xdr:spPr>
        <a:xfrm>
          <a:off x="14732000" y="228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163484</xdr:rowOff>
    </xdr:from>
    <xdr:ext cx="762000" cy="259045"/>
    <xdr:sp macro="" textlink="">
      <xdr:nvSpPr>
        <xdr:cNvPr id="139" name="テキスト ボックス 138"/>
        <xdr:cNvSpPr txBox="1"/>
      </xdr:nvSpPr>
      <xdr:spPr>
        <a:xfrm>
          <a:off x="14401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15</xdr:row>
      <xdr:rowOff>20864</xdr:rowOff>
    </xdr:to>
    <xdr:cxnSp macro="">
      <xdr:nvCxnSpPr>
        <xdr:cNvPr id="140" name="直線コネクタ 139"/>
        <xdr:cNvCxnSpPr/>
      </xdr:nvCxnSpPr>
      <xdr:spPr>
        <a:xfrm flipV="1">
          <a:off x="13004800" y="2298700"/>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27214</xdr:rowOff>
    </xdr:from>
    <xdr:to>
      <xdr:col>69</xdr:col>
      <xdr:colOff>142875</xdr:colOff>
      <xdr:row>16</xdr:row>
      <xdr:rowOff>128814</xdr:rowOff>
    </xdr:to>
    <xdr:sp macro="" textlink="">
      <xdr:nvSpPr>
        <xdr:cNvPr id="141" name="フローチャート: 判断 140"/>
        <xdr:cNvSpPr/>
      </xdr:nvSpPr>
      <xdr:spPr>
        <a:xfrm>
          <a:off x="13843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113591</xdr:rowOff>
    </xdr:from>
    <xdr:ext cx="762000" cy="259045"/>
    <xdr:sp macro="" textlink="">
      <xdr:nvSpPr>
        <xdr:cNvPr id="142" name="テキスト ボックス 141"/>
        <xdr:cNvSpPr txBox="1"/>
      </xdr:nvSpPr>
      <xdr:spPr>
        <a:xfrm>
          <a:off x="13512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43" name="フローチャート: 判断 142"/>
        <xdr:cNvSpPr/>
      </xdr:nvSpPr>
      <xdr:spPr>
        <a:xfrm>
          <a:off x="129540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44" name="テキスト ボックス 143"/>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50" name="楕円 149"/>
        <xdr:cNvSpPr/>
      </xdr:nvSpPr>
      <xdr:spPr>
        <a:xfrm>
          <a:off x="164592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43741</xdr:rowOff>
    </xdr:from>
    <xdr:ext cx="762000" cy="259045"/>
    <xdr:sp macro="" textlink="">
      <xdr:nvSpPr>
        <xdr:cNvPr id="151" name="物件費該当値テキスト"/>
        <xdr:cNvSpPr txBox="1"/>
      </xdr:nvSpPr>
      <xdr:spPr>
        <a:xfrm>
          <a:off x="165989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157843</xdr:rowOff>
    </xdr:from>
    <xdr:to>
      <xdr:col>78</xdr:col>
      <xdr:colOff>120650</xdr:colOff>
      <xdr:row>17</xdr:row>
      <xdr:rowOff>87993</xdr:rowOff>
    </xdr:to>
    <xdr:sp macro="" textlink="">
      <xdr:nvSpPr>
        <xdr:cNvPr id="152" name="楕円 151"/>
        <xdr:cNvSpPr/>
      </xdr:nvSpPr>
      <xdr:spPr>
        <a:xfrm>
          <a:off x="15621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98170</xdr:rowOff>
    </xdr:from>
    <xdr:ext cx="736600" cy="259045"/>
    <xdr:sp macro="" textlink="">
      <xdr:nvSpPr>
        <xdr:cNvPr id="153" name="テキスト ボックス 152"/>
        <xdr:cNvSpPr txBox="1"/>
      </xdr:nvSpPr>
      <xdr:spPr>
        <a:xfrm>
          <a:off x="15290800" y="2669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84364</xdr:rowOff>
    </xdr:from>
    <xdr:to>
      <xdr:col>74</xdr:col>
      <xdr:colOff>31750</xdr:colOff>
      <xdr:row>14</xdr:row>
      <xdr:rowOff>14514</xdr:rowOff>
    </xdr:to>
    <xdr:sp macro="" textlink="">
      <xdr:nvSpPr>
        <xdr:cNvPr id="154" name="楕円 153"/>
        <xdr:cNvSpPr/>
      </xdr:nvSpPr>
      <xdr:spPr>
        <a:xfrm>
          <a:off x="14732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170741</xdr:rowOff>
    </xdr:from>
    <xdr:ext cx="762000" cy="259045"/>
    <xdr:sp macro="" textlink="">
      <xdr:nvSpPr>
        <xdr:cNvPr id="155" name="テキスト ボックス 154"/>
        <xdr:cNvSpPr txBox="1"/>
      </xdr:nvSpPr>
      <xdr:spPr>
        <a:xfrm>
          <a:off x="14401800" y="239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56" name="楕円 155"/>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57" name="テキスト ボックス 156"/>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141514</xdr:rowOff>
    </xdr:from>
    <xdr:to>
      <xdr:col>65</xdr:col>
      <xdr:colOff>53975</xdr:colOff>
      <xdr:row>15</xdr:row>
      <xdr:rowOff>71664</xdr:rowOff>
    </xdr:to>
    <xdr:sp macro="" textlink="">
      <xdr:nvSpPr>
        <xdr:cNvPr id="158" name="楕円 157"/>
        <xdr:cNvSpPr/>
      </xdr:nvSpPr>
      <xdr:spPr>
        <a:xfrm>
          <a:off x="12954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81841</xdr:rowOff>
    </xdr:from>
    <xdr:ext cx="762000" cy="259045"/>
    <xdr:sp macro="" textlink="">
      <xdr:nvSpPr>
        <xdr:cNvPr id="159" name="テキスト ボックス 158"/>
        <xdr:cNvSpPr txBox="1"/>
      </xdr:nvSpPr>
      <xdr:spPr>
        <a:xfrm>
          <a:off x="12623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％となっており、類似団体と比較すると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ポイント低くなっている。しかしながら、年々障害者福祉サービス費が増加傾向にあり、扶助費については自然増や制度変更による影響もあるため、今後も動向を注視していく。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60</xdr:row>
      <xdr:rowOff>88900</xdr:rowOff>
    </xdr:to>
    <xdr:cxnSp macro="">
      <xdr:nvCxnSpPr>
        <xdr:cNvPr id="187" name="直線コネクタ 186"/>
        <xdr:cNvCxnSpPr/>
      </xdr:nvCxnSpPr>
      <xdr:spPr>
        <a:xfrm flipV="1">
          <a:off x="4826000" y="917575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8"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9" name="直線コネクタ 188"/>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90" name="扶助費最大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91" name="直線コネクタ 190"/>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127000</xdr:rowOff>
    </xdr:to>
    <xdr:cxnSp macro="">
      <xdr:nvCxnSpPr>
        <xdr:cNvPr id="192" name="直線コネクタ 191"/>
        <xdr:cNvCxnSpPr/>
      </xdr:nvCxnSpPr>
      <xdr:spPr>
        <a:xfrm>
          <a:off x="3987800" y="934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93"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4" name="フローチャート: 判断 193"/>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88900</xdr:rowOff>
    </xdr:to>
    <xdr:cxnSp macro="">
      <xdr:nvCxnSpPr>
        <xdr:cNvPr id="195" name="直線コネクタ 194"/>
        <xdr:cNvCxnSpPr/>
      </xdr:nvCxnSpPr>
      <xdr:spPr>
        <a:xfrm>
          <a:off x="3098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96" name="フローチャート: 判断 195"/>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97" name="テキスト ボックス 196"/>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88900</xdr:rowOff>
    </xdr:to>
    <xdr:cxnSp macro="">
      <xdr:nvCxnSpPr>
        <xdr:cNvPr id="198" name="直線コネクタ 197"/>
        <xdr:cNvCxnSpPr/>
      </xdr:nvCxnSpPr>
      <xdr:spPr>
        <a:xfrm flipV="1">
          <a:off x="2209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57150</xdr:rowOff>
    </xdr:from>
    <xdr:to>
      <xdr:col>15</xdr:col>
      <xdr:colOff>149225</xdr:colOff>
      <xdr:row>56</xdr:row>
      <xdr:rowOff>158750</xdr:rowOff>
    </xdr:to>
    <xdr:sp macro="" textlink="">
      <xdr:nvSpPr>
        <xdr:cNvPr id="199" name="フローチャート: 判断 198"/>
        <xdr:cNvSpPr/>
      </xdr:nvSpPr>
      <xdr:spPr>
        <a:xfrm>
          <a:off x="3048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200" name="テキスト ボックス 199"/>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107950</xdr:rowOff>
    </xdr:to>
    <xdr:cxnSp macro="">
      <xdr:nvCxnSpPr>
        <xdr:cNvPr id="201" name="直線コネクタ 200"/>
        <xdr:cNvCxnSpPr/>
      </xdr:nvCxnSpPr>
      <xdr:spPr>
        <a:xfrm flipV="1">
          <a:off x="1320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202" name="フローチャート: 判断 201"/>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203" name="テキスト ボックス 202"/>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04" name="フローチャート: 判断 203"/>
        <xdr:cNvSpPr/>
      </xdr:nvSpPr>
      <xdr:spPr>
        <a:xfrm>
          <a:off x="1270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205" name="テキスト ボックス 204"/>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11" name="楕円 210"/>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12"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13" name="楕円 212"/>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14" name="テキスト ボックス 213"/>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15" name="楕円 214"/>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16" name="テキスト ボックス 215"/>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7" name="楕円 216"/>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8" name="テキスト ボックス 217"/>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19" name="楕円 218"/>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20" name="テキスト ボックス 219"/>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％となっている。要因は、簡易水道事業及び下水道事業の法適用化に伴い、昨年度まで繰出金として支出していたが、令和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年度より補助費として分類したため減少したことによる。しかしながら、類似団体と比較して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ポイント高い状況である。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今後も業務の効率化を図りながら経常経費削減に努めていく。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15422</xdr:rowOff>
    </xdr:from>
    <xdr:to>
      <xdr:col>82</xdr:col>
      <xdr:colOff>107950</xdr:colOff>
      <xdr:row>61</xdr:row>
      <xdr:rowOff>69850</xdr:rowOff>
    </xdr:to>
    <xdr:cxnSp macro="">
      <xdr:nvCxnSpPr>
        <xdr:cNvPr id="250" name="直線コネクタ 249"/>
        <xdr:cNvCxnSpPr/>
      </xdr:nvCxnSpPr>
      <xdr:spPr>
        <a:xfrm flipV="1">
          <a:off x="16510000" y="9102272"/>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51"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52" name="直線コネクタ 251"/>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101799</xdr:rowOff>
    </xdr:from>
    <xdr:ext cx="762000" cy="259045"/>
    <xdr:sp macro="" textlink="">
      <xdr:nvSpPr>
        <xdr:cNvPr id="253" name="その他最大値テキスト"/>
        <xdr:cNvSpPr txBox="1"/>
      </xdr:nvSpPr>
      <xdr:spPr>
        <a:xfrm>
          <a:off x="16598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15422</xdr:rowOff>
    </xdr:from>
    <xdr:to>
      <xdr:col>82</xdr:col>
      <xdr:colOff>196850</xdr:colOff>
      <xdr:row>53</xdr:row>
      <xdr:rowOff>15422</xdr:rowOff>
    </xdr:to>
    <xdr:cxnSp macro="">
      <xdr:nvCxnSpPr>
        <xdr:cNvPr id="254" name="直線コネクタ 253"/>
        <xdr:cNvCxnSpPr/>
      </xdr:nvCxnSpPr>
      <xdr:spPr>
        <a:xfrm>
          <a:off x="16421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61</xdr:row>
      <xdr:rowOff>113393</xdr:rowOff>
    </xdr:to>
    <xdr:cxnSp macro="">
      <xdr:nvCxnSpPr>
        <xdr:cNvPr id="255" name="直線コネクタ 254"/>
        <xdr:cNvCxnSpPr/>
      </xdr:nvCxnSpPr>
      <xdr:spPr>
        <a:xfrm flipV="1">
          <a:off x="15671800" y="10005785"/>
          <a:ext cx="838200" cy="56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6" name="その他平均値テキスト"/>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7" name="フローチャート: 判断 256"/>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91622</xdr:rowOff>
    </xdr:from>
    <xdr:to>
      <xdr:col>78</xdr:col>
      <xdr:colOff>69850</xdr:colOff>
      <xdr:row>61</xdr:row>
      <xdr:rowOff>113393</xdr:rowOff>
    </xdr:to>
    <xdr:cxnSp macro="">
      <xdr:nvCxnSpPr>
        <xdr:cNvPr id="258" name="直線コネクタ 257"/>
        <xdr:cNvCxnSpPr/>
      </xdr:nvCxnSpPr>
      <xdr:spPr>
        <a:xfrm>
          <a:off x="14782800" y="105500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160565</xdr:rowOff>
    </xdr:from>
    <xdr:to>
      <xdr:col>78</xdr:col>
      <xdr:colOff>120650</xdr:colOff>
      <xdr:row>58</xdr:row>
      <xdr:rowOff>90715</xdr:rowOff>
    </xdr:to>
    <xdr:sp macro="" textlink="">
      <xdr:nvSpPr>
        <xdr:cNvPr id="259" name="フローチャート: 判断 258"/>
        <xdr:cNvSpPr/>
      </xdr:nvSpPr>
      <xdr:spPr>
        <a:xfrm>
          <a:off x="15621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100892</xdr:rowOff>
    </xdr:from>
    <xdr:ext cx="736600" cy="259045"/>
    <xdr:sp macro="" textlink="">
      <xdr:nvSpPr>
        <xdr:cNvPr id="260" name="テキスト ボックス 259"/>
        <xdr:cNvSpPr txBox="1"/>
      </xdr:nvSpPr>
      <xdr:spPr>
        <a:xfrm>
          <a:off x="15290800" y="9702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91622</xdr:rowOff>
    </xdr:from>
    <xdr:to>
      <xdr:col>73</xdr:col>
      <xdr:colOff>180975</xdr:colOff>
      <xdr:row>62</xdr:row>
      <xdr:rowOff>29028</xdr:rowOff>
    </xdr:to>
    <xdr:cxnSp macro="">
      <xdr:nvCxnSpPr>
        <xdr:cNvPr id="261" name="直線コネクタ 260"/>
        <xdr:cNvCxnSpPr/>
      </xdr:nvCxnSpPr>
      <xdr:spPr>
        <a:xfrm flipV="1">
          <a:off x="13893800" y="105500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62" name="フローチャート: 判断 261"/>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63" name="テキスト ボックス 262"/>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62</xdr:row>
      <xdr:rowOff>7257</xdr:rowOff>
    </xdr:from>
    <xdr:to>
      <xdr:col>69</xdr:col>
      <xdr:colOff>92075</xdr:colOff>
      <xdr:row>62</xdr:row>
      <xdr:rowOff>29028</xdr:rowOff>
    </xdr:to>
    <xdr:cxnSp macro="">
      <xdr:nvCxnSpPr>
        <xdr:cNvPr id="264" name="直線コネクタ 263"/>
        <xdr:cNvCxnSpPr/>
      </xdr:nvCxnSpPr>
      <xdr:spPr>
        <a:xfrm>
          <a:off x="13004800" y="106371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141515</xdr:rowOff>
    </xdr:from>
    <xdr:to>
      <xdr:col>69</xdr:col>
      <xdr:colOff>142875</xdr:colOff>
      <xdr:row>59</xdr:row>
      <xdr:rowOff>71665</xdr:rowOff>
    </xdr:to>
    <xdr:sp macro="" textlink="">
      <xdr:nvSpPr>
        <xdr:cNvPr id="265" name="フローチャート: 判断 264"/>
        <xdr:cNvSpPr/>
      </xdr:nvSpPr>
      <xdr:spPr>
        <a:xfrm>
          <a:off x="13843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81842</xdr:rowOff>
    </xdr:from>
    <xdr:ext cx="762000" cy="259045"/>
    <xdr:sp macro="" textlink="">
      <xdr:nvSpPr>
        <xdr:cNvPr id="266" name="テキスト ボックス 265"/>
        <xdr:cNvSpPr txBox="1"/>
      </xdr:nvSpPr>
      <xdr:spPr>
        <a:xfrm>
          <a:off x="13512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67" name="フローチャート: 判断 266"/>
        <xdr:cNvSpPr/>
      </xdr:nvSpPr>
      <xdr:spPr>
        <a:xfrm>
          <a:off x="12954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166205</xdr:rowOff>
    </xdr:from>
    <xdr:ext cx="762000" cy="259045"/>
    <xdr:sp macro="" textlink="">
      <xdr:nvSpPr>
        <xdr:cNvPr id="268" name="テキスト ボックス 267"/>
        <xdr:cNvSpPr txBox="1"/>
      </xdr:nvSpPr>
      <xdr:spPr>
        <a:xfrm>
          <a:off x="12623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74" name="楕円 273"/>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macro="" textlink="">
      <xdr:nvSpPr>
        <xdr:cNvPr id="275" name="その他該当値テキスト"/>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62593</xdr:rowOff>
    </xdr:from>
    <xdr:to>
      <xdr:col>78</xdr:col>
      <xdr:colOff>120650</xdr:colOff>
      <xdr:row>61</xdr:row>
      <xdr:rowOff>164193</xdr:rowOff>
    </xdr:to>
    <xdr:sp macro="" textlink="">
      <xdr:nvSpPr>
        <xdr:cNvPr id="276" name="楕円 275"/>
        <xdr:cNvSpPr/>
      </xdr:nvSpPr>
      <xdr:spPr>
        <a:xfrm>
          <a:off x="15621000" y="105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148970</xdr:rowOff>
    </xdr:from>
    <xdr:ext cx="736600" cy="259045"/>
    <xdr:sp macro="" textlink="">
      <xdr:nvSpPr>
        <xdr:cNvPr id="277" name="テキスト ボックス 276"/>
        <xdr:cNvSpPr txBox="1"/>
      </xdr:nvSpPr>
      <xdr:spPr>
        <a:xfrm>
          <a:off x="15290800" y="1060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40822</xdr:rowOff>
    </xdr:from>
    <xdr:to>
      <xdr:col>74</xdr:col>
      <xdr:colOff>31750</xdr:colOff>
      <xdr:row>61</xdr:row>
      <xdr:rowOff>142422</xdr:rowOff>
    </xdr:to>
    <xdr:sp macro="" textlink="">
      <xdr:nvSpPr>
        <xdr:cNvPr id="278" name="楕円 277"/>
        <xdr:cNvSpPr/>
      </xdr:nvSpPr>
      <xdr:spPr>
        <a:xfrm>
          <a:off x="14732000" y="104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127199</xdr:rowOff>
    </xdr:from>
    <xdr:ext cx="762000" cy="259045"/>
    <xdr:sp macro="" textlink="">
      <xdr:nvSpPr>
        <xdr:cNvPr id="279" name="テキスト ボックス 278"/>
        <xdr:cNvSpPr txBox="1"/>
      </xdr:nvSpPr>
      <xdr:spPr>
        <a:xfrm>
          <a:off x="14401800" y="1058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149678</xdr:rowOff>
    </xdr:from>
    <xdr:to>
      <xdr:col>69</xdr:col>
      <xdr:colOff>142875</xdr:colOff>
      <xdr:row>62</xdr:row>
      <xdr:rowOff>79828</xdr:rowOff>
    </xdr:to>
    <xdr:sp macro="" textlink="">
      <xdr:nvSpPr>
        <xdr:cNvPr id="280" name="楕円 279"/>
        <xdr:cNvSpPr/>
      </xdr:nvSpPr>
      <xdr:spPr>
        <a:xfrm>
          <a:off x="13843000" y="1060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64605</xdr:rowOff>
    </xdr:from>
    <xdr:ext cx="762000" cy="259045"/>
    <xdr:sp macro="" textlink="">
      <xdr:nvSpPr>
        <xdr:cNvPr id="281" name="テキスト ボックス 280"/>
        <xdr:cNvSpPr txBox="1"/>
      </xdr:nvSpPr>
      <xdr:spPr>
        <a:xfrm>
          <a:off x="13512800" y="1069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127907</xdr:rowOff>
    </xdr:from>
    <xdr:to>
      <xdr:col>65</xdr:col>
      <xdr:colOff>53975</xdr:colOff>
      <xdr:row>62</xdr:row>
      <xdr:rowOff>58057</xdr:rowOff>
    </xdr:to>
    <xdr:sp macro="" textlink="">
      <xdr:nvSpPr>
        <xdr:cNvPr id="282" name="楕円 281"/>
        <xdr:cNvSpPr/>
      </xdr:nvSpPr>
      <xdr:spPr>
        <a:xfrm>
          <a:off x="12954000" y="1058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42834</xdr:rowOff>
    </xdr:from>
    <xdr:ext cx="762000" cy="259045"/>
    <xdr:sp macro="" textlink="">
      <xdr:nvSpPr>
        <xdr:cNvPr id="283" name="テキスト ボックス 282"/>
        <xdr:cNvSpPr txBox="1"/>
      </xdr:nvSpPr>
      <xdr:spPr>
        <a:xfrm>
          <a:off x="12623800" y="1067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補助費等に係る経常収支比率は、前年度と比較して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5.1</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11.1</a:t>
          </a:r>
          <a:r>
            <a:rPr kumimoji="1" lang="ja-JP" altLang="en-US" sz="1200">
              <a:latin typeface="ＭＳ Ｐゴシック" panose="020B0600070205080204" pitchFamily="50" charset="-128"/>
              <a:ea typeface="ＭＳ Ｐゴシック" panose="020B0600070205080204" pitchFamily="50" charset="-128"/>
            </a:rPr>
            <a:t>％となっている。要因は、簡易水道事業及び下水道事業の法適用化に伴い、昨年度まで繰出金として支出していたが、令和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年度より補助費等として分類したためである。</a:t>
          </a:r>
        </a:p>
        <a:p>
          <a:r>
            <a:rPr kumimoji="1" lang="ja-JP" altLang="en-US" sz="1200">
              <a:latin typeface="ＭＳ Ｐゴシック" panose="020B0600070205080204" pitchFamily="50" charset="-128"/>
              <a:ea typeface="ＭＳ Ｐゴシック" panose="020B0600070205080204" pitchFamily="50" charset="-128"/>
            </a:rPr>
            <a:t>　今後は、一部事務組合（有田周辺広域圏事務組合、有田聖苑事務組合）の施設更新等に対する負担金が増加傾向にあるため、各種団体への補助金等については、廃止を含めた見直しを行い、縮減を図る必要があ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36</xdr:row>
      <xdr:rowOff>62992</xdr:rowOff>
    </xdr:from>
    <xdr:to>
      <xdr:col>82</xdr:col>
      <xdr:colOff>107950</xdr:colOff>
      <xdr:row>40</xdr:row>
      <xdr:rowOff>131572</xdr:rowOff>
    </xdr:to>
    <xdr:cxnSp macro="">
      <xdr:nvCxnSpPr>
        <xdr:cNvPr id="308" name="直線コネクタ 307"/>
        <xdr:cNvCxnSpPr/>
      </xdr:nvCxnSpPr>
      <xdr:spPr>
        <a:xfrm flipV="1">
          <a:off x="16510000" y="6235192"/>
          <a:ext cx="0" cy="754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9"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10" name="直線コネクタ 309"/>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149369</xdr:rowOff>
    </xdr:from>
    <xdr:ext cx="762000" cy="259045"/>
    <xdr:sp macro="" textlink="">
      <xdr:nvSpPr>
        <xdr:cNvPr id="311" name="補助費等最大値テキスト"/>
        <xdr:cNvSpPr txBox="1"/>
      </xdr:nvSpPr>
      <xdr:spPr>
        <a:xfrm>
          <a:off x="16598900" y="597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36</xdr:row>
      <xdr:rowOff>62992</xdr:rowOff>
    </xdr:from>
    <xdr:to>
      <xdr:col>82</xdr:col>
      <xdr:colOff>196850</xdr:colOff>
      <xdr:row>36</xdr:row>
      <xdr:rowOff>62992</xdr:rowOff>
    </xdr:to>
    <xdr:cxnSp macro="">
      <xdr:nvCxnSpPr>
        <xdr:cNvPr id="312" name="直線コネクタ 311"/>
        <xdr:cNvCxnSpPr/>
      </xdr:nvCxnSpPr>
      <xdr:spPr>
        <a:xfrm>
          <a:off x="16421100" y="623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36</xdr:row>
      <xdr:rowOff>62992</xdr:rowOff>
    </xdr:to>
    <xdr:cxnSp macro="">
      <xdr:nvCxnSpPr>
        <xdr:cNvPr id="313" name="直線コネクタ 312"/>
        <xdr:cNvCxnSpPr/>
      </xdr:nvCxnSpPr>
      <xdr:spPr>
        <a:xfrm>
          <a:off x="15671800" y="6002020"/>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91711</xdr:rowOff>
    </xdr:from>
    <xdr:ext cx="762000" cy="259045"/>
    <xdr:sp macro="" textlink="">
      <xdr:nvSpPr>
        <xdr:cNvPr id="314" name="補助費等平均値テキスト"/>
        <xdr:cNvSpPr txBox="1"/>
      </xdr:nvSpPr>
      <xdr:spPr>
        <a:xfrm>
          <a:off x="16598900" y="6435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119634</xdr:rowOff>
    </xdr:from>
    <xdr:to>
      <xdr:col>82</xdr:col>
      <xdr:colOff>158750</xdr:colOff>
      <xdr:row>38</xdr:row>
      <xdr:rowOff>49785</xdr:rowOff>
    </xdr:to>
    <xdr:sp macro="" textlink="">
      <xdr:nvSpPr>
        <xdr:cNvPr id="315" name="フローチャート: 判断 314"/>
        <xdr:cNvSpPr/>
      </xdr:nvSpPr>
      <xdr:spPr>
        <a:xfrm>
          <a:off x="16459200" y="64632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168148</xdr:rowOff>
    </xdr:from>
    <xdr:to>
      <xdr:col>78</xdr:col>
      <xdr:colOff>69850</xdr:colOff>
      <xdr:row>35</xdr:row>
      <xdr:rowOff>1270</xdr:rowOff>
    </xdr:to>
    <xdr:cxnSp macro="">
      <xdr:nvCxnSpPr>
        <xdr:cNvPr id="316" name="直線コネクタ 315"/>
        <xdr:cNvCxnSpPr/>
      </xdr:nvCxnSpPr>
      <xdr:spPr>
        <a:xfrm>
          <a:off x="14782800" y="59974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7" name="フローチャート: 判断 316"/>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8" name="テキスト ボックス 317"/>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168148</xdr:rowOff>
    </xdr:from>
    <xdr:to>
      <xdr:col>73</xdr:col>
      <xdr:colOff>180975</xdr:colOff>
      <xdr:row>34</xdr:row>
      <xdr:rowOff>168148</xdr:rowOff>
    </xdr:to>
    <xdr:cxnSp macro="">
      <xdr:nvCxnSpPr>
        <xdr:cNvPr id="319" name="直線コネクタ 318"/>
        <xdr:cNvCxnSpPr/>
      </xdr:nvCxnSpPr>
      <xdr:spPr>
        <a:xfrm>
          <a:off x="13893800" y="5997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20" name="フローチャート: 判断 319"/>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21" name="テキスト ボックス 320"/>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168148</xdr:rowOff>
    </xdr:from>
    <xdr:to>
      <xdr:col>69</xdr:col>
      <xdr:colOff>92075</xdr:colOff>
      <xdr:row>35</xdr:row>
      <xdr:rowOff>24130</xdr:rowOff>
    </xdr:to>
    <xdr:cxnSp macro="">
      <xdr:nvCxnSpPr>
        <xdr:cNvPr id="322" name="直線コネクタ 321"/>
        <xdr:cNvCxnSpPr/>
      </xdr:nvCxnSpPr>
      <xdr:spPr>
        <a:xfrm flipV="1">
          <a:off x="13004800" y="59974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23" name="フローチャート: 判断 322"/>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4" name="テキスト ボックス 323"/>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25" name="フローチャート: 判断 324"/>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6" name="テキスト ボックス 325"/>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32" name="楕円 331"/>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92219</xdr:rowOff>
    </xdr:from>
    <xdr:ext cx="762000" cy="259045"/>
    <xdr:sp macro="" textlink="">
      <xdr:nvSpPr>
        <xdr:cNvPr id="333" name="補助費等該当値テキスト"/>
        <xdr:cNvSpPr txBox="1"/>
      </xdr:nvSpPr>
      <xdr:spPr>
        <a:xfrm>
          <a:off x="16598900" y="609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34" name="楕円 333"/>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35" name="テキスト ボックス 334"/>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117348</xdr:rowOff>
    </xdr:from>
    <xdr:to>
      <xdr:col>74</xdr:col>
      <xdr:colOff>31750</xdr:colOff>
      <xdr:row>35</xdr:row>
      <xdr:rowOff>47498</xdr:rowOff>
    </xdr:to>
    <xdr:sp macro="" textlink="">
      <xdr:nvSpPr>
        <xdr:cNvPr id="336" name="楕円 335"/>
        <xdr:cNvSpPr/>
      </xdr:nvSpPr>
      <xdr:spPr>
        <a:xfrm>
          <a:off x="14732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57675</xdr:rowOff>
    </xdr:from>
    <xdr:ext cx="762000" cy="259045"/>
    <xdr:sp macro="" textlink="">
      <xdr:nvSpPr>
        <xdr:cNvPr id="337" name="テキスト ボックス 336"/>
        <xdr:cNvSpPr txBox="1"/>
      </xdr:nvSpPr>
      <xdr:spPr>
        <a:xfrm>
          <a:off x="14401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117348</xdr:rowOff>
    </xdr:from>
    <xdr:to>
      <xdr:col>69</xdr:col>
      <xdr:colOff>142875</xdr:colOff>
      <xdr:row>35</xdr:row>
      <xdr:rowOff>47498</xdr:rowOff>
    </xdr:to>
    <xdr:sp macro="" textlink="">
      <xdr:nvSpPr>
        <xdr:cNvPr id="338" name="楕円 337"/>
        <xdr:cNvSpPr/>
      </xdr:nvSpPr>
      <xdr:spPr>
        <a:xfrm>
          <a:off x="13843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57675</xdr:rowOff>
    </xdr:from>
    <xdr:ext cx="762000" cy="259045"/>
    <xdr:sp macro="" textlink="">
      <xdr:nvSpPr>
        <xdr:cNvPr id="339" name="テキスト ボックス 338"/>
        <xdr:cNvSpPr txBox="1"/>
      </xdr:nvSpPr>
      <xdr:spPr>
        <a:xfrm>
          <a:off x="13512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40" name="楕円 339"/>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41" name="テキスト ボックス 340"/>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公債費に係る経常収支比率は、前年度と比較して</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ポイント減の</a:t>
          </a:r>
          <a:r>
            <a:rPr kumimoji="1" lang="en-US" altLang="ja-JP" sz="1100">
              <a:latin typeface="ＭＳ Ｐゴシック" panose="020B0600070205080204" pitchFamily="50" charset="-128"/>
              <a:ea typeface="ＭＳ Ｐゴシック" panose="020B0600070205080204" pitchFamily="50" charset="-128"/>
            </a:rPr>
            <a:t>21.0</a:t>
          </a:r>
          <a:r>
            <a:rPr kumimoji="1" lang="ja-JP" altLang="en-US" sz="1100">
              <a:latin typeface="ＭＳ Ｐゴシック" panose="020B0600070205080204" pitchFamily="50" charset="-128"/>
              <a:ea typeface="ＭＳ Ｐゴシック" panose="020B0600070205080204" pitchFamily="50" charset="-128"/>
            </a:rPr>
            <a:t>％となっている。主な要因としては、緊急防災・減災事業（吉備中改築）の償還が令和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年度をもって終了したためである。しかしながら、類似団体、全国、県どの平均値よりも高くなっている。また、平成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年度より地方債全般について据置なしで借入を実施していることも、他団体より高い水準が続いている要因と言える。</a:t>
          </a:r>
        </a:p>
        <a:p>
          <a:r>
            <a:rPr kumimoji="1" lang="ja-JP" altLang="en-US" sz="1100">
              <a:latin typeface="ＭＳ Ｐゴシック" panose="020B0600070205080204" pitchFamily="50" charset="-128"/>
              <a:ea typeface="ＭＳ Ｐゴシック" panose="020B0600070205080204" pitchFamily="50" charset="-128"/>
            </a:rPr>
            <a:t>　今後、公債費は年々減少していく見込みであり、引き続き、起債事業の取捨選択を図り、起債発行額を抑制しつつ地方債残高の縮小に努めていく。</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6" name="直線コネクタ 355"/>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7" name="テキスト ボックス 356"/>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8" name="直線コネクタ 357"/>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9" name="テキスト ボックス 358"/>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0" name="直線コネクタ 359"/>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1" name="テキスト ボックス 360"/>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2" name="直線コネクタ 361"/>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3" name="テキスト ボックス 362"/>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4" name="直線コネクタ 363"/>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5" name="テキスト ボックス 364"/>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6" name="直線コネクタ 365"/>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7" name="テキスト ボックス 366"/>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34472</xdr:rowOff>
    </xdr:from>
    <xdr:to>
      <xdr:col>24</xdr:col>
      <xdr:colOff>25400</xdr:colOff>
      <xdr:row>80</xdr:row>
      <xdr:rowOff>12700</xdr:rowOff>
    </xdr:to>
    <xdr:cxnSp macro="">
      <xdr:nvCxnSpPr>
        <xdr:cNvPr id="371" name="直線コネクタ 370"/>
        <xdr:cNvCxnSpPr/>
      </xdr:nvCxnSpPr>
      <xdr:spPr>
        <a:xfrm flipV="1">
          <a:off x="4826000" y="12378872"/>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72"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73" name="直線コネクタ 372"/>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120849</xdr:rowOff>
    </xdr:from>
    <xdr:ext cx="762000" cy="259045"/>
    <xdr:sp macro="" textlink="">
      <xdr:nvSpPr>
        <xdr:cNvPr id="374" name="公債費最大値テキスト"/>
        <xdr:cNvSpPr txBox="1"/>
      </xdr:nvSpPr>
      <xdr:spPr>
        <a:xfrm>
          <a:off x="4914900" y="1212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34472</xdr:rowOff>
    </xdr:from>
    <xdr:to>
      <xdr:col>24</xdr:col>
      <xdr:colOff>114300</xdr:colOff>
      <xdr:row>72</xdr:row>
      <xdr:rowOff>34472</xdr:rowOff>
    </xdr:to>
    <xdr:cxnSp macro="">
      <xdr:nvCxnSpPr>
        <xdr:cNvPr id="375" name="直線コネクタ 374"/>
        <xdr:cNvCxnSpPr/>
      </xdr:nvCxnSpPr>
      <xdr:spPr>
        <a:xfrm>
          <a:off x="4737100" y="1237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61686</xdr:rowOff>
    </xdr:from>
    <xdr:to>
      <xdr:col>24</xdr:col>
      <xdr:colOff>25400</xdr:colOff>
      <xdr:row>79</xdr:row>
      <xdr:rowOff>151493</xdr:rowOff>
    </xdr:to>
    <xdr:cxnSp macro="">
      <xdr:nvCxnSpPr>
        <xdr:cNvPr id="376" name="直線コネクタ 375"/>
        <xdr:cNvCxnSpPr/>
      </xdr:nvCxnSpPr>
      <xdr:spPr>
        <a:xfrm flipV="1">
          <a:off x="3987800" y="13434786"/>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24691</xdr:rowOff>
    </xdr:from>
    <xdr:ext cx="762000" cy="259045"/>
    <xdr:sp macro="" textlink="">
      <xdr:nvSpPr>
        <xdr:cNvPr id="377" name="公債費平均値テキスト"/>
        <xdr:cNvSpPr txBox="1"/>
      </xdr:nvSpPr>
      <xdr:spPr>
        <a:xfrm>
          <a:off x="4914900" y="1305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8164</xdr:rowOff>
    </xdr:from>
    <xdr:to>
      <xdr:col>24</xdr:col>
      <xdr:colOff>76200</xdr:colOff>
      <xdr:row>77</xdr:row>
      <xdr:rowOff>109764</xdr:rowOff>
    </xdr:to>
    <xdr:sp macro="" textlink="">
      <xdr:nvSpPr>
        <xdr:cNvPr id="378" name="フローチャート: 判断 377"/>
        <xdr:cNvSpPr/>
      </xdr:nvSpPr>
      <xdr:spPr>
        <a:xfrm>
          <a:off x="47752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118836</xdr:rowOff>
    </xdr:from>
    <xdr:to>
      <xdr:col>19</xdr:col>
      <xdr:colOff>187325</xdr:colOff>
      <xdr:row>79</xdr:row>
      <xdr:rowOff>151493</xdr:rowOff>
    </xdr:to>
    <xdr:cxnSp macro="">
      <xdr:nvCxnSpPr>
        <xdr:cNvPr id="379" name="直線コネクタ 378"/>
        <xdr:cNvCxnSpPr/>
      </xdr:nvCxnSpPr>
      <xdr:spPr>
        <a:xfrm>
          <a:off x="3098800" y="13663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51707</xdr:rowOff>
    </xdr:from>
    <xdr:to>
      <xdr:col>20</xdr:col>
      <xdr:colOff>38100</xdr:colOff>
      <xdr:row>77</xdr:row>
      <xdr:rowOff>153307</xdr:rowOff>
    </xdr:to>
    <xdr:sp macro="" textlink="">
      <xdr:nvSpPr>
        <xdr:cNvPr id="380" name="フローチャート: 判断 379"/>
        <xdr:cNvSpPr/>
      </xdr:nvSpPr>
      <xdr:spPr>
        <a:xfrm>
          <a:off x="3937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163484</xdr:rowOff>
    </xdr:from>
    <xdr:ext cx="736600" cy="259045"/>
    <xdr:sp macro="" textlink="">
      <xdr:nvSpPr>
        <xdr:cNvPr id="381" name="テキスト ボックス 380"/>
        <xdr:cNvSpPr txBox="1"/>
      </xdr:nvSpPr>
      <xdr:spPr>
        <a:xfrm>
          <a:off x="3606800" y="1302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118836</xdr:rowOff>
    </xdr:from>
    <xdr:to>
      <xdr:col>15</xdr:col>
      <xdr:colOff>98425</xdr:colOff>
      <xdr:row>79</xdr:row>
      <xdr:rowOff>129721</xdr:rowOff>
    </xdr:to>
    <xdr:cxnSp macro="">
      <xdr:nvCxnSpPr>
        <xdr:cNvPr id="382" name="直線コネクタ 381"/>
        <xdr:cNvCxnSpPr/>
      </xdr:nvCxnSpPr>
      <xdr:spPr>
        <a:xfrm flipV="1">
          <a:off x="2209800" y="136633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125186</xdr:rowOff>
    </xdr:from>
    <xdr:to>
      <xdr:col>15</xdr:col>
      <xdr:colOff>149225</xdr:colOff>
      <xdr:row>77</xdr:row>
      <xdr:rowOff>55336</xdr:rowOff>
    </xdr:to>
    <xdr:sp macro="" textlink="">
      <xdr:nvSpPr>
        <xdr:cNvPr id="383" name="フローチャート: 判断 382"/>
        <xdr:cNvSpPr/>
      </xdr:nvSpPr>
      <xdr:spPr>
        <a:xfrm>
          <a:off x="3048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65512</xdr:rowOff>
    </xdr:from>
    <xdr:ext cx="762000" cy="259045"/>
    <xdr:sp macro="" textlink="">
      <xdr:nvSpPr>
        <xdr:cNvPr id="384" name="テキスト ボックス 383"/>
        <xdr:cNvSpPr txBox="1"/>
      </xdr:nvSpPr>
      <xdr:spPr>
        <a:xfrm>
          <a:off x="2717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129721</xdr:rowOff>
    </xdr:from>
    <xdr:to>
      <xdr:col>11</xdr:col>
      <xdr:colOff>9525</xdr:colOff>
      <xdr:row>80</xdr:row>
      <xdr:rowOff>165100</xdr:rowOff>
    </xdr:to>
    <xdr:cxnSp macro="">
      <xdr:nvCxnSpPr>
        <xdr:cNvPr id="385" name="直線コネクタ 384"/>
        <xdr:cNvCxnSpPr/>
      </xdr:nvCxnSpPr>
      <xdr:spPr>
        <a:xfrm flipV="1">
          <a:off x="1320800" y="13674271"/>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62593</xdr:rowOff>
    </xdr:from>
    <xdr:to>
      <xdr:col>11</xdr:col>
      <xdr:colOff>60325</xdr:colOff>
      <xdr:row>77</xdr:row>
      <xdr:rowOff>164193</xdr:rowOff>
    </xdr:to>
    <xdr:sp macro="" textlink="">
      <xdr:nvSpPr>
        <xdr:cNvPr id="386" name="フローチャート: 判断 385"/>
        <xdr:cNvSpPr/>
      </xdr:nvSpPr>
      <xdr:spPr>
        <a:xfrm>
          <a:off x="2159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2920</xdr:rowOff>
    </xdr:from>
    <xdr:ext cx="762000" cy="259045"/>
    <xdr:sp macro="" textlink="">
      <xdr:nvSpPr>
        <xdr:cNvPr id="387" name="テキスト ボックス 386"/>
        <xdr:cNvSpPr txBox="1"/>
      </xdr:nvSpPr>
      <xdr:spPr>
        <a:xfrm>
          <a:off x="1828800" y="1303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43543</xdr:rowOff>
    </xdr:from>
    <xdr:to>
      <xdr:col>6</xdr:col>
      <xdr:colOff>171450</xdr:colOff>
      <xdr:row>78</xdr:row>
      <xdr:rowOff>145143</xdr:rowOff>
    </xdr:to>
    <xdr:sp macro="" textlink="">
      <xdr:nvSpPr>
        <xdr:cNvPr id="388" name="フローチャート: 判断 387"/>
        <xdr:cNvSpPr/>
      </xdr:nvSpPr>
      <xdr:spPr>
        <a:xfrm>
          <a:off x="1270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155320</xdr:rowOff>
    </xdr:from>
    <xdr:ext cx="762000" cy="259045"/>
    <xdr:sp macro="" textlink="">
      <xdr:nvSpPr>
        <xdr:cNvPr id="389" name="テキスト ボックス 388"/>
        <xdr:cNvSpPr txBox="1"/>
      </xdr:nvSpPr>
      <xdr:spPr>
        <a:xfrm>
          <a:off x="939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10886</xdr:rowOff>
    </xdr:from>
    <xdr:to>
      <xdr:col>24</xdr:col>
      <xdr:colOff>76200</xdr:colOff>
      <xdr:row>78</xdr:row>
      <xdr:rowOff>112486</xdr:rowOff>
    </xdr:to>
    <xdr:sp macro="" textlink="">
      <xdr:nvSpPr>
        <xdr:cNvPr id="395" name="楕円 394"/>
        <xdr:cNvSpPr/>
      </xdr:nvSpPr>
      <xdr:spPr>
        <a:xfrm>
          <a:off x="47752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154413</xdr:rowOff>
    </xdr:from>
    <xdr:ext cx="762000" cy="259045"/>
    <xdr:sp macro="" textlink="">
      <xdr:nvSpPr>
        <xdr:cNvPr id="396" name="公債費該当値テキスト"/>
        <xdr:cNvSpPr txBox="1"/>
      </xdr:nvSpPr>
      <xdr:spPr>
        <a:xfrm>
          <a:off x="49149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100693</xdr:rowOff>
    </xdr:from>
    <xdr:to>
      <xdr:col>20</xdr:col>
      <xdr:colOff>38100</xdr:colOff>
      <xdr:row>80</xdr:row>
      <xdr:rowOff>30843</xdr:rowOff>
    </xdr:to>
    <xdr:sp macro="" textlink="">
      <xdr:nvSpPr>
        <xdr:cNvPr id="397" name="楕円 396"/>
        <xdr:cNvSpPr/>
      </xdr:nvSpPr>
      <xdr:spPr>
        <a:xfrm>
          <a:off x="3937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15620</xdr:rowOff>
    </xdr:from>
    <xdr:ext cx="736600" cy="259045"/>
    <xdr:sp macro="" textlink="">
      <xdr:nvSpPr>
        <xdr:cNvPr id="398" name="テキスト ボックス 397"/>
        <xdr:cNvSpPr txBox="1"/>
      </xdr:nvSpPr>
      <xdr:spPr>
        <a:xfrm>
          <a:off x="3606800" y="1373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68036</xdr:rowOff>
    </xdr:from>
    <xdr:to>
      <xdr:col>15</xdr:col>
      <xdr:colOff>149225</xdr:colOff>
      <xdr:row>79</xdr:row>
      <xdr:rowOff>169636</xdr:rowOff>
    </xdr:to>
    <xdr:sp macro="" textlink="">
      <xdr:nvSpPr>
        <xdr:cNvPr id="399" name="楕円 398"/>
        <xdr:cNvSpPr/>
      </xdr:nvSpPr>
      <xdr:spPr>
        <a:xfrm>
          <a:off x="3048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154413</xdr:rowOff>
    </xdr:from>
    <xdr:ext cx="762000" cy="259045"/>
    <xdr:sp macro="" textlink="">
      <xdr:nvSpPr>
        <xdr:cNvPr id="400" name="テキスト ボックス 399"/>
        <xdr:cNvSpPr txBox="1"/>
      </xdr:nvSpPr>
      <xdr:spPr>
        <a:xfrm>
          <a:off x="2717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78921</xdr:rowOff>
    </xdr:from>
    <xdr:to>
      <xdr:col>11</xdr:col>
      <xdr:colOff>60325</xdr:colOff>
      <xdr:row>80</xdr:row>
      <xdr:rowOff>9071</xdr:rowOff>
    </xdr:to>
    <xdr:sp macro="" textlink="">
      <xdr:nvSpPr>
        <xdr:cNvPr id="401" name="楕円 400"/>
        <xdr:cNvSpPr/>
      </xdr:nvSpPr>
      <xdr:spPr>
        <a:xfrm>
          <a:off x="2159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165298</xdr:rowOff>
    </xdr:from>
    <xdr:ext cx="762000" cy="259045"/>
    <xdr:sp macro="" textlink="">
      <xdr:nvSpPr>
        <xdr:cNvPr id="402" name="テキスト ボックス 401"/>
        <xdr:cNvSpPr txBox="1"/>
      </xdr:nvSpPr>
      <xdr:spPr>
        <a:xfrm>
          <a:off x="18288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114300</xdr:rowOff>
    </xdr:from>
    <xdr:to>
      <xdr:col>6</xdr:col>
      <xdr:colOff>171450</xdr:colOff>
      <xdr:row>81</xdr:row>
      <xdr:rowOff>44450</xdr:rowOff>
    </xdr:to>
    <xdr:sp macro="" textlink="">
      <xdr:nvSpPr>
        <xdr:cNvPr id="403" name="楕円 402"/>
        <xdr:cNvSpPr/>
      </xdr:nvSpPr>
      <xdr:spPr>
        <a:xfrm>
          <a:off x="1270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29227</xdr:rowOff>
    </xdr:from>
    <xdr:ext cx="762000" cy="259045"/>
    <xdr:sp macro="" textlink="">
      <xdr:nvSpPr>
        <xdr:cNvPr id="404" name="テキスト ボックス 403"/>
        <xdr:cNvSpPr txBox="1"/>
      </xdr:nvSpPr>
      <xdr:spPr>
        <a:xfrm>
          <a:off x="939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公債費以外の経常収支比率は、昨年度と比較して</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66.7</a:t>
          </a:r>
          <a:r>
            <a:rPr kumimoji="1" lang="ja-JP" altLang="en-US" sz="1200">
              <a:latin typeface="ＭＳ Ｐゴシック" panose="020B0600070205080204" pitchFamily="50" charset="-128"/>
              <a:ea typeface="ＭＳ Ｐゴシック" panose="020B0600070205080204" pitchFamily="50" charset="-128"/>
            </a:rPr>
            <a:t>％となっており、類似団体と比較すると</a:t>
          </a:r>
          <a:r>
            <a:rPr kumimoji="1" lang="en-US" altLang="ja-JP" sz="1200">
              <a:latin typeface="ＭＳ Ｐゴシック" panose="020B0600070205080204" pitchFamily="50" charset="-128"/>
              <a:ea typeface="ＭＳ Ｐゴシック" panose="020B0600070205080204" pitchFamily="50" charset="-128"/>
            </a:rPr>
            <a:t>3.7</a:t>
          </a:r>
          <a:r>
            <a:rPr kumimoji="1" lang="ja-JP" altLang="en-US" sz="1200">
              <a:latin typeface="ＭＳ Ｐゴシック" panose="020B0600070205080204" pitchFamily="50" charset="-128"/>
              <a:ea typeface="ＭＳ Ｐゴシック" panose="020B0600070205080204" pitchFamily="50" charset="-128"/>
            </a:rPr>
            <a:t>ポイント低い状態である。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本年度は町税や普通交付税等の経常一般財源が増加したことにより比率が減少した。</a:t>
          </a:r>
        </a:p>
        <a:p>
          <a:r>
            <a:rPr kumimoji="1" lang="ja-JP" altLang="en-US" sz="1200">
              <a:latin typeface="ＭＳ Ｐゴシック" panose="020B0600070205080204" pitchFamily="50" charset="-128"/>
              <a:ea typeface="ＭＳ Ｐゴシック" panose="020B0600070205080204" pitchFamily="50" charset="-128"/>
            </a:rPr>
            <a:t>　類似団体、全国、県どの平均値よりも下回っているが、人口減少に伴い普通交付税の減少が見込まれることから、今後更なる経常経費の削減を図っていく必要がある。</a:t>
          </a: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19" name="直線コネクタ 418"/>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20" name="テキスト ボックス 419"/>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3" name="直線コネクタ 422"/>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4" name="テキスト ボックス 423"/>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5" name="直線コネクタ 42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6" name="テキスト ボックス 42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27" name="直線コネクタ 426"/>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28" name="テキスト ボックス 427"/>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9" name="直線コネクタ 428"/>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30" name="テキスト ボックス 429"/>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31" name="直線コネクタ 430"/>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32" name="テキスト ボックス 431"/>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3" name="直線コネクタ 43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4" name="テキスト ボックス 43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79375</xdr:rowOff>
    </xdr:from>
    <xdr:to>
      <xdr:col>82</xdr:col>
      <xdr:colOff>107950</xdr:colOff>
      <xdr:row>81</xdr:row>
      <xdr:rowOff>69850</xdr:rowOff>
    </xdr:to>
    <xdr:cxnSp macro="">
      <xdr:nvCxnSpPr>
        <xdr:cNvPr id="436" name="直線コネクタ 435"/>
        <xdr:cNvCxnSpPr/>
      </xdr:nvCxnSpPr>
      <xdr:spPr>
        <a:xfrm flipV="1">
          <a:off x="16510000" y="1276667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7"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8" name="直線コネクタ 437"/>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165752</xdr:rowOff>
    </xdr:from>
    <xdr:ext cx="762000" cy="259045"/>
    <xdr:sp macro="" textlink="">
      <xdr:nvSpPr>
        <xdr:cNvPr id="439" name="公債費以外最大値テキスト"/>
        <xdr:cNvSpPr txBox="1"/>
      </xdr:nvSpPr>
      <xdr:spPr>
        <a:xfrm>
          <a:off x="16598900" y="1251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79375</xdr:rowOff>
    </xdr:from>
    <xdr:to>
      <xdr:col>82</xdr:col>
      <xdr:colOff>196850</xdr:colOff>
      <xdr:row>74</xdr:row>
      <xdr:rowOff>79375</xdr:rowOff>
    </xdr:to>
    <xdr:cxnSp macro="">
      <xdr:nvCxnSpPr>
        <xdr:cNvPr id="440" name="直線コネクタ 439"/>
        <xdr:cNvCxnSpPr/>
      </xdr:nvCxnSpPr>
      <xdr:spPr>
        <a:xfrm>
          <a:off x="16421100" y="12766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79375</xdr:rowOff>
    </xdr:from>
    <xdr:to>
      <xdr:col>82</xdr:col>
      <xdr:colOff>107950</xdr:colOff>
      <xdr:row>74</xdr:row>
      <xdr:rowOff>136525</xdr:rowOff>
    </xdr:to>
    <xdr:cxnSp macro="">
      <xdr:nvCxnSpPr>
        <xdr:cNvPr id="441" name="直線コネクタ 440"/>
        <xdr:cNvCxnSpPr/>
      </xdr:nvCxnSpPr>
      <xdr:spPr>
        <a:xfrm flipV="1">
          <a:off x="15671800" y="1276667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10177</xdr:rowOff>
    </xdr:from>
    <xdr:ext cx="762000" cy="259045"/>
    <xdr:sp macro="" textlink="">
      <xdr:nvSpPr>
        <xdr:cNvPr id="442" name="公債費以外平均値テキスト"/>
        <xdr:cNvSpPr txBox="1"/>
      </xdr:nvSpPr>
      <xdr:spPr>
        <a:xfrm>
          <a:off x="16598900" y="1304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43" name="フローチャート: 判断 442"/>
        <xdr:cNvSpPr/>
      </xdr:nvSpPr>
      <xdr:spPr>
        <a:xfrm>
          <a:off x="164592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41275</xdr:rowOff>
    </xdr:from>
    <xdr:to>
      <xdr:col>78</xdr:col>
      <xdr:colOff>69850</xdr:colOff>
      <xdr:row>74</xdr:row>
      <xdr:rowOff>136525</xdr:rowOff>
    </xdr:to>
    <xdr:cxnSp macro="">
      <xdr:nvCxnSpPr>
        <xdr:cNvPr id="444" name="直線コネクタ 443"/>
        <xdr:cNvCxnSpPr/>
      </xdr:nvCxnSpPr>
      <xdr:spPr>
        <a:xfrm>
          <a:off x="14782800" y="12557125"/>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47625</xdr:rowOff>
    </xdr:from>
    <xdr:to>
      <xdr:col>78</xdr:col>
      <xdr:colOff>120650</xdr:colOff>
      <xdr:row>76</xdr:row>
      <xdr:rowOff>149225</xdr:rowOff>
    </xdr:to>
    <xdr:sp macro="" textlink="">
      <xdr:nvSpPr>
        <xdr:cNvPr id="445" name="フローチャート: 判断 444"/>
        <xdr:cNvSpPr/>
      </xdr:nvSpPr>
      <xdr:spPr>
        <a:xfrm>
          <a:off x="15621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134002</xdr:rowOff>
    </xdr:from>
    <xdr:ext cx="736600" cy="259045"/>
    <xdr:sp macro="" textlink="">
      <xdr:nvSpPr>
        <xdr:cNvPr id="446" name="テキスト ボックス 445"/>
        <xdr:cNvSpPr txBox="1"/>
      </xdr:nvSpPr>
      <xdr:spPr>
        <a:xfrm>
          <a:off x="15290800" y="13164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41275</xdr:rowOff>
    </xdr:from>
    <xdr:to>
      <xdr:col>73</xdr:col>
      <xdr:colOff>180975</xdr:colOff>
      <xdr:row>74</xdr:row>
      <xdr:rowOff>88900</xdr:rowOff>
    </xdr:to>
    <xdr:cxnSp macro="">
      <xdr:nvCxnSpPr>
        <xdr:cNvPr id="447" name="直線コネクタ 446"/>
        <xdr:cNvCxnSpPr/>
      </xdr:nvCxnSpPr>
      <xdr:spPr>
        <a:xfrm flipV="1">
          <a:off x="13893800" y="12557125"/>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152400</xdr:rowOff>
    </xdr:from>
    <xdr:to>
      <xdr:col>74</xdr:col>
      <xdr:colOff>31750</xdr:colOff>
      <xdr:row>74</xdr:row>
      <xdr:rowOff>82550</xdr:rowOff>
    </xdr:to>
    <xdr:sp macro="" textlink="">
      <xdr:nvSpPr>
        <xdr:cNvPr id="448" name="フローチャート: 判断 447"/>
        <xdr:cNvSpPr/>
      </xdr:nvSpPr>
      <xdr:spPr>
        <a:xfrm>
          <a:off x="14732000" y="1266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67327</xdr:rowOff>
    </xdr:from>
    <xdr:ext cx="762000" cy="259045"/>
    <xdr:sp macro="" textlink="">
      <xdr:nvSpPr>
        <xdr:cNvPr id="449" name="テキスト ボックス 448"/>
        <xdr:cNvSpPr txBox="1"/>
      </xdr:nvSpPr>
      <xdr:spPr>
        <a:xfrm>
          <a:off x="14401800" y="1275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88900</xdr:rowOff>
    </xdr:from>
    <xdr:to>
      <xdr:col>69</xdr:col>
      <xdr:colOff>92075</xdr:colOff>
      <xdr:row>75</xdr:row>
      <xdr:rowOff>31750</xdr:rowOff>
    </xdr:to>
    <xdr:cxnSp macro="">
      <xdr:nvCxnSpPr>
        <xdr:cNvPr id="450" name="直線コネクタ 449"/>
        <xdr:cNvCxnSpPr/>
      </xdr:nvCxnSpPr>
      <xdr:spPr>
        <a:xfrm flipV="1">
          <a:off x="13004800" y="12776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38100</xdr:rowOff>
    </xdr:from>
    <xdr:to>
      <xdr:col>69</xdr:col>
      <xdr:colOff>142875</xdr:colOff>
      <xdr:row>76</xdr:row>
      <xdr:rowOff>139700</xdr:rowOff>
    </xdr:to>
    <xdr:sp macro="" textlink="">
      <xdr:nvSpPr>
        <xdr:cNvPr id="451" name="フローチャート: 判断 450"/>
        <xdr:cNvSpPr/>
      </xdr:nvSpPr>
      <xdr:spPr>
        <a:xfrm>
          <a:off x="13843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124477</xdr:rowOff>
    </xdr:from>
    <xdr:ext cx="762000" cy="259045"/>
    <xdr:sp macro="" textlink="">
      <xdr:nvSpPr>
        <xdr:cNvPr id="452" name="テキスト ボックス 451"/>
        <xdr:cNvSpPr txBox="1"/>
      </xdr:nvSpPr>
      <xdr:spPr>
        <a:xfrm>
          <a:off x="13512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19050</xdr:rowOff>
    </xdr:from>
    <xdr:to>
      <xdr:col>65</xdr:col>
      <xdr:colOff>53975</xdr:colOff>
      <xdr:row>78</xdr:row>
      <xdr:rowOff>120650</xdr:rowOff>
    </xdr:to>
    <xdr:sp macro="" textlink="">
      <xdr:nvSpPr>
        <xdr:cNvPr id="453" name="フローチャート: 判断 452"/>
        <xdr:cNvSpPr/>
      </xdr:nvSpPr>
      <xdr:spPr>
        <a:xfrm>
          <a:off x="129540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105427</xdr:rowOff>
    </xdr:from>
    <xdr:ext cx="762000" cy="259045"/>
    <xdr:sp macro="" textlink="">
      <xdr:nvSpPr>
        <xdr:cNvPr id="454" name="テキスト ボックス 453"/>
        <xdr:cNvSpPr txBox="1"/>
      </xdr:nvSpPr>
      <xdr:spPr>
        <a:xfrm>
          <a:off x="12623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5" name="テキスト ボックス 45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6" name="テキスト ボックス 45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7" name="テキスト ボックス 45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8" name="テキスト ボックス 45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9" name="テキスト ボックス 45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28575</xdr:rowOff>
    </xdr:from>
    <xdr:to>
      <xdr:col>82</xdr:col>
      <xdr:colOff>158750</xdr:colOff>
      <xdr:row>74</xdr:row>
      <xdr:rowOff>130175</xdr:rowOff>
    </xdr:to>
    <xdr:sp macro="" textlink="">
      <xdr:nvSpPr>
        <xdr:cNvPr id="460" name="楕円 459"/>
        <xdr:cNvSpPr/>
      </xdr:nvSpPr>
      <xdr:spPr>
        <a:xfrm>
          <a:off x="16459200" y="127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108602</xdr:rowOff>
    </xdr:from>
    <xdr:ext cx="762000" cy="259045"/>
    <xdr:sp macro="" textlink="">
      <xdr:nvSpPr>
        <xdr:cNvPr id="461" name="公債費以外該当値テキスト"/>
        <xdr:cNvSpPr txBox="1"/>
      </xdr:nvSpPr>
      <xdr:spPr>
        <a:xfrm>
          <a:off x="16598900" y="1262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85725</xdr:rowOff>
    </xdr:from>
    <xdr:to>
      <xdr:col>78</xdr:col>
      <xdr:colOff>120650</xdr:colOff>
      <xdr:row>75</xdr:row>
      <xdr:rowOff>15875</xdr:rowOff>
    </xdr:to>
    <xdr:sp macro="" textlink="">
      <xdr:nvSpPr>
        <xdr:cNvPr id="462" name="楕円 461"/>
        <xdr:cNvSpPr/>
      </xdr:nvSpPr>
      <xdr:spPr>
        <a:xfrm>
          <a:off x="15621000" y="127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26052</xdr:rowOff>
    </xdr:from>
    <xdr:ext cx="736600" cy="259045"/>
    <xdr:sp macro="" textlink="">
      <xdr:nvSpPr>
        <xdr:cNvPr id="463" name="テキスト ボックス 462"/>
        <xdr:cNvSpPr txBox="1"/>
      </xdr:nvSpPr>
      <xdr:spPr>
        <a:xfrm>
          <a:off x="15290800" y="1254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161925</xdr:rowOff>
    </xdr:from>
    <xdr:to>
      <xdr:col>74</xdr:col>
      <xdr:colOff>31750</xdr:colOff>
      <xdr:row>73</xdr:row>
      <xdr:rowOff>92075</xdr:rowOff>
    </xdr:to>
    <xdr:sp macro="" textlink="">
      <xdr:nvSpPr>
        <xdr:cNvPr id="464" name="楕円 463"/>
        <xdr:cNvSpPr/>
      </xdr:nvSpPr>
      <xdr:spPr>
        <a:xfrm>
          <a:off x="14732000" y="1250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102252</xdr:rowOff>
    </xdr:from>
    <xdr:ext cx="762000" cy="259045"/>
    <xdr:sp macro="" textlink="">
      <xdr:nvSpPr>
        <xdr:cNvPr id="465" name="テキスト ボックス 464"/>
        <xdr:cNvSpPr txBox="1"/>
      </xdr:nvSpPr>
      <xdr:spPr>
        <a:xfrm>
          <a:off x="14401800" y="1227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38100</xdr:rowOff>
    </xdr:from>
    <xdr:to>
      <xdr:col>69</xdr:col>
      <xdr:colOff>142875</xdr:colOff>
      <xdr:row>74</xdr:row>
      <xdr:rowOff>139700</xdr:rowOff>
    </xdr:to>
    <xdr:sp macro="" textlink="">
      <xdr:nvSpPr>
        <xdr:cNvPr id="466" name="楕円 465"/>
        <xdr:cNvSpPr/>
      </xdr:nvSpPr>
      <xdr:spPr>
        <a:xfrm>
          <a:off x="13843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149877</xdr:rowOff>
    </xdr:from>
    <xdr:ext cx="762000" cy="259045"/>
    <xdr:sp macro="" textlink="">
      <xdr:nvSpPr>
        <xdr:cNvPr id="467" name="テキスト ボックス 466"/>
        <xdr:cNvSpPr txBox="1"/>
      </xdr:nvSpPr>
      <xdr:spPr>
        <a:xfrm>
          <a:off x="13512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152400</xdr:rowOff>
    </xdr:from>
    <xdr:to>
      <xdr:col>65</xdr:col>
      <xdr:colOff>53975</xdr:colOff>
      <xdr:row>75</xdr:row>
      <xdr:rowOff>82550</xdr:rowOff>
    </xdr:to>
    <xdr:sp macro="" textlink="">
      <xdr:nvSpPr>
        <xdr:cNvPr id="468" name="楕円 467"/>
        <xdr:cNvSpPr/>
      </xdr:nvSpPr>
      <xdr:spPr>
        <a:xfrm>
          <a:off x="12954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92727</xdr:rowOff>
    </xdr:from>
    <xdr:ext cx="762000" cy="259045"/>
    <xdr:sp macro="" textlink="">
      <xdr:nvSpPr>
        <xdr:cNvPr id="469" name="テキスト ボックス 468"/>
        <xdr:cNvSpPr txBox="1"/>
      </xdr:nvSpPr>
      <xdr:spPr>
        <a:xfrm>
          <a:off x="12623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和歌山県有田川町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156402</xdr:rowOff>
    </xdr:from>
    <xdr:to>
      <xdr:col>29</xdr:col>
      <xdr:colOff>127000</xdr:colOff>
      <xdr:row>20</xdr:row>
      <xdr:rowOff>112446</xdr:rowOff>
    </xdr:to>
    <xdr:cxnSp macro="">
      <xdr:nvCxnSpPr>
        <xdr:cNvPr id="47" name="直線コネクタ 46"/>
        <xdr:cNvCxnSpPr/>
      </xdr:nvCxnSpPr>
      <xdr:spPr bwMode="auto">
        <a:xfrm flipV="1">
          <a:off x="5651500" y="2089977"/>
          <a:ext cx="0" cy="14990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84523</xdr:rowOff>
    </xdr:from>
    <xdr:ext cx="762000" cy="259045"/>
    <xdr:sp macro="" textlink="">
      <xdr:nvSpPr>
        <xdr:cNvPr id="48" name="人口1人当たり決算額の推移最小値テキスト130"/>
        <xdr:cNvSpPr txBox="1"/>
      </xdr:nvSpPr>
      <xdr:spPr>
        <a:xfrm>
          <a:off x="5740400" y="356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112446</xdr:rowOff>
    </xdr:from>
    <xdr:to>
      <xdr:col>30</xdr:col>
      <xdr:colOff>25400</xdr:colOff>
      <xdr:row>20</xdr:row>
      <xdr:rowOff>112446</xdr:rowOff>
    </xdr:to>
    <xdr:cxnSp macro="">
      <xdr:nvCxnSpPr>
        <xdr:cNvPr id="49" name="直線コネクタ 48"/>
        <xdr:cNvCxnSpPr/>
      </xdr:nvCxnSpPr>
      <xdr:spPr bwMode="auto">
        <a:xfrm>
          <a:off x="5562600" y="3589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71329</xdr:rowOff>
    </xdr:from>
    <xdr:ext cx="762000" cy="259045"/>
    <xdr:sp macro="" textlink="">
      <xdr:nvSpPr>
        <xdr:cNvPr id="50" name="人口1人当たり決算額の推移最大値テキスト130"/>
        <xdr:cNvSpPr txBox="1"/>
      </xdr:nvSpPr>
      <xdr:spPr>
        <a:xfrm>
          <a:off x="5740400" y="183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156402</xdr:rowOff>
    </xdr:from>
    <xdr:to>
      <xdr:col>30</xdr:col>
      <xdr:colOff>25400</xdr:colOff>
      <xdr:row>11</xdr:row>
      <xdr:rowOff>156402</xdr:rowOff>
    </xdr:to>
    <xdr:cxnSp macro="">
      <xdr:nvCxnSpPr>
        <xdr:cNvPr id="51" name="直線コネクタ 50"/>
        <xdr:cNvCxnSpPr/>
      </xdr:nvCxnSpPr>
      <xdr:spPr bwMode="auto">
        <a:xfrm>
          <a:off x="5562600" y="20899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84818</xdr:rowOff>
    </xdr:from>
    <xdr:to>
      <xdr:col>29</xdr:col>
      <xdr:colOff>127000</xdr:colOff>
      <xdr:row>13</xdr:row>
      <xdr:rowOff>86516</xdr:rowOff>
    </xdr:to>
    <xdr:cxnSp macro="">
      <xdr:nvCxnSpPr>
        <xdr:cNvPr id="52" name="直線コネクタ 51"/>
        <xdr:cNvCxnSpPr/>
      </xdr:nvCxnSpPr>
      <xdr:spPr bwMode="auto">
        <a:xfrm flipV="1">
          <a:off x="5003800" y="2189843"/>
          <a:ext cx="647700" cy="173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15467</xdr:rowOff>
    </xdr:from>
    <xdr:ext cx="762000" cy="259045"/>
    <xdr:sp macro="" textlink="">
      <xdr:nvSpPr>
        <xdr:cNvPr id="53" name="人口1人当たり決算額の推移平均値テキスト130"/>
        <xdr:cNvSpPr txBox="1"/>
      </xdr:nvSpPr>
      <xdr:spPr>
        <a:xfrm>
          <a:off x="5740400" y="246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43390</xdr:rowOff>
    </xdr:from>
    <xdr:to>
      <xdr:col>29</xdr:col>
      <xdr:colOff>177800</xdr:colOff>
      <xdr:row>14</xdr:row>
      <xdr:rowOff>144990</xdr:rowOff>
    </xdr:to>
    <xdr:sp macro="" textlink="">
      <xdr:nvSpPr>
        <xdr:cNvPr id="54" name="フローチャート: 判断 53"/>
        <xdr:cNvSpPr/>
      </xdr:nvSpPr>
      <xdr:spPr bwMode="auto">
        <a:xfrm>
          <a:off x="5600700" y="24913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28060</xdr:rowOff>
    </xdr:from>
    <xdr:to>
      <xdr:col>26</xdr:col>
      <xdr:colOff>50800</xdr:colOff>
      <xdr:row>13</xdr:row>
      <xdr:rowOff>86516</xdr:rowOff>
    </xdr:to>
    <xdr:cxnSp macro="">
      <xdr:nvCxnSpPr>
        <xdr:cNvPr id="55" name="直線コネクタ 54"/>
        <xdr:cNvCxnSpPr/>
      </xdr:nvCxnSpPr>
      <xdr:spPr bwMode="auto">
        <a:xfrm>
          <a:off x="4305300" y="2304535"/>
          <a:ext cx="698500" cy="58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95021</xdr:rowOff>
    </xdr:from>
    <xdr:to>
      <xdr:col>26</xdr:col>
      <xdr:colOff>101600</xdr:colOff>
      <xdr:row>15</xdr:row>
      <xdr:rowOff>25171</xdr:rowOff>
    </xdr:to>
    <xdr:sp macro="" textlink="">
      <xdr:nvSpPr>
        <xdr:cNvPr id="56" name="フローチャート: 判断 55"/>
        <xdr:cNvSpPr/>
      </xdr:nvSpPr>
      <xdr:spPr bwMode="auto">
        <a:xfrm>
          <a:off x="4953000" y="25429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9948</xdr:rowOff>
    </xdr:from>
    <xdr:ext cx="736600" cy="259045"/>
    <xdr:sp macro="" textlink="">
      <xdr:nvSpPr>
        <xdr:cNvPr id="57" name="テキスト ボックス 56"/>
        <xdr:cNvSpPr txBox="1"/>
      </xdr:nvSpPr>
      <xdr:spPr>
        <a:xfrm>
          <a:off x="4622800" y="2629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28060</xdr:rowOff>
    </xdr:from>
    <xdr:to>
      <xdr:col>22</xdr:col>
      <xdr:colOff>114300</xdr:colOff>
      <xdr:row>13</xdr:row>
      <xdr:rowOff>128219</xdr:rowOff>
    </xdr:to>
    <xdr:cxnSp macro="">
      <xdr:nvCxnSpPr>
        <xdr:cNvPr id="58" name="直線コネクタ 57"/>
        <xdr:cNvCxnSpPr/>
      </xdr:nvCxnSpPr>
      <xdr:spPr bwMode="auto">
        <a:xfrm flipV="1">
          <a:off x="3606800" y="2304535"/>
          <a:ext cx="698500" cy="100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131173</xdr:rowOff>
    </xdr:from>
    <xdr:to>
      <xdr:col>22</xdr:col>
      <xdr:colOff>165100</xdr:colOff>
      <xdr:row>15</xdr:row>
      <xdr:rowOff>61323</xdr:rowOff>
    </xdr:to>
    <xdr:sp macro="" textlink="">
      <xdr:nvSpPr>
        <xdr:cNvPr id="59" name="フローチャート: 判断 58"/>
        <xdr:cNvSpPr/>
      </xdr:nvSpPr>
      <xdr:spPr bwMode="auto">
        <a:xfrm>
          <a:off x="4254500" y="2579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46100</xdr:rowOff>
    </xdr:from>
    <xdr:ext cx="762000" cy="259045"/>
    <xdr:sp macro="" textlink="">
      <xdr:nvSpPr>
        <xdr:cNvPr id="60" name="テキスト ボックス 59"/>
        <xdr:cNvSpPr txBox="1"/>
      </xdr:nvSpPr>
      <xdr:spPr>
        <a:xfrm>
          <a:off x="3924300" y="266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103171</xdr:rowOff>
    </xdr:from>
    <xdr:to>
      <xdr:col>18</xdr:col>
      <xdr:colOff>177800</xdr:colOff>
      <xdr:row>13</xdr:row>
      <xdr:rowOff>128219</xdr:rowOff>
    </xdr:to>
    <xdr:cxnSp macro="">
      <xdr:nvCxnSpPr>
        <xdr:cNvPr id="61" name="直線コネクタ 60"/>
        <xdr:cNvCxnSpPr/>
      </xdr:nvCxnSpPr>
      <xdr:spPr bwMode="auto">
        <a:xfrm>
          <a:off x="2908300" y="2379646"/>
          <a:ext cx="698500" cy="25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10341</xdr:rowOff>
    </xdr:from>
    <xdr:to>
      <xdr:col>19</xdr:col>
      <xdr:colOff>38100</xdr:colOff>
      <xdr:row>15</xdr:row>
      <xdr:rowOff>111941</xdr:rowOff>
    </xdr:to>
    <xdr:sp macro="" textlink="">
      <xdr:nvSpPr>
        <xdr:cNvPr id="62" name="フローチャート: 判断 61"/>
        <xdr:cNvSpPr/>
      </xdr:nvSpPr>
      <xdr:spPr bwMode="auto">
        <a:xfrm>
          <a:off x="3556000" y="26297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96718</xdr:rowOff>
    </xdr:from>
    <xdr:ext cx="762000" cy="259045"/>
    <xdr:sp macro="" textlink="">
      <xdr:nvSpPr>
        <xdr:cNvPr id="63" name="テキスト ボックス 62"/>
        <xdr:cNvSpPr txBox="1"/>
      </xdr:nvSpPr>
      <xdr:spPr>
        <a:xfrm>
          <a:off x="3225800" y="271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47342</xdr:rowOff>
    </xdr:from>
    <xdr:to>
      <xdr:col>15</xdr:col>
      <xdr:colOff>101600</xdr:colOff>
      <xdr:row>13</xdr:row>
      <xdr:rowOff>148942</xdr:rowOff>
    </xdr:to>
    <xdr:sp macro="" textlink="">
      <xdr:nvSpPr>
        <xdr:cNvPr id="64" name="フローチャート: 判断 63"/>
        <xdr:cNvSpPr/>
      </xdr:nvSpPr>
      <xdr:spPr bwMode="auto">
        <a:xfrm>
          <a:off x="2857500" y="23238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159119</xdr:rowOff>
    </xdr:from>
    <xdr:ext cx="762000" cy="259045"/>
    <xdr:sp macro="" textlink="">
      <xdr:nvSpPr>
        <xdr:cNvPr id="65" name="テキスト ボックス 64"/>
        <xdr:cNvSpPr txBox="1"/>
      </xdr:nvSpPr>
      <xdr:spPr>
        <a:xfrm>
          <a:off x="2527300" y="2092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34018</xdr:rowOff>
    </xdr:from>
    <xdr:to>
      <xdr:col>29</xdr:col>
      <xdr:colOff>177800</xdr:colOff>
      <xdr:row>12</xdr:row>
      <xdr:rowOff>135618</xdr:rowOff>
    </xdr:to>
    <xdr:sp macro="" textlink="">
      <xdr:nvSpPr>
        <xdr:cNvPr id="71" name="楕円 70"/>
        <xdr:cNvSpPr/>
      </xdr:nvSpPr>
      <xdr:spPr bwMode="auto">
        <a:xfrm>
          <a:off x="5600700" y="2139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114045</xdr:rowOff>
    </xdr:from>
    <xdr:ext cx="762000" cy="259045"/>
    <xdr:sp macro="" textlink="">
      <xdr:nvSpPr>
        <xdr:cNvPr id="72" name="人口1人当たり決算額の推移該当値テキスト130"/>
        <xdr:cNvSpPr txBox="1"/>
      </xdr:nvSpPr>
      <xdr:spPr>
        <a:xfrm>
          <a:off x="5740400" y="204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35716</xdr:rowOff>
    </xdr:from>
    <xdr:to>
      <xdr:col>26</xdr:col>
      <xdr:colOff>101600</xdr:colOff>
      <xdr:row>13</xdr:row>
      <xdr:rowOff>137316</xdr:rowOff>
    </xdr:to>
    <xdr:sp macro="" textlink="">
      <xdr:nvSpPr>
        <xdr:cNvPr id="73" name="楕円 72"/>
        <xdr:cNvSpPr/>
      </xdr:nvSpPr>
      <xdr:spPr bwMode="auto">
        <a:xfrm>
          <a:off x="4953000" y="2312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147493</xdr:rowOff>
    </xdr:from>
    <xdr:ext cx="736600" cy="259045"/>
    <xdr:sp macro="" textlink="">
      <xdr:nvSpPr>
        <xdr:cNvPr id="74" name="テキスト ボックス 73"/>
        <xdr:cNvSpPr txBox="1"/>
      </xdr:nvSpPr>
      <xdr:spPr>
        <a:xfrm>
          <a:off x="4622800" y="2081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148710</xdr:rowOff>
    </xdr:from>
    <xdr:to>
      <xdr:col>22</xdr:col>
      <xdr:colOff>165100</xdr:colOff>
      <xdr:row>13</xdr:row>
      <xdr:rowOff>78860</xdr:rowOff>
    </xdr:to>
    <xdr:sp macro="" textlink="">
      <xdr:nvSpPr>
        <xdr:cNvPr id="75" name="楕円 74"/>
        <xdr:cNvSpPr/>
      </xdr:nvSpPr>
      <xdr:spPr bwMode="auto">
        <a:xfrm>
          <a:off x="4254500" y="2253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89037</xdr:rowOff>
    </xdr:from>
    <xdr:ext cx="762000" cy="259045"/>
    <xdr:sp macro="" textlink="">
      <xdr:nvSpPr>
        <xdr:cNvPr id="76" name="テキスト ボックス 75"/>
        <xdr:cNvSpPr txBox="1"/>
      </xdr:nvSpPr>
      <xdr:spPr>
        <a:xfrm>
          <a:off x="3924300" y="2022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77419</xdr:rowOff>
    </xdr:from>
    <xdr:to>
      <xdr:col>19</xdr:col>
      <xdr:colOff>38100</xdr:colOff>
      <xdr:row>14</xdr:row>
      <xdr:rowOff>7569</xdr:rowOff>
    </xdr:to>
    <xdr:sp macro="" textlink="">
      <xdr:nvSpPr>
        <xdr:cNvPr id="77" name="楕円 76"/>
        <xdr:cNvSpPr/>
      </xdr:nvSpPr>
      <xdr:spPr bwMode="auto">
        <a:xfrm>
          <a:off x="3556000" y="2353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17746</xdr:rowOff>
    </xdr:from>
    <xdr:ext cx="762000" cy="259045"/>
    <xdr:sp macro="" textlink="">
      <xdr:nvSpPr>
        <xdr:cNvPr id="78" name="テキスト ボックス 77"/>
        <xdr:cNvSpPr txBox="1"/>
      </xdr:nvSpPr>
      <xdr:spPr>
        <a:xfrm>
          <a:off x="3225800" y="2122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52371</xdr:rowOff>
    </xdr:from>
    <xdr:to>
      <xdr:col>15</xdr:col>
      <xdr:colOff>101600</xdr:colOff>
      <xdr:row>13</xdr:row>
      <xdr:rowOff>153971</xdr:rowOff>
    </xdr:to>
    <xdr:sp macro="" textlink="">
      <xdr:nvSpPr>
        <xdr:cNvPr id="79" name="楕円 78"/>
        <xdr:cNvSpPr/>
      </xdr:nvSpPr>
      <xdr:spPr bwMode="auto">
        <a:xfrm>
          <a:off x="2857500" y="2328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138748</xdr:rowOff>
    </xdr:from>
    <xdr:ext cx="762000" cy="259045"/>
    <xdr:sp macro="" textlink="">
      <xdr:nvSpPr>
        <xdr:cNvPr id="80" name="テキスト ボックス 79"/>
        <xdr:cNvSpPr txBox="1"/>
      </xdr:nvSpPr>
      <xdr:spPr>
        <a:xfrm>
          <a:off x="2527300" y="241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35</xdr:row>
      <xdr:rowOff>11465</xdr:rowOff>
    </xdr:from>
    <xdr:to>
      <xdr:col>29</xdr:col>
      <xdr:colOff>127000</xdr:colOff>
      <xdr:row>38</xdr:row>
      <xdr:rowOff>96322</xdr:rowOff>
    </xdr:to>
    <xdr:cxnSp macro="">
      <xdr:nvCxnSpPr>
        <xdr:cNvPr id="108" name="直線コネクタ 107"/>
        <xdr:cNvCxnSpPr/>
      </xdr:nvCxnSpPr>
      <xdr:spPr bwMode="auto">
        <a:xfrm flipV="1">
          <a:off x="5651500" y="6621815"/>
          <a:ext cx="0" cy="9421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68399</xdr:rowOff>
    </xdr:from>
    <xdr:ext cx="762000" cy="259045"/>
    <xdr:sp macro="" textlink="">
      <xdr:nvSpPr>
        <xdr:cNvPr id="109" name="人口1人当たり決算額の推移最小値テキスト445"/>
        <xdr:cNvSpPr txBox="1"/>
      </xdr:nvSpPr>
      <xdr:spPr>
        <a:xfrm>
          <a:off x="5740400" y="753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96322</xdr:rowOff>
    </xdr:from>
    <xdr:to>
      <xdr:col>30</xdr:col>
      <xdr:colOff>25400</xdr:colOff>
      <xdr:row>38</xdr:row>
      <xdr:rowOff>96322</xdr:rowOff>
    </xdr:to>
    <xdr:cxnSp macro="">
      <xdr:nvCxnSpPr>
        <xdr:cNvPr id="110" name="直線コネクタ 109"/>
        <xdr:cNvCxnSpPr/>
      </xdr:nvCxnSpPr>
      <xdr:spPr bwMode="auto">
        <a:xfrm>
          <a:off x="5562600" y="75639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34</xdr:row>
      <xdr:rowOff>97843</xdr:rowOff>
    </xdr:from>
    <xdr:ext cx="762000" cy="259045"/>
    <xdr:sp macro="" textlink="">
      <xdr:nvSpPr>
        <xdr:cNvPr id="111" name="人口1人当たり決算額の推移最大値テキスト445"/>
        <xdr:cNvSpPr txBox="1"/>
      </xdr:nvSpPr>
      <xdr:spPr>
        <a:xfrm>
          <a:off x="5740400" y="636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35</xdr:row>
      <xdr:rowOff>11465</xdr:rowOff>
    </xdr:from>
    <xdr:to>
      <xdr:col>30</xdr:col>
      <xdr:colOff>25400</xdr:colOff>
      <xdr:row>35</xdr:row>
      <xdr:rowOff>11465</xdr:rowOff>
    </xdr:to>
    <xdr:cxnSp macro="">
      <xdr:nvCxnSpPr>
        <xdr:cNvPr id="112" name="直線コネクタ 111"/>
        <xdr:cNvCxnSpPr/>
      </xdr:nvCxnSpPr>
      <xdr:spPr bwMode="auto">
        <a:xfrm>
          <a:off x="5562600" y="66218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113833</xdr:rowOff>
    </xdr:from>
    <xdr:to>
      <xdr:col>29</xdr:col>
      <xdr:colOff>127000</xdr:colOff>
      <xdr:row>35</xdr:row>
      <xdr:rowOff>45207</xdr:rowOff>
    </xdr:to>
    <xdr:cxnSp macro="">
      <xdr:nvCxnSpPr>
        <xdr:cNvPr id="113" name="直線コネクタ 112"/>
        <xdr:cNvCxnSpPr/>
      </xdr:nvCxnSpPr>
      <xdr:spPr bwMode="auto">
        <a:xfrm>
          <a:off x="5003800" y="6381283"/>
          <a:ext cx="647700" cy="274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220001</xdr:rowOff>
    </xdr:from>
    <xdr:ext cx="762000" cy="259045"/>
    <xdr:sp macro="" textlink="">
      <xdr:nvSpPr>
        <xdr:cNvPr id="114" name="人口1人当たり決算額の推移平均値テキスト445"/>
        <xdr:cNvSpPr txBox="1"/>
      </xdr:nvSpPr>
      <xdr:spPr>
        <a:xfrm>
          <a:off x="5740400" y="68303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247924</xdr:rowOff>
    </xdr:from>
    <xdr:to>
      <xdr:col>29</xdr:col>
      <xdr:colOff>177800</xdr:colOff>
      <xdr:row>36</xdr:row>
      <xdr:rowOff>6624</xdr:rowOff>
    </xdr:to>
    <xdr:sp macro="" textlink="">
      <xdr:nvSpPr>
        <xdr:cNvPr id="115" name="フローチャート: 判断 114"/>
        <xdr:cNvSpPr/>
      </xdr:nvSpPr>
      <xdr:spPr bwMode="auto">
        <a:xfrm>
          <a:off x="5600700" y="6858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113833</xdr:rowOff>
    </xdr:from>
    <xdr:to>
      <xdr:col>26</xdr:col>
      <xdr:colOff>50800</xdr:colOff>
      <xdr:row>34</xdr:row>
      <xdr:rowOff>243998</xdr:rowOff>
    </xdr:to>
    <xdr:cxnSp macro="">
      <xdr:nvCxnSpPr>
        <xdr:cNvPr id="116" name="直線コネクタ 115"/>
        <xdr:cNvCxnSpPr/>
      </xdr:nvCxnSpPr>
      <xdr:spPr bwMode="auto">
        <a:xfrm flipV="1">
          <a:off x="4305300" y="6381283"/>
          <a:ext cx="698500" cy="130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205267</xdr:rowOff>
    </xdr:from>
    <xdr:to>
      <xdr:col>26</xdr:col>
      <xdr:colOff>101600</xdr:colOff>
      <xdr:row>35</xdr:row>
      <xdr:rowOff>306867</xdr:rowOff>
    </xdr:to>
    <xdr:sp macro="" textlink="">
      <xdr:nvSpPr>
        <xdr:cNvPr id="117" name="フローチャート: 判断 116"/>
        <xdr:cNvSpPr/>
      </xdr:nvSpPr>
      <xdr:spPr bwMode="auto">
        <a:xfrm>
          <a:off x="4953000" y="68156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291644</xdr:rowOff>
    </xdr:from>
    <xdr:ext cx="736600" cy="259045"/>
    <xdr:sp macro="" textlink="">
      <xdr:nvSpPr>
        <xdr:cNvPr id="118" name="テキスト ボックス 117"/>
        <xdr:cNvSpPr txBox="1"/>
      </xdr:nvSpPr>
      <xdr:spPr>
        <a:xfrm>
          <a:off x="4622800" y="69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243998</xdr:rowOff>
    </xdr:from>
    <xdr:to>
      <xdr:col>22</xdr:col>
      <xdr:colOff>114300</xdr:colOff>
      <xdr:row>35</xdr:row>
      <xdr:rowOff>164993</xdr:rowOff>
    </xdr:to>
    <xdr:cxnSp macro="">
      <xdr:nvCxnSpPr>
        <xdr:cNvPr id="119" name="直線コネクタ 118"/>
        <xdr:cNvCxnSpPr/>
      </xdr:nvCxnSpPr>
      <xdr:spPr bwMode="auto">
        <a:xfrm flipV="1">
          <a:off x="3606800" y="6511448"/>
          <a:ext cx="698500" cy="263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289667</xdr:rowOff>
    </xdr:from>
    <xdr:to>
      <xdr:col>22</xdr:col>
      <xdr:colOff>165100</xdr:colOff>
      <xdr:row>36</xdr:row>
      <xdr:rowOff>48367</xdr:rowOff>
    </xdr:to>
    <xdr:sp macro="" textlink="">
      <xdr:nvSpPr>
        <xdr:cNvPr id="120" name="フローチャート: 判断 119"/>
        <xdr:cNvSpPr/>
      </xdr:nvSpPr>
      <xdr:spPr bwMode="auto">
        <a:xfrm>
          <a:off x="4254500" y="69000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33144</xdr:rowOff>
    </xdr:from>
    <xdr:ext cx="762000" cy="259045"/>
    <xdr:sp macro="" textlink="">
      <xdr:nvSpPr>
        <xdr:cNvPr id="121" name="テキスト ボックス 120"/>
        <xdr:cNvSpPr txBox="1"/>
      </xdr:nvSpPr>
      <xdr:spPr>
        <a:xfrm>
          <a:off x="3924300" y="6986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73005</xdr:rowOff>
    </xdr:from>
    <xdr:to>
      <xdr:col>18</xdr:col>
      <xdr:colOff>177800</xdr:colOff>
      <xdr:row>35</xdr:row>
      <xdr:rowOff>164993</xdr:rowOff>
    </xdr:to>
    <xdr:cxnSp macro="">
      <xdr:nvCxnSpPr>
        <xdr:cNvPr id="122" name="直線コネクタ 121"/>
        <xdr:cNvCxnSpPr/>
      </xdr:nvCxnSpPr>
      <xdr:spPr bwMode="auto">
        <a:xfrm>
          <a:off x="2908300" y="6683355"/>
          <a:ext cx="698500" cy="91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102169</xdr:rowOff>
    </xdr:from>
    <xdr:to>
      <xdr:col>19</xdr:col>
      <xdr:colOff>38100</xdr:colOff>
      <xdr:row>37</xdr:row>
      <xdr:rowOff>32319</xdr:rowOff>
    </xdr:to>
    <xdr:sp macro="" textlink="">
      <xdr:nvSpPr>
        <xdr:cNvPr id="123" name="フローチャート: 判断 122"/>
        <xdr:cNvSpPr/>
      </xdr:nvSpPr>
      <xdr:spPr bwMode="auto">
        <a:xfrm>
          <a:off x="3556000" y="7055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17096</xdr:rowOff>
    </xdr:from>
    <xdr:ext cx="762000" cy="259045"/>
    <xdr:sp macro="" textlink="">
      <xdr:nvSpPr>
        <xdr:cNvPr id="124" name="テキスト ボックス 123"/>
        <xdr:cNvSpPr txBox="1"/>
      </xdr:nvSpPr>
      <xdr:spPr>
        <a:xfrm>
          <a:off x="3225800" y="7141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73960</xdr:rowOff>
    </xdr:from>
    <xdr:to>
      <xdr:col>15</xdr:col>
      <xdr:colOff>101600</xdr:colOff>
      <xdr:row>37</xdr:row>
      <xdr:rowOff>4110</xdr:rowOff>
    </xdr:to>
    <xdr:sp macro="" textlink="">
      <xdr:nvSpPr>
        <xdr:cNvPr id="125" name="フローチャート: 判断 124"/>
        <xdr:cNvSpPr/>
      </xdr:nvSpPr>
      <xdr:spPr bwMode="auto">
        <a:xfrm>
          <a:off x="2857500" y="7027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160337</xdr:rowOff>
    </xdr:from>
    <xdr:ext cx="762000" cy="259045"/>
    <xdr:sp macro="" textlink="">
      <xdr:nvSpPr>
        <xdr:cNvPr id="126" name="テキスト ボックス 125"/>
        <xdr:cNvSpPr txBox="1"/>
      </xdr:nvSpPr>
      <xdr:spPr>
        <a:xfrm>
          <a:off x="2527300" y="7113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337307</xdr:rowOff>
    </xdr:from>
    <xdr:to>
      <xdr:col>29</xdr:col>
      <xdr:colOff>177800</xdr:colOff>
      <xdr:row>35</xdr:row>
      <xdr:rowOff>96007</xdr:rowOff>
    </xdr:to>
    <xdr:sp macro="" textlink="">
      <xdr:nvSpPr>
        <xdr:cNvPr id="132" name="楕円 131"/>
        <xdr:cNvSpPr/>
      </xdr:nvSpPr>
      <xdr:spPr bwMode="auto">
        <a:xfrm>
          <a:off x="5600700" y="6604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250243</xdr:rowOff>
    </xdr:from>
    <xdr:ext cx="762000" cy="259045"/>
    <xdr:sp macro="" textlink="">
      <xdr:nvSpPr>
        <xdr:cNvPr id="133" name="人口1人当たり決算額の推移該当値テキスト445"/>
        <xdr:cNvSpPr txBox="1"/>
      </xdr:nvSpPr>
      <xdr:spPr>
        <a:xfrm>
          <a:off x="5740400" y="651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63033</xdr:rowOff>
    </xdr:from>
    <xdr:to>
      <xdr:col>26</xdr:col>
      <xdr:colOff>101600</xdr:colOff>
      <xdr:row>34</xdr:row>
      <xdr:rowOff>164633</xdr:rowOff>
    </xdr:to>
    <xdr:sp macro="" textlink="">
      <xdr:nvSpPr>
        <xdr:cNvPr id="134" name="楕円 133"/>
        <xdr:cNvSpPr/>
      </xdr:nvSpPr>
      <xdr:spPr bwMode="auto">
        <a:xfrm>
          <a:off x="4953000" y="6330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174810</xdr:rowOff>
    </xdr:from>
    <xdr:ext cx="736600" cy="259045"/>
    <xdr:sp macro="" textlink="">
      <xdr:nvSpPr>
        <xdr:cNvPr id="135" name="テキスト ボックス 134"/>
        <xdr:cNvSpPr txBox="1"/>
      </xdr:nvSpPr>
      <xdr:spPr>
        <a:xfrm>
          <a:off x="4622800" y="6099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193198</xdr:rowOff>
    </xdr:from>
    <xdr:to>
      <xdr:col>22</xdr:col>
      <xdr:colOff>165100</xdr:colOff>
      <xdr:row>34</xdr:row>
      <xdr:rowOff>294798</xdr:rowOff>
    </xdr:to>
    <xdr:sp macro="" textlink="">
      <xdr:nvSpPr>
        <xdr:cNvPr id="136" name="楕円 135"/>
        <xdr:cNvSpPr/>
      </xdr:nvSpPr>
      <xdr:spPr bwMode="auto">
        <a:xfrm>
          <a:off x="4254500" y="6460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304975</xdr:rowOff>
    </xdr:from>
    <xdr:ext cx="762000" cy="259045"/>
    <xdr:sp macro="" textlink="">
      <xdr:nvSpPr>
        <xdr:cNvPr id="137" name="テキスト ボックス 136"/>
        <xdr:cNvSpPr txBox="1"/>
      </xdr:nvSpPr>
      <xdr:spPr>
        <a:xfrm>
          <a:off x="3924300" y="622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114193</xdr:rowOff>
    </xdr:from>
    <xdr:to>
      <xdr:col>19</xdr:col>
      <xdr:colOff>38100</xdr:colOff>
      <xdr:row>35</xdr:row>
      <xdr:rowOff>215793</xdr:rowOff>
    </xdr:to>
    <xdr:sp macro="" textlink="">
      <xdr:nvSpPr>
        <xdr:cNvPr id="138" name="楕円 137"/>
        <xdr:cNvSpPr/>
      </xdr:nvSpPr>
      <xdr:spPr bwMode="auto">
        <a:xfrm>
          <a:off x="3556000" y="6724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225970</xdr:rowOff>
    </xdr:from>
    <xdr:ext cx="762000" cy="259045"/>
    <xdr:sp macro="" textlink="">
      <xdr:nvSpPr>
        <xdr:cNvPr id="139" name="テキスト ボックス 138"/>
        <xdr:cNvSpPr txBox="1"/>
      </xdr:nvSpPr>
      <xdr:spPr>
        <a:xfrm>
          <a:off x="3225800" y="649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22205</xdr:rowOff>
    </xdr:from>
    <xdr:to>
      <xdr:col>15</xdr:col>
      <xdr:colOff>101600</xdr:colOff>
      <xdr:row>35</xdr:row>
      <xdr:rowOff>123805</xdr:rowOff>
    </xdr:to>
    <xdr:sp macro="" textlink="">
      <xdr:nvSpPr>
        <xdr:cNvPr id="140" name="楕円 139"/>
        <xdr:cNvSpPr/>
      </xdr:nvSpPr>
      <xdr:spPr bwMode="auto">
        <a:xfrm>
          <a:off x="2857500" y="6632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133982</xdr:rowOff>
    </xdr:from>
    <xdr:ext cx="762000" cy="259045"/>
    <xdr:sp macro="" textlink="">
      <xdr:nvSpPr>
        <xdr:cNvPr id="141" name="テキスト ボックス 140"/>
        <xdr:cNvSpPr txBox="1"/>
      </xdr:nvSpPr>
      <xdr:spPr>
        <a:xfrm>
          <a:off x="2527300" y="640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和歌山県有田川町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25,412
25,292
351.84
18,806,996
17,822,373
420,098
10,243,224
13,167,157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164703</xdr:rowOff>
    </xdr:from>
    <xdr:to>
      <xdr:col>24</xdr:col>
      <xdr:colOff>62865</xdr:colOff>
      <xdr:row>38</xdr:row>
      <xdr:rowOff>146672</xdr:rowOff>
    </xdr:to>
    <xdr:cxnSp macro="">
      <xdr:nvCxnSpPr>
        <xdr:cNvPr id="60" name="直線コネクタ 59"/>
        <xdr:cNvCxnSpPr/>
      </xdr:nvCxnSpPr>
      <xdr:spPr>
        <a:xfrm flipV="1">
          <a:off x="4633595" y="5308203"/>
          <a:ext cx="1270" cy="135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150499</xdr:rowOff>
    </xdr:from>
    <xdr:ext cx="534377" cy="259045"/>
    <xdr:sp macro="" textlink="">
      <xdr:nvSpPr>
        <xdr:cNvPr id="61" name="人件費最小値テキスト"/>
        <xdr:cNvSpPr txBox="1"/>
      </xdr:nvSpPr>
      <xdr:spPr>
        <a:xfrm>
          <a:off x="4686300" y="66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146672</xdr:rowOff>
    </xdr:from>
    <xdr:to>
      <xdr:col>24</xdr:col>
      <xdr:colOff>152400</xdr:colOff>
      <xdr:row>38</xdr:row>
      <xdr:rowOff>146672</xdr:rowOff>
    </xdr:to>
    <xdr:cxnSp macro="">
      <xdr:nvCxnSpPr>
        <xdr:cNvPr id="62" name="直線コネクタ 61"/>
        <xdr:cNvCxnSpPr/>
      </xdr:nvCxnSpPr>
      <xdr:spPr>
        <a:xfrm>
          <a:off x="4546600" y="6661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111380</xdr:rowOff>
    </xdr:from>
    <xdr:ext cx="599010" cy="259045"/>
    <xdr:sp macro="" textlink="">
      <xdr:nvSpPr>
        <xdr:cNvPr id="63" name="人件費最大値テキスト"/>
        <xdr:cNvSpPr txBox="1"/>
      </xdr:nvSpPr>
      <xdr:spPr>
        <a:xfrm>
          <a:off x="4686300" y="508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164703</xdr:rowOff>
    </xdr:from>
    <xdr:to>
      <xdr:col>24</xdr:col>
      <xdr:colOff>152400</xdr:colOff>
      <xdr:row>30</xdr:row>
      <xdr:rowOff>164703</xdr:rowOff>
    </xdr:to>
    <xdr:cxnSp macro="">
      <xdr:nvCxnSpPr>
        <xdr:cNvPr id="64" name="直線コネクタ 63"/>
        <xdr:cNvCxnSpPr/>
      </xdr:nvCxnSpPr>
      <xdr:spPr>
        <a:xfrm>
          <a:off x="4546600" y="530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135899</xdr:rowOff>
    </xdr:from>
    <xdr:to>
      <xdr:col>24</xdr:col>
      <xdr:colOff>63500</xdr:colOff>
      <xdr:row>30</xdr:row>
      <xdr:rowOff>169161</xdr:rowOff>
    </xdr:to>
    <xdr:cxnSp macro="">
      <xdr:nvCxnSpPr>
        <xdr:cNvPr id="65" name="直線コネクタ 64"/>
        <xdr:cNvCxnSpPr/>
      </xdr:nvCxnSpPr>
      <xdr:spPr>
        <a:xfrm>
          <a:off x="3797300" y="5279399"/>
          <a:ext cx="838200" cy="3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30122</xdr:rowOff>
    </xdr:from>
    <xdr:ext cx="534377" cy="259045"/>
    <xdr:sp macro="" textlink="">
      <xdr:nvSpPr>
        <xdr:cNvPr id="66" name="人件費平均値テキスト"/>
        <xdr:cNvSpPr txBox="1"/>
      </xdr:nvSpPr>
      <xdr:spPr>
        <a:xfrm>
          <a:off x="4686300" y="5687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51695</xdr:rowOff>
    </xdr:from>
    <xdr:to>
      <xdr:col>24</xdr:col>
      <xdr:colOff>114300</xdr:colOff>
      <xdr:row>33</xdr:row>
      <xdr:rowOff>153295</xdr:rowOff>
    </xdr:to>
    <xdr:sp macro="" textlink="">
      <xdr:nvSpPr>
        <xdr:cNvPr id="67" name="フローチャート: 判断 66"/>
        <xdr:cNvSpPr/>
      </xdr:nvSpPr>
      <xdr:spPr>
        <a:xfrm>
          <a:off x="4584700" y="570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116068</xdr:rowOff>
    </xdr:from>
    <xdr:to>
      <xdr:col>19</xdr:col>
      <xdr:colOff>177800</xdr:colOff>
      <xdr:row>30</xdr:row>
      <xdr:rowOff>135899</xdr:rowOff>
    </xdr:to>
    <xdr:cxnSp macro="">
      <xdr:nvCxnSpPr>
        <xdr:cNvPr id="68" name="直線コネクタ 67"/>
        <xdr:cNvCxnSpPr/>
      </xdr:nvCxnSpPr>
      <xdr:spPr>
        <a:xfrm>
          <a:off x="2908300" y="5259568"/>
          <a:ext cx="889000" cy="1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66640</xdr:rowOff>
    </xdr:from>
    <xdr:to>
      <xdr:col>20</xdr:col>
      <xdr:colOff>38100</xdr:colOff>
      <xdr:row>32</xdr:row>
      <xdr:rowOff>168240</xdr:rowOff>
    </xdr:to>
    <xdr:sp macro="" textlink="">
      <xdr:nvSpPr>
        <xdr:cNvPr id="69" name="フローチャート: 判断 68"/>
        <xdr:cNvSpPr/>
      </xdr:nvSpPr>
      <xdr:spPr>
        <a:xfrm>
          <a:off x="3746500" y="555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159367</xdr:rowOff>
    </xdr:from>
    <xdr:ext cx="599010" cy="259045"/>
    <xdr:sp macro="" textlink="">
      <xdr:nvSpPr>
        <xdr:cNvPr id="70" name="テキスト ボックス 69"/>
        <xdr:cNvSpPr txBox="1"/>
      </xdr:nvSpPr>
      <xdr:spPr>
        <a:xfrm>
          <a:off x="3497795" y="564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116068</xdr:rowOff>
    </xdr:from>
    <xdr:to>
      <xdr:col>15</xdr:col>
      <xdr:colOff>50800</xdr:colOff>
      <xdr:row>30</xdr:row>
      <xdr:rowOff>166160</xdr:rowOff>
    </xdr:to>
    <xdr:cxnSp macro="">
      <xdr:nvCxnSpPr>
        <xdr:cNvPr id="71" name="直線コネクタ 70"/>
        <xdr:cNvCxnSpPr/>
      </xdr:nvCxnSpPr>
      <xdr:spPr>
        <a:xfrm flipV="1">
          <a:off x="2019300" y="5259568"/>
          <a:ext cx="889000" cy="5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24235</xdr:rowOff>
    </xdr:from>
    <xdr:to>
      <xdr:col>15</xdr:col>
      <xdr:colOff>101600</xdr:colOff>
      <xdr:row>33</xdr:row>
      <xdr:rowOff>125835</xdr:rowOff>
    </xdr:to>
    <xdr:sp macro="" textlink="">
      <xdr:nvSpPr>
        <xdr:cNvPr id="72" name="フローチャート: 判断 71"/>
        <xdr:cNvSpPr/>
      </xdr:nvSpPr>
      <xdr:spPr>
        <a:xfrm>
          <a:off x="2857500" y="56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116962</xdr:rowOff>
    </xdr:from>
    <xdr:ext cx="534377" cy="259045"/>
    <xdr:sp macro="" textlink="">
      <xdr:nvSpPr>
        <xdr:cNvPr id="73" name="テキスト ボックス 72"/>
        <xdr:cNvSpPr txBox="1"/>
      </xdr:nvSpPr>
      <xdr:spPr>
        <a:xfrm>
          <a:off x="2641111" y="577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166160</xdr:rowOff>
    </xdr:from>
    <xdr:to>
      <xdr:col>10</xdr:col>
      <xdr:colOff>114300</xdr:colOff>
      <xdr:row>31</xdr:row>
      <xdr:rowOff>109696</xdr:rowOff>
    </xdr:to>
    <xdr:cxnSp macro="">
      <xdr:nvCxnSpPr>
        <xdr:cNvPr id="74" name="直線コネクタ 73"/>
        <xdr:cNvCxnSpPr/>
      </xdr:nvCxnSpPr>
      <xdr:spPr>
        <a:xfrm flipV="1">
          <a:off x="1130300" y="5309660"/>
          <a:ext cx="889000" cy="1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85299</xdr:rowOff>
    </xdr:from>
    <xdr:to>
      <xdr:col>10</xdr:col>
      <xdr:colOff>165100</xdr:colOff>
      <xdr:row>34</xdr:row>
      <xdr:rowOff>15449</xdr:rowOff>
    </xdr:to>
    <xdr:sp macro="" textlink="">
      <xdr:nvSpPr>
        <xdr:cNvPr id="75" name="フローチャート: 判断 74"/>
        <xdr:cNvSpPr/>
      </xdr:nvSpPr>
      <xdr:spPr>
        <a:xfrm>
          <a:off x="1968500" y="574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6576</xdr:rowOff>
    </xdr:from>
    <xdr:ext cx="534377" cy="259045"/>
    <xdr:sp macro="" textlink="">
      <xdr:nvSpPr>
        <xdr:cNvPr id="76" name="テキスト ボックス 75"/>
        <xdr:cNvSpPr txBox="1"/>
      </xdr:nvSpPr>
      <xdr:spPr>
        <a:xfrm>
          <a:off x="1752111" y="583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151250</xdr:rowOff>
    </xdr:from>
    <xdr:to>
      <xdr:col>6</xdr:col>
      <xdr:colOff>38100</xdr:colOff>
      <xdr:row>33</xdr:row>
      <xdr:rowOff>81400</xdr:rowOff>
    </xdr:to>
    <xdr:sp macro="" textlink="">
      <xdr:nvSpPr>
        <xdr:cNvPr id="77" name="フローチャート: 判断 76"/>
        <xdr:cNvSpPr/>
      </xdr:nvSpPr>
      <xdr:spPr>
        <a:xfrm>
          <a:off x="1079500" y="563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72527</xdr:rowOff>
    </xdr:from>
    <xdr:ext cx="534377" cy="259045"/>
    <xdr:sp macro="" textlink="">
      <xdr:nvSpPr>
        <xdr:cNvPr id="78" name="テキスト ボックス 77"/>
        <xdr:cNvSpPr txBox="1"/>
      </xdr:nvSpPr>
      <xdr:spPr>
        <a:xfrm>
          <a:off x="863111" y="573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118361</xdr:rowOff>
    </xdr:from>
    <xdr:to>
      <xdr:col>24</xdr:col>
      <xdr:colOff>114300</xdr:colOff>
      <xdr:row>31</xdr:row>
      <xdr:rowOff>48511</xdr:rowOff>
    </xdr:to>
    <xdr:sp macro="" textlink="">
      <xdr:nvSpPr>
        <xdr:cNvPr id="84" name="楕円 83"/>
        <xdr:cNvSpPr/>
      </xdr:nvSpPr>
      <xdr:spPr>
        <a:xfrm>
          <a:off x="4584700" y="526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66930</xdr:rowOff>
    </xdr:from>
    <xdr:ext cx="599010" cy="259045"/>
    <xdr:sp macro="" textlink="">
      <xdr:nvSpPr>
        <xdr:cNvPr id="85" name="人件費該当値テキスト"/>
        <xdr:cNvSpPr txBox="1"/>
      </xdr:nvSpPr>
      <xdr:spPr>
        <a:xfrm>
          <a:off x="4686300" y="521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85099</xdr:rowOff>
    </xdr:from>
    <xdr:to>
      <xdr:col>20</xdr:col>
      <xdr:colOff>38100</xdr:colOff>
      <xdr:row>31</xdr:row>
      <xdr:rowOff>15249</xdr:rowOff>
    </xdr:to>
    <xdr:sp macro="" textlink="">
      <xdr:nvSpPr>
        <xdr:cNvPr id="86" name="楕円 85"/>
        <xdr:cNvSpPr/>
      </xdr:nvSpPr>
      <xdr:spPr>
        <a:xfrm>
          <a:off x="3746500" y="522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31776</xdr:rowOff>
    </xdr:from>
    <xdr:ext cx="599010" cy="259045"/>
    <xdr:sp macro="" textlink="">
      <xdr:nvSpPr>
        <xdr:cNvPr id="87" name="テキスト ボックス 86"/>
        <xdr:cNvSpPr txBox="1"/>
      </xdr:nvSpPr>
      <xdr:spPr>
        <a:xfrm>
          <a:off x="3497795" y="500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65268</xdr:rowOff>
    </xdr:from>
    <xdr:to>
      <xdr:col>15</xdr:col>
      <xdr:colOff>101600</xdr:colOff>
      <xdr:row>30</xdr:row>
      <xdr:rowOff>166868</xdr:rowOff>
    </xdr:to>
    <xdr:sp macro="" textlink="">
      <xdr:nvSpPr>
        <xdr:cNvPr id="88" name="楕円 87"/>
        <xdr:cNvSpPr/>
      </xdr:nvSpPr>
      <xdr:spPr>
        <a:xfrm>
          <a:off x="2857500" y="52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11945</xdr:rowOff>
    </xdr:from>
    <xdr:ext cx="599010" cy="259045"/>
    <xdr:sp macro="" textlink="">
      <xdr:nvSpPr>
        <xdr:cNvPr id="89" name="テキスト ボックス 88"/>
        <xdr:cNvSpPr txBox="1"/>
      </xdr:nvSpPr>
      <xdr:spPr>
        <a:xfrm>
          <a:off x="2608795" y="4983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115360</xdr:rowOff>
    </xdr:from>
    <xdr:to>
      <xdr:col>10</xdr:col>
      <xdr:colOff>165100</xdr:colOff>
      <xdr:row>31</xdr:row>
      <xdr:rowOff>45510</xdr:rowOff>
    </xdr:to>
    <xdr:sp macro="" textlink="">
      <xdr:nvSpPr>
        <xdr:cNvPr id="90" name="楕円 89"/>
        <xdr:cNvSpPr/>
      </xdr:nvSpPr>
      <xdr:spPr>
        <a:xfrm>
          <a:off x="1968500" y="525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62037</xdr:rowOff>
    </xdr:from>
    <xdr:ext cx="599010" cy="259045"/>
    <xdr:sp macro="" textlink="">
      <xdr:nvSpPr>
        <xdr:cNvPr id="91" name="テキスト ボックス 90"/>
        <xdr:cNvSpPr txBox="1"/>
      </xdr:nvSpPr>
      <xdr:spPr>
        <a:xfrm>
          <a:off x="1719795" y="503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58896</xdr:rowOff>
    </xdr:from>
    <xdr:to>
      <xdr:col>6</xdr:col>
      <xdr:colOff>38100</xdr:colOff>
      <xdr:row>31</xdr:row>
      <xdr:rowOff>160496</xdr:rowOff>
    </xdr:to>
    <xdr:sp macro="" textlink="">
      <xdr:nvSpPr>
        <xdr:cNvPr id="92" name="楕円 91"/>
        <xdr:cNvSpPr/>
      </xdr:nvSpPr>
      <xdr:spPr>
        <a:xfrm>
          <a:off x="1079500" y="537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5573</xdr:rowOff>
    </xdr:from>
    <xdr:ext cx="599010" cy="259045"/>
    <xdr:sp macro="" textlink="">
      <xdr:nvSpPr>
        <xdr:cNvPr id="93" name="テキスト ボックス 92"/>
        <xdr:cNvSpPr txBox="1"/>
      </xdr:nvSpPr>
      <xdr:spPr>
        <a:xfrm>
          <a:off x="830795" y="514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116269</xdr:rowOff>
    </xdr:from>
    <xdr:to>
      <xdr:col>24</xdr:col>
      <xdr:colOff>62865</xdr:colOff>
      <xdr:row>56</xdr:row>
      <xdr:rowOff>2997</xdr:rowOff>
    </xdr:to>
    <xdr:cxnSp macro="">
      <xdr:nvCxnSpPr>
        <xdr:cNvPr id="118" name="直線コネクタ 117"/>
        <xdr:cNvCxnSpPr/>
      </xdr:nvCxnSpPr>
      <xdr:spPr>
        <a:xfrm flipV="1">
          <a:off x="4633595" y="8688769"/>
          <a:ext cx="1270" cy="91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6824</xdr:rowOff>
    </xdr:from>
    <xdr:ext cx="534377" cy="259045"/>
    <xdr:sp macro="" textlink="">
      <xdr:nvSpPr>
        <xdr:cNvPr id="119" name="物件費最小値テキスト"/>
        <xdr:cNvSpPr txBox="1"/>
      </xdr:nvSpPr>
      <xdr:spPr>
        <a:xfrm>
          <a:off x="4686300" y="960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2997</xdr:rowOff>
    </xdr:from>
    <xdr:to>
      <xdr:col>24</xdr:col>
      <xdr:colOff>152400</xdr:colOff>
      <xdr:row>56</xdr:row>
      <xdr:rowOff>2997</xdr:rowOff>
    </xdr:to>
    <xdr:cxnSp macro="">
      <xdr:nvCxnSpPr>
        <xdr:cNvPr id="120" name="直線コネクタ 119"/>
        <xdr:cNvCxnSpPr/>
      </xdr:nvCxnSpPr>
      <xdr:spPr>
        <a:xfrm>
          <a:off x="4546600" y="9604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62946</xdr:rowOff>
    </xdr:from>
    <xdr:ext cx="599010" cy="259045"/>
    <xdr:sp macro="" textlink="">
      <xdr:nvSpPr>
        <xdr:cNvPr id="121" name="物件費最大値テキスト"/>
        <xdr:cNvSpPr txBox="1"/>
      </xdr:nvSpPr>
      <xdr:spPr>
        <a:xfrm>
          <a:off x="4686300" y="8463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116269</xdr:rowOff>
    </xdr:from>
    <xdr:to>
      <xdr:col>24</xdr:col>
      <xdr:colOff>152400</xdr:colOff>
      <xdr:row>50</xdr:row>
      <xdr:rowOff>116269</xdr:rowOff>
    </xdr:to>
    <xdr:cxnSp macro="">
      <xdr:nvCxnSpPr>
        <xdr:cNvPr id="122" name="直線コネクタ 121"/>
        <xdr:cNvCxnSpPr/>
      </xdr:nvCxnSpPr>
      <xdr:spPr>
        <a:xfrm>
          <a:off x="4546600" y="868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2997</xdr:rowOff>
    </xdr:from>
    <xdr:to>
      <xdr:col>24</xdr:col>
      <xdr:colOff>63500</xdr:colOff>
      <xdr:row>56</xdr:row>
      <xdr:rowOff>5626</xdr:rowOff>
    </xdr:to>
    <xdr:cxnSp macro="">
      <xdr:nvCxnSpPr>
        <xdr:cNvPr id="123" name="直線コネクタ 122"/>
        <xdr:cNvCxnSpPr/>
      </xdr:nvCxnSpPr>
      <xdr:spPr>
        <a:xfrm flipV="1">
          <a:off x="3797300" y="9604197"/>
          <a:ext cx="8382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66971</xdr:rowOff>
    </xdr:from>
    <xdr:ext cx="599010" cy="259045"/>
    <xdr:sp macro="" textlink="">
      <xdr:nvSpPr>
        <xdr:cNvPr id="124" name="物件費平均値テキスト"/>
        <xdr:cNvSpPr txBox="1"/>
      </xdr:nvSpPr>
      <xdr:spPr>
        <a:xfrm>
          <a:off x="4686300" y="8982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44094</xdr:rowOff>
    </xdr:from>
    <xdr:to>
      <xdr:col>24</xdr:col>
      <xdr:colOff>114300</xdr:colOff>
      <xdr:row>53</xdr:row>
      <xdr:rowOff>145694</xdr:rowOff>
    </xdr:to>
    <xdr:sp macro="" textlink="">
      <xdr:nvSpPr>
        <xdr:cNvPr id="125" name="フローチャート: 判断 124"/>
        <xdr:cNvSpPr/>
      </xdr:nvSpPr>
      <xdr:spPr>
        <a:xfrm>
          <a:off x="4584700" y="913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5626</xdr:rowOff>
    </xdr:from>
    <xdr:to>
      <xdr:col>19</xdr:col>
      <xdr:colOff>177800</xdr:colOff>
      <xdr:row>56</xdr:row>
      <xdr:rowOff>85865</xdr:rowOff>
    </xdr:to>
    <xdr:cxnSp macro="">
      <xdr:nvCxnSpPr>
        <xdr:cNvPr id="126" name="直線コネクタ 125"/>
        <xdr:cNvCxnSpPr/>
      </xdr:nvCxnSpPr>
      <xdr:spPr>
        <a:xfrm flipV="1">
          <a:off x="2908300" y="9606826"/>
          <a:ext cx="889000" cy="8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93205</xdr:rowOff>
    </xdr:from>
    <xdr:to>
      <xdr:col>20</xdr:col>
      <xdr:colOff>38100</xdr:colOff>
      <xdr:row>56</xdr:row>
      <xdr:rowOff>23355</xdr:rowOff>
    </xdr:to>
    <xdr:sp macro="" textlink="">
      <xdr:nvSpPr>
        <xdr:cNvPr id="127" name="フローチャート: 判断 126"/>
        <xdr:cNvSpPr/>
      </xdr:nvSpPr>
      <xdr:spPr>
        <a:xfrm>
          <a:off x="3746500" y="952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39882</xdr:rowOff>
    </xdr:from>
    <xdr:ext cx="534377" cy="259045"/>
    <xdr:sp macro="" textlink="">
      <xdr:nvSpPr>
        <xdr:cNvPr id="128" name="テキスト ボックス 127"/>
        <xdr:cNvSpPr txBox="1"/>
      </xdr:nvSpPr>
      <xdr:spPr>
        <a:xfrm>
          <a:off x="3530111" y="929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85865</xdr:rowOff>
    </xdr:from>
    <xdr:to>
      <xdr:col>15</xdr:col>
      <xdr:colOff>50800</xdr:colOff>
      <xdr:row>56</xdr:row>
      <xdr:rowOff>168008</xdr:rowOff>
    </xdr:to>
    <xdr:cxnSp macro="">
      <xdr:nvCxnSpPr>
        <xdr:cNvPr id="129" name="直線コネクタ 128"/>
        <xdr:cNvCxnSpPr/>
      </xdr:nvCxnSpPr>
      <xdr:spPr>
        <a:xfrm flipV="1">
          <a:off x="2019300" y="9687065"/>
          <a:ext cx="889000" cy="8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19406</xdr:rowOff>
    </xdr:from>
    <xdr:to>
      <xdr:col>15</xdr:col>
      <xdr:colOff>101600</xdr:colOff>
      <xdr:row>57</xdr:row>
      <xdr:rowOff>121006</xdr:rowOff>
    </xdr:to>
    <xdr:sp macro="" textlink="">
      <xdr:nvSpPr>
        <xdr:cNvPr id="130" name="フローチャート: 判断 129"/>
        <xdr:cNvSpPr/>
      </xdr:nvSpPr>
      <xdr:spPr>
        <a:xfrm>
          <a:off x="2857500" y="979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112133</xdr:rowOff>
    </xdr:from>
    <xdr:ext cx="534377" cy="259045"/>
    <xdr:sp macro="" textlink="">
      <xdr:nvSpPr>
        <xdr:cNvPr id="131" name="テキスト ボックス 130"/>
        <xdr:cNvSpPr txBox="1"/>
      </xdr:nvSpPr>
      <xdr:spPr>
        <a:xfrm>
          <a:off x="2641111" y="988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81293</xdr:rowOff>
    </xdr:from>
    <xdr:to>
      <xdr:col>10</xdr:col>
      <xdr:colOff>114300</xdr:colOff>
      <xdr:row>56</xdr:row>
      <xdr:rowOff>168008</xdr:rowOff>
    </xdr:to>
    <xdr:cxnSp macro="">
      <xdr:nvCxnSpPr>
        <xdr:cNvPr id="132" name="直線コネクタ 131"/>
        <xdr:cNvCxnSpPr/>
      </xdr:nvCxnSpPr>
      <xdr:spPr>
        <a:xfrm>
          <a:off x="1130300" y="9682493"/>
          <a:ext cx="889000" cy="8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27749</xdr:rowOff>
    </xdr:from>
    <xdr:to>
      <xdr:col>10</xdr:col>
      <xdr:colOff>165100</xdr:colOff>
      <xdr:row>58</xdr:row>
      <xdr:rowOff>129349</xdr:rowOff>
    </xdr:to>
    <xdr:sp macro="" textlink="">
      <xdr:nvSpPr>
        <xdr:cNvPr id="133" name="フローチャート: 判断 132"/>
        <xdr:cNvSpPr/>
      </xdr:nvSpPr>
      <xdr:spPr>
        <a:xfrm>
          <a:off x="1968500" y="99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120476</xdr:rowOff>
    </xdr:from>
    <xdr:ext cx="534377" cy="259045"/>
    <xdr:sp macro="" textlink="">
      <xdr:nvSpPr>
        <xdr:cNvPr id="134" name="テキスト ボックス 133"/>
        <xdr:cNvSpPr txBox="1"/>
      </xdr:nvSpPr>
      <xdr:spPr>
        <a:xfrm>
          <a:off x="1752111" y="100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68479</xdr:rowOff>
    </xdr:from>
    <xdr:to>
      <xdr:col>6</xdr:col>
      <xdr:colOff>38100</xdr:colOff>
      <xdr:row>58</xdr:row>
      <xdr:rowOff>170079</xdr:rowOff>
    </xdr:to>
    <xdr:sp macro="" textlink="">
      <xdr:nvSpPr>
        <xdr:cNvPr id="135" name="フローチャート: 判断 134"/>
        <xdr:cNvSpPr/>
      </xdr:nvSpPr>
      <xdr:spPr>
        <a:xfrm>
          <a:off x="1079500" y="1001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161206</xdr:rowOff>
    </xdr:from>
    <xdr:ext cx="534377" cy="259045"/>
    <xdr:sp macro="" textlink="">
      <xdr:nvSpPr>
        <xdr:cNvPr id="136" name="テキスト ボックス 135"/>
        <xdr:cNvSpPr txBox="1"/>
      </xdr:nvSpPr>
      <xdr:spPr>
        <a:xfrm>
          <a:off x="863111" y="101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123647</xdr:rowOff>
    </xdr:from>
    <xdr:to>
      <xdr:col>24</xdr:col>
      <xdr:colOff>114300</xdr:colOff>
      <xdr:row>56</xdr:row>
      <xdr:rowOff>53797</xdr:rowOff>
    </xdr:to>
    <xdr:sp macro="" textlink="">
      <xdr:nvSpPr>
        <xdr:cNvPr id="142" name="楕円 141"/>
        <xdr:cNvSpPr/>
      </xdr:nvSpPr>
      <xdr:spPr>
        <a:xfrm>
          <a:off x="4584700" y="955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38574</xdr:rowOff>
    </xdr:from>
    <xdr:ext cx="534377" cy="259045"/>
    <xdr:sp macro="" textlink="">
      <xdr:nvSpPr>
        <xdr:cNvPr id="143" name="物件費該当値テキスト"/>
        <xdr:cNvSpPr txBox="1"/>
      </xdr:nvSpPr>
      <xdr:spPr>
        <a:xfrm>
          <a:off x="4686300" y="946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126276</xdr:rowOff>
    </xdr:from>
    <xdr:to>
      <xdr:col>20</xdr:col>
      <xdr:colOff>38100</xdr:colOff>
      <xdr:row>56</xdr:row>
      <xdr:rowOff>56426</xdr:rowOff>
    </xdr:to>
    <xdr:sp macro="" textlink="">
      <xdr:nvSpPr>
        <xdr:cNvPr id="144" name="楕円 143"/>
        <xdr:cNvSpPr/>
      </xdr:nvSpPr>
      <xdr:spPr>
        <a:xfrm>
          <a:off x="3746500" y="955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47553</xdr:rowOff>
    </xdr:from>
    <xdr:ext cx="534377" cy="259045"/>
    <xdr:sp macro="" textlink="">
      <xdr:nvSpPr>
        <xdr:cNvPr id="145" name="テキスト ボックス 144"/>
        <xdr:cNvSpPr txBox="1"/>
      </xdr:nvSpPr>
      <xdr:spPr>
        <a:xfrm>
          <a:off x="3530111" y="964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35065</xdr:rowOff>
    </xdr:from>
    <xdr:to>
      <xdr:col>15</xdr:col>
      <xdr:colOff>101600</xdr:colOff>
      <xdr:row>56</xdr:row>
      <xdr:rowOff>136665</xdr:rowOff>
    </xdr:to>
    <xdr:sp macro="" textlink="">
      <xdr:nvSpPr>
        <xdr:cNvPr id="146" name="楕円 145"/>
        <xdr:cNvSpPr/>
      </xdr:nvSpPr>
      <xdr:spPr>
        <a:xfrm>
          <a:off x="2857500" y="963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153192</xdr:rowOff>
    </xdr:from>
    <xdr:ext cx="534377" cy="259045"/>
    <xdr:sp macro="" textlink="">
      <xdr:nvSpPr>
        <xdr:cNvPr id="147" name="テキスト ボックス 146"/>
        <xdr:cNvSpPr txBox="1"/>
      </xdr:nvSpPr>
      <xdr:spPr>
        <a:xfrm>
          <a:off x="2641111" y="941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117208</xdr:rowOff>
    </xdr:from>
    <xdr:to>
      <xdr:col>10</xdr:col>
      <xdr:colOff>165100</xdr:colOff>
      <xdr:row>57</xdr:row>
      <xdr:rowOff>47358</xdr:rowOff>
    </xdr:to>
    <xdr:sp macro="" textlink="">
      <xdr:nvSpPr>
        <xdr:cNvPr id="148" name="楕円 147"/>
        <xdr:cNvSpPr/>
      </xdr:nvSpPr>
      <xdr:spPr>
        <a:xfrm>
          <a:off x="1968500" y="971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63885</xdr:rowOff>
    </xdr:from>
    <xdr:ext cx="534377" cy="259045"/>
    <xdr:sp macro="" textlink="">
      <xdr:nvSpPr>
        <xdr:cNvPr id="149" name="テキスト ボックス 148"/>
        <xdr:cNvSpPr txBox="1"/>
      </xdr:nvSpPr>
      <xdr:spPr>
        <a:xfrm>
          <a:off x="1752111" y="949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30493</xdr:rowOff>
    </xdr:from>
    <xdr:to>
      <xdr:col>6</xdr:col>
      <xdr:colOff>38100</xdr:colOff>
      <xdr:row>56</xdr:row>
      <xdr:rowOff>132093</xdr:rowOff>
    </xdr:to>
    <xdr:sp macro="" textlink="">
      <xdr:nvSpPr>
        <xdr:cNvPr id="150" name="楕円 149"/>
        <xdr:cNvSpPr/>
      </xdr:nvSpPr>
      <xdr:spPr>
        <a:xfrm>
          <a:off x="1079500" y="963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148620</xdr:rowOff>
    </xdr:from>
    <xdr:ext cx="534377" cy="259045"/>
    <xdr:sp macro="" textlink="">
      <xdr:nvSpPr>
        <xdr:cNvPr id="151" name="テキスト ボックス 150"/>
        <xdr:cNvSpPr txBox="1"/>
      </xdr:nvSpPr>
      <xdr:spPr>
        <a:xfrm>
          <a:off x="863111" y="940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111777</xdr:rowOff>
    </xdr:from>
    <xdr:ext cx="467179" cy="259045"/>
    <xdr:sp macro="" textlink="">
      <xdr:nvSpPr>
        <xdr:cNvPr id="162" name="テキスト ボックス 161"/>
        <xdr:cNvSpPr txBox="1"/>
      </xdr:nvSpPr>
      <xdr:spPr>
        <a:xfrm>
          <a:off x="294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4" name="テキスト ボックス 163"/>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6" name="テキスト ボックス 165"/>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8" name="テキスト ボックス 167"/>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70" name="テキスト ボックス 169"/>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2" name="テキスト ボックス 171"/>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4" name="テキスト ボックス 173"/>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6" name="テキスト ボックス 17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40259</xdr:rowOff>
    </xdr:from>
    <xdr:to>
      <xdr:col>24</xdr:col>
      <xdr:colOff>62865</xdr:colOff>
      <xdr:row>78</xdr:row>
      <xdr:rowOff>97572</xdr:rowOff>
    </xdr:to>
    <xdr:cxnSp macro="">
      <xdr:nvCxnSpPr>
        <xdr:cNvPr id="178" name="直線コネクタ 177"/>
        <xdr:cNvCxnSpPr/>
      </xdr:nvCxnSpPr>
      <xdr:spPr>
        <a:xfrm flipV="1">
          <a:off x="4633595" y="12041759"/>
          <a:ext cx="1270" cy="1428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101399</xdr:rowOff>
    </xdr:from>
    <xdr:ext cx="469744" cy="259045"/>
    <xdr:sp macro="" textlink="">
      <xdr:nvSpPr>
        <xdr:cNvPr id="179" name="維持補修費最小値テキスト"/>
        <xdr:cNvSpPr txBox="1"/>
      </xdr:nvSpPr>
      <xdr:spPr>
        <a:xfrm>
          <a:off x="4686300" y="1347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97572</xdr:rowOff>
    </xdr:from>
    <xdr:to>
      <xdr:col>24</xdr:col>
      <xdr:colOff>152400</xdr:colOff>
      <xdr:row>78</xdr:row>
      <xdr:rowOff>97572</xdr:rowOff>
    </xdr:to>
    <xdr:cxnSp macro="">
      <xdr:nvCxnSpPr>
        <xdr:cNvPr id="180" name="直線コネクタ 179"/>
        <xdr:cNvCxnSpPr/>
      </xdr:nvCxnSpPr>
      <xdr:spPr>
        <a:xfrm>
          <a:off x="4546600" y="13470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158386</xdr:rowOff>
    </xdr:from>
    <xdr:ext cx="534377" cy="259045"/>
    <xdr:sp macro="" textlink="">
      <xdr:nvSpPr>
        <xdr:cNvPr id="181" name="維持補修費最大値テキスト"/>
        <xdr:cNvSpPr txBox="1"/>
      </xdr:nvSpPr>
      <xdr:spPr>
        <a:xfrm>
          <a:off x="4686300" y="1181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40259</xdr:rowOff>
    </xdr:from>
    <xdr:to>
      <xdr:col>24</xdr:col>
      <xdr:colOff>152400</xdr:colOff>
      <xdr:row>70</xdr:row>
      <xdr:rowOff>40259</xdr:rowOff>
    </xdr:to>
    <xdr:cxnSp macro="">
      <xdr:nvCxnSpPr>
        <xdr:cNvPr id="182" name="直線コネクタ 181"/>
        <xdr:cNvCxnSpPr/>
      </xdr:nvCxnSpPr>
      <xdr:spPr>
        <a:xfrm>
          <a:off x="4546600" y="12041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22298</xdr:rowOff>
    </xdr:from>
    <xdr:to>
      <xdr:col>24</xdr:col>
      <xdr:colOff>63500</xdr:colOff>
      <xdr:row>78</xdr:row>
      <xdr:rowOff>97572</xdr:rowOff>
    </xdr:to>
    <xdr:cxnSp macro="">
      <xdr:nvCxnSpPr>
        <xdr:cNvPr id="183" name="直線コネクタ 182"/>
        <xdr:cNvCxnSpPr/>
      </xdr:nvCxnSpPr>
      <xdr:spPr>
        <a:xfrm>
          <a:off x="3797300" y="13052498"/>
          <a:ext cx="838200" cy="4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37645</xdr:rowOff>
    </xdr:from>
    <xdr:ext cx="469744" cy="259045"/>
    <xdr:sp macro="" textlink="">
      <xdr:nvSpPr>
        <xdr:cNvPr id="184" name="維持補修費平均値テキスト"/>
        <xdr:cNvSpPr txBox="1"/>
      </xdr:nvSpPr>
      <xdr:spPr>
        <a:xfrm>
          <a:off x="4686300" y="12724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14768</xdr:rowOff>
    </xdr:from>
    <xdr:to>
      <xdr:col>24</xdr:col>
      <xdr:colOff>114300</xdr:colOff>
      <xdr:row>75</xdr:row>
      <xdr:rowOff>116368</xdr:rowOff>
    </xdr:to>
    <xdr:sp macro="" textlink="">
      <xdr:nvSpPr>
        <xdr:cNvPr id="185" name="フローチャート: 判断 184"/>
        <xdr:cNvSpPr/>
      </xdr:nvSpPr>
      <xdr:spPr>
        <a:xfrm>
          <a:off x="4584700" y="1287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22298</xdr:rowOff>
    </xdr:from>
    <xdr:to>
      <xdr:col>19</xdr:col>
      <xdr:colOff>177800</xdr:colOff>
      <xdr:row>77</xdr:row>
      <xdr:rowOff>52343</xdr:rowOff>
    </xdr:to>
    <xdr:cxnSp macro="">
      <xdr:nvCxnSpPr>
        <xdr:cNvPr id="186" name="直線コネクタ 185"/>
        <xdr:cNvCxnSpPr/>
      </xdr:nvCxnSpPr>
      <xdr:spPr>
        <a:xfrm flipV="1">
          <a:off x="2908300" y="13052498"/>
          <a:ext cx="889000" cy="20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143438</xdr:rowOff>
    </xdr:from>
    <xdr:to>
      <xdr:col>20</xdr:col>
      <xdr:colOff>38100</xdr:colOff>
      <xdr:row>75</xdr:row>
      <xdr:rowOff>73588</xdr:rowOff>
    </xdr:to>
    <xdr:sp macro="" textlink="">
      <xdr:nvSpPr>
        <xdr:cNvPr id="187" name="フローチャート: 判断 186"/>
        <xdr:cNvSpPr/>
      </xdr:nvSpPr>
      <xdr:spPr>
        <a:xfrm>
          <a:off x="3746500" y="1283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90115</xdr:rowOff>
    </xdr:from>
    <xdr:ext cx="469744" cy="259045"/>
    <xdr:sp macro="" textlink="">
      <xdr:nvSpPr>
        <xdr:cNvPr id="188" name="テキスト ボックス 187"/>
        <xdr:cNvSpPr txBox="1"/>
      </xdr:nvSpPr>
      <xdr:spPr>
        <a:xfrm>
          <a:off x="3562428" y="1260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67528</xdr:rowOff>
    </xdr:from>
    <xdr:to>
      <xdr:col>15</xdr:col>
      <xdr:colOff>50800</xdr:colOff>
      <xdr:row>77</xdr:row>
      <xdr:rowOff>52343</xdr:rowOff>
    </xdr:to>
    <xdr:cxnSp macro="">
      <xdr:nvCxnSpPr>
        <xdr:cNvPr id="189" name="直線コネクタ 188"/>
        <xdr:cNvCxnSpPr/>
      </xdr:nvCxnSpPr>
      <xdr:spPr>
        <a:xfrm>
          <a:off x="2019300" y="13097728"/>
          <a:ext cx="889000" cy="15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61795</xdr:rowOff>
    </xdr:from>
    <xdr:to>
      <xdr:col>15</xdr:col>
      <xdr:colOff>101600</xdr:colOff>
      <xdr:row>76</xdr:row>
      <xdr:rowOff>163395</xdr:rowOff>
    </xdr:to>
    <xdr:sp macro="" textlink="">
      <xdr:nvSpPr>
        <xdr:cNvPr id="190" name="フローチャート: 判断 189"/>
        <xdr:cNvSpPr/>
      </xdr:nvSpPr>
      <xdr:spPr>
        <a:xfrm>
          <a:off x="2857500" y="130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8472</xdr:rowOff>
    </xdr:from>
    <xdr:ext cx="469744" cy="259045"/>
    <xdr:sp macro="" textlink="">
      <xdr:nvSpPr>
        <xdr:cNvPr id="191" name="テキスト ボックス 190"/>
        <xdr:cNvSpPr txBox="1"/>
      </xdr:nvSpPr>
      <xdr:spPr>
        <a:xfrm>
          <a:off x="2673428" y="1286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67528</xdr:rowOff>
    </xdr:from>
    <xdr:to>
      <xdr:col>10</xdr:col>
      <xdr:colOff>114300</xdr:colOff>
      <xdr:row>77</xdr:row>
      <xdr:rowOff>1724</xdr:rowOff>
    </xdr:to>
    <xdr:cxnSp macro="">
      <xdr:nvCxnSpPr>
        <xdr:cNvPr id="192" name="直線コネクタ 191"/>
        <xdr:cNvCxnSpPr/>
      </xdr:nvCxnSpPr>
      <xdr:spPr>
        <a:xfrm flipV="1">
          <a:off x="1130300" y="13097728"/>
          <a:ext cx="889000" cy="1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121884</xdr:rowOff>
    </xdr:from>
    <xdr:to>
      <xdr:col>10</xdr:col>
      <xdr:colOff>165100</xdr:colOff>
      <xdr:row>77</xdr:row>
      <xdr:rowOff>52034</xdr:rowOff>
    </xdr:to>
    <xdr:sp macro="" textlink="">
      <xdr:nvSpPr>
        <xdr:cNvPr id="193" name="フローチャート: 判断 192"/>
        <xdr:cNvSpPr/>
      </xdr:nvSpPr>
      <xdr:spPr>
        <a:xfrm>
          <a:off x="1968500" y="1315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43161</xdr:rowOff>
    </xdr:from>
    <xdr:ext cx="469744" cy="259045"/>
    <xdr:sp macro="" textlink="">
      <xdr:nvSpPr>
        <xdr:cNvPr id="194" name="テキスト ボックス 193"/>
        <xdr:cNvSpPr txBox="1"/>
      </xdr:nvSpPr>
      <xdr:spPr>
        <a:xfrm>
          <a:off x="1784428" y="1324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59345</xdr:rowOff>
    </xdr:from>
    <xdr:to>
      <xdr:col>6</xdr:col>
      <xdr:colOff>38100</xdr:colOff>
      <xdr:row>77</xdr:row>
      <xdr:rowOff>160945</xdr:rowOff>
    </xdr:to>
    <xdr:sp macro="" textlink="">
      <xdr:nvSpPr>
        <xdr:cNvPr id="195" name="フローチャート: 判断 194"/>
        <xdr:cNvSpPr/>
      </xdr:nvSpPr>
      <xdr:spPr>
        <a:xfrm>
          <a:off x="1079500" y="1326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152072</xdr:rowOff>
    </xdr:from>
    <xdr:ext cx="469744" cy="259045"/>
    <xdr:sp macro="" textlink="">
      <xdr:nvSpPr>
        <xdr:cNvPr id="196" name="テキスト ボックス 195"/>
        <xdr:cNvSpPr txBox="1"/>
      </xdr:nvSpPr>
      <xdr:spPr>
        <a:xfrm>
          <a:off x="895428" y="1335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46772</xdr:rowOff>
    </xdr:from>
    <xdr:to>
      <xdr:col>24</xdr:col>
      <xdr:colOff>114300</xdr:colOff>
      <xdr:row>78</xdr:row>
      <xdr:rowOff>148372</xdr:rowOff>
    </xdr:to>
    <xdr:sp macro="" textlink="">
      <xdr:nvSpPr>
        <xdr:cNvPr id="202" name="楕円 201"/>
        <xdr:cNvSpPr/>
      </xdr:nvSpPr>
      <xdr:spPr>
        <a:xfrm>
          <a:off x="4584700" y="134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133149</xdr:rowOff>
    </xdr:from>
    <xdr:ext cx="469744" cy="259045"/>
    <xdr:sp macro="" textlink="">
      <xdr:nvSpPr>
        <xdr:cNvPr id="203" name="維持補修費該当値テキスト"/>
        <xdr:cNvSpPr txBox="1"/>
      </xdr:nvSpPr>
      <xdr:spPr>
        <a:xfrm>
          <a:off x="4686300" y="1333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142948</xdr:rowOff>
    </xdr:from>
    <xdr:to>
      <xdr:col>20</xdr:col>
      <xdr:colOff>38100</xdr:colOff>
      <xdr:row>76</xdr:row>
      <xdr:rowOff>73098</xdr:rowOff>
    </xdr:to>
    <xdr:sp macro="" textlink="">
      <xdr:nvSpPr>
        <xdr:cNvPr id="204" name="楕円 203"/>
        <xdr:cNvSpPr/>
      </xdr:nvSpPr>
      <xdr:spPr>
        <a:xfrm>
          <a:off x="3746500" y="1300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64225</xdr:rowOff>
    </xdr:from>
    <xdr:ext cx="469744" cy="259045"/>
    <xdr:sp macro="" textlink="">
      <xdr:nvSpPr>
        <xdr:cNvPr id="205" name="テキスト ボックス 204"/>
        <xdr:cNvSpPr txBox="1"/>
      </xdr:nvSpPr>
      <xdr:spPr>
        <a:xfrm>
          <a:off x="3562428" y="1309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1543</xdr:rowOff>
    </xdr:from>
    <xdr:to>
      <xdr:col>15</xdr:col>
      <xdr:colOff>101600</xdr:colOff>
      <xdr:row>77</xdr:row>
      <xdr:rowOff>103143</xdr:rowOff>
    </xdr:to>
    <xdr:sp macro="" textlink="">
      <xdr:nvSpPr>
        <xdr:cNvPr id="206" name="楕円 205"/>
        <xdr:cNvSpPr/>
      </xdr:nvSpPr>
      <xdr:spPr>
        <a:xfrm>
          <a:off x="2857500" y="1320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94270</xdr:rowOff>
    </xdr:from>
    <xdr:ext cx="469744" cy="259045"/>
    <xdr:sp macro="" textlink="">
      <xdr:nvSpPr>
        <xdr:cNvPr id="207" name="テキスト ボックス 206"/>
        <xdr:cNvSpPr txBox="1"/>
      </xdr:nvSpPr>
      <xdr:spPr>
        <a:xfrm>
          <a:off x="2673428" y="1329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16728</xdr:rowOff>
    </xdr:from>
    <xdr:to>
      <xdr:col>10</xdr:col>
      <xdr:colOff>165100</xdr:colOff>
      <xdr:row>76</xdr:row>
      <xdr:rowOff>118328</xdr:rowOff>
    </xdr:to>
    <xdr:sp macro="" textlink="">
      <xdr:nvSpPr>
        <xdr:cNvPr id="208" name="楕円 207"/>
        <xdr:cNvSpPr/>
      </xdr:nvSpPr>
      <xdr:spPr>
        <a:xfrm>
          <a:off x="1968500" y="130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134855</xdr:rowOff>
    </xdr:from>
    <xdr:ext cx="469744" cy="259045"/>
    <xdr:sp macro="" textlink="">
      <xdr:nvSpPr>
        <xdr:cNvPr id="209" name="テキスト ボックス 208"/>
        <xdr:cNvSpPr txBox="1"/>
      </xdr:nvSpPr>
      <xdr:spPr>
        <a:xfrm>
          <a:off x="1784428" y="1282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122374</xdr:rowOff>
    </xdr:from>
    <xdr:to>
      <xdr:col>6</xdr:col>
      <xdr:colOff>38100</xdr:colOff>
      <xdr:row>77</xdr:row>
      <xdr:rowOff>52524</xdr:rowOff>
    </xdr:to>
    <xdr:sp macro="" textlink="">
      <xdr:nvSpPr>
        <xdr:cNvPr id="210" name="楕円 209"/>
        <xdr:cNvSpPr/>
      </xdr:nvSpPr>
      <xdr:spPr>
        <a:xfrm>
          <a:off x="1079500" y="1315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69051</xdr:rowOff>
    </xdr:from>
    <xdr:ext cx="469744" cy="259045"/>
    <xdr:sp macro="" textlink="">
      <xdr:nvSpPr>
        <xdr:cNvPr id="211" name="テキスト ボックス 210"/>
        <xdr:cNvSpPr txBox="1"/>
      </xdr:nvSpPr>
      <xdr:spPr>
        <a:xfrm>
          <a:off x="895428" y="129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3" name="直線コネクタ 22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4" name="テキスト ボックス 22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5" name="直線コネクタ 22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6" name="テキスト ボックス 22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7" name="直線コネクタ 22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8" name="テキスト ボックス 22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9" name="直線コネクタ 22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30" name="テキスト ボックス 22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1" name="直線コネクタ 23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2" name="テキスト ボックス 23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3" name="直線コネクタ 23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4" name="テキスト ボックス 23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6" name="テキスト ボックス 23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113019</xdr:rowOff>
    </xdr:from>
    <xdr:to>
      <xdr:col>24</xdr:col>
      <xdr:colOff>62865</xdr:colOff>
      <xdr:row>96</xdr:row>
      <xdr:rowOff>151343</xdr:rowOff>
    </xdr:to>
    <xdr:cxnSp macro="">
      <xdr:nvCxnSpPr>
        <xdr:cNvPr id="238" name="直線コネクタ 237"/>
        <xdr:cNvCxnSpPr/>
      </xdr:nvCxnSpPr>
      <xdr:spPr>
        <a:xfrm flipV="1">
          <a:off x="4633595" y="15543519"/>
          <a:ext cx="1270" cy="106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155170</xdr:rowOff>
    </xdr:from>
    <xdr:ext cx="534377" cy="259045"/>
    <xdr:sp macro="" textlink="">
      <xdr:nvSpPr>
        <xdr:cNvPr id="239" name="扶助費最小値テキスト"/>
        <xdr:cNvSpPr txBox="1"/>
      </xdr:nvSpPr>
      <xdr:spPr>
        <a:xfrm>
          <a:off x="4686300" y="1661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151343</xdr:rowOff>
    </xdr:from>
    <xdr:to>
      <xdr:col>24</xdr:col>
      <xdr:colOff>152400</xdr:colOff>
      <xdr:row>96</xdr:row>
      <xdr:rowOff>151343</xdr:rowOff>
    </xdr:to>
    <xdr:cxnSp macro="">
      <xdr:nvCxnSpPr>
        <xdr:cNvPr id="240" name="直線コネクタ 239"/>
        <xdr:cNvCxnSpPr/>
      </xdr:nvCxnSpPr>
      <xdr:spPr>
        <a:xfrm>
          <a:off x="4546600" y="1661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59696</xdr:rowOff>
    </xdr:from>
    <xdr:ext cx="599010" cy="259045"/>
    <xdr:sp macro="" textlink="">
      <xdr:nvSpPr>
        <xdr:cNvPr id="241" name="扶助費最大値テキスト"/>
        <xdr:cNvSpPr txBox="1"/>
      </xdr:nvSpPr>
      <xdr:spPr>
        <a:xfrm>
          <a:off x="4686300" y="1531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113019</xdr:rowOff>
    </xdr:from>
    <xdr:to>
      <xdr:col>24</xdr:col>
      <xdr:colOff>152400</xdr:colOff>
      <xdr:row>90</xdr:row>
      <xdr:rowOff>113019</xdr:rowOff>
    </xdr:to>
    <xdr:cxnSp macro="">
      <xdr:nvCxnSpPr>
        <xdr:cNvPr id="242" name="直線コネクタ 241"/>
        <xdr:cNvCxnSpPr/>
      </xdr:nvCxnSpPr>
      <xdr:spPr>
        <a:xfrm>
          <a:off x="4546600" y="1554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151343</xdr:rowOff>
    </xdr:from>
    <xdr:to>
      <xdr:col>24</xdr:col>
      <xdr:colOff>63500</xdr:colOff>
      <xdr:row>97</xdr:row>
      <xdr:rowOff>63691</xdr:rowOff>
    </xdr:to>
    <xdr:cxnSp macro="">
      <xdr:nvCxnSpPr>
        <xdr:cNvPr id="243" name="直線コネクタ 242"/>
        <xdr:cNvCxnSpPr/>
      </xdr:nvCxnSpPr>
      <xdr:spPr>
        <a:xfrm flipV="1">
          <a:off x="3797300" y="16610543"/>
          <a:ext cx="838200" cy="8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11503</xdr:rowOff>
    </xdr:from>
    <xdr:ext cx="534377" cy="259045"/>
    <xdr:sp macro="" textlink="">
      <xdr:nvSpPr>
        <xdr:cNvPr id="244" name="扶助費平均値テキスト"/>
        <xdr:cNvSpPr txBox="1"/>
      </xdr:nvSpPr>
      <xdr:spPr>
        <a:xfrm>
          <a:off x="4686300" y="15956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160076</xdr:rowOff>
    </xdr:from>
    <xdr:to>
      <xdr:col>24</xdr:col>
      <xdr:colOff>114300</xdr:colOff>
      <xdr:row>94</xdr:row>
      <xdr:rowOff>90226</xdr:rowOff>
    </xdr:to>
    <xdr:sp macro="" textlink="">
      <xdr:nvSpPr>
        <xdr:cNvPr id="245" name="フローチャート: 判断 244"/>
        <xdr:cNvSpPr/>
      </xdr:nvSpPr>
      <xdr:spPr>
        <a:xfrm>
          <a:off x="4584700" y="1610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63691</xdr:rowOff>
    </xdr:from>
    <xdr:to>
      <xdr:col>19</xdr:col>
      <xdr:colOff>177800</xdr:colOff>
      <xdr:row>98</xdr:row>
      <xdr:rowOff>64474</xdr:rowOff>
    </xdr:to>
    <xdr:cxnSp macro="">
      <xdr:nvCxnSpPr>
        <xdr:cNvPr id="246" name="直線コネクタ 245"/>
        <xdr:cNvCxnSpPr/>
      </xdr:nvCxnSpPr>
      <xdr:spPr>
        <a:xfrm flipV="1">
          <a:off x="2908300" y="16694341"/>
          <a:ext cx="889000" cy="17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88655</xdr:rowOff>
    </xdr:from>
    <xdr:to>
      <xdr:col>20</xdr:col>
      <xdr:colOff>38100</xdr:colOff>
      <xdr:row>95</xdr:row>
      <xdr:rowOff>18805</xdr:rowOff>
    </xdr:to>
    <xdr:sp macro="" textlink="">
      <xdr:nvSpPr>
        <xdr:cNvPr id="247" name="フローチャート: 判断 246"/>
        <xdr:cNvSpPr/>
      </xdr:nvSpPr>
      <xdr:spPr>
        <a:xfrm>
          <a:off x="3746500" y="162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35332</xdr:rowOff>
    </xdr:from>
    <xdr:ext cx="534377" cy="259045"/>
    <xdr:sp macro="" textlink="">
      <xdr:nvSpPr>
        <xdr:cNvPr id="248" name="テキスト ボックス 247"/>
        <xdr:cNvSpPr txBox="1"/>
      </xdr:nvSpPr>
      <xdr:spPr>
        <a:xfrm>
          <a:off x="3530111" y="1598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64474</xdr:rowOff>
    </xdr:from>
    <xdr:to>
      <xdr:col>15</xdr:col>
      <xdr:colOff>50800</xdr:colOff>
      <xdr:row>98</xdr:row>
      <xdr:rowOff>111843</xdr:rowOff>
    </xdr:to>
    <xdr:cxnSp macro="">
      <xdr:nvCxnSpPr>
        <xdr:cNvPr id="249" name="直線コネクタ 248"/>
        <xdr:cNvCxnSpPr/>
      </xdr:nvCxnSpPr>
      <xdr:spPr>
        <a:xfrm flipV="1">
          <a:off x="2019300" y="16866574"/>
          <a:ext cx="889000" cy="4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159210</xdr:rowOff>
    </xdr:from>
    <xdr:to>
      <xdr:col>15</xdr:col>
      <xdr:colOff>101600</xdr:colOff>
      <xdr:row>94</xdr:row>
      <xdr:rowOff>89360</xdr:rowOff>
    </xdr:to>
    <xdr:sp macro="" textlink="">
      <xdr:nvSpPr>
        <xdr:cNvPr id="250" name="フローチャート: 判断 249"/>
        <xdr:cNvSpPr/>
      </xdr:nvSpPr>
      <xdr:spPr>
        <a:xfrm>
          <a:off x="2857500" y="1610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105887</xdr:rowOff>
    </xdr:from>
    <xdr:ext cx="534377" cy="259045"/>
    <xdr:sp macro="" textlink="">
      <xdr:nvSpPr>
        <xdr:cNvPr id="251" name="テキスト ボックス 250"/>
        <xdr:cNvSpPr txBox="1"/>
      </xdr:nvSpPr>
      <xdr:spPr>
        <a:xfrm>
          <a:off x="2641111" y="1587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111843</xdr:rowOff>
    </xdr:from>
    <xdr:to>
      <xdr:col>10</xdr:col>
      <xdr:colOff>114300</xdr:colOff>
      <xdr:row>98</xdr:row>
      <xdr:rowOff>144811</xdr:rowOff>
    </xdr:to>
    <xdr:cxnSp macro="">
      <xdr:nvCxnSpPr>
        <xdr:cNvPr id="252" name="直線コネクタ 251"/>
        <xdr:cNvCxnSpPr/>
      </xdr:nvCxnSpPr>
      <xdr:spPr>
        <a:xfrm flipV="1">
          <a:off x="1130300" y="16913943"/>
          <a:ext cx="889000" cy="3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121394</xdr:rowOff>
    </xdr:from>
    <xdr:to>
      <xdr:col>10</xdr:col>
      <xdr:colOff>165100</xdr:colOff>
      <xdr:row>96</xdr:row>
      <xdr:rowOff>51544</xdr:rowOff>
    </xdr:to>
    <xdr:sp macro="" textlink="">
      <xdr:nvSpPr>
        <xdr:cNvPr id="253" name="フローチャート: 判断 252"/>
        <xdr:cNvSpPr/>
      </xdr:nvSpPr>
      <xdr:spPr>
        <a:xfrm>
          <a:off x="1968500" y="1640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68071</xdr:rowOff>
    </xdr:from>
    <xdr:ext cx="534377" cy="259045"/>
    <xdr:sp macro="" textlink="">
      <xdr:nvSpPr>
        <xdr:cNvPr id="254" name="テキスト ボックス 253"/>
        <xdr:cNvSpPr txBox="1"/>
      </xdr:nvSpPr>
      <xdr:spPr>
        <a:xfrm>
          <a:off x="1752111" y="1618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168566</xdr:rowOff>
    </xdr:from>
    <xdr:to>
      <xdr:col>6</xdr:col>
      <xdr:colOff>38100</xdr:colOff>
      <xdr:row>96</xdr:row>
      <xdr:rowOff>98716</xdr:rowOff>
    </xdr:to>
    <xdr:sp macro="" textlink="">
      <xdr:nvSpPr>
        <xdr:cNvPr id="255" name="フローチャート: 判断 254"/>
        <xdr:cNvSpPr/>
      </xdr:nvSpPr>
      <xdr:spPr>
        <a:xfrm>
          <a:off x="1079500" y="16456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115243</xdr:rowOff>
    </xdr:from>
    <xdr:ext cx="534377" cy="259045"/>
    <xdr:sp macro="" textlink="">
      <xdr:nvSpPr>
        <xdr:cNvPr id="256" name="テキスト ボックス 255"/>
        <xdr:cNvSpPr txBox="1"/>
      </xdr:nvSpPr>
      <xdr:spPr>
        <a:xfrm>
          <a:off x="863111" y="1623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100543</xdr:rowOff>
    </xdr:from>
    <xdr:to>
      <xdr:col>24</xdr:col>
      <xdr:colOff>114300</xdr:colOff>
      <xdr:row>97</xdr:row>
      <xdr:rowOff>30693</xdr:rowOff>
    </xdr:to>
    <xdr:sp macro="" textlink="">
      <xdr:nvSpPr>
        <xdr:cNvPr id="262" name="楕円 261"/>
        <xdr:cNvSpPr/>
      </xdr:nvSpPr>
      <xdr:spPr>
        <a:xfrm>
          <a:off x="4584700" y="1655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15470</xdr:rowOff>
    </xdr:from>
    <xdr:ext cx="534377" cy="259045"/>
    <xdr:sp macro="" textlink="">
      <xdr:nvSpPr>
        <xdr:cNvPr id="263" name="扶助費該当値テキスト"/>
        <xdr:cNvSpPr txBox="1"/>
      </xdr:nvSpPr>
      <xdr:spPr>
        <a:xfrm>
          <a:off x="4686300" y="1647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12891</xdr:rowOff>
    </xdr:from>
    <xdr:to>
      <xdr:col>20</xdr:col>
      <xdr:colOff>38100</xdr:colOff>
      <xdr:row>97</xdr:row>
      <xdr:rowOff>114491</xdr:rowOff>
    </xdr:to>
    <xdr:sp macro="" textlink="">
      <xdr:nvSpPr>
        <xdr:cNvPr id="264" name="楕円 263"/>
        <xdr:cNvSpPr/>
      </xdr:nvSpPr>
      <xdr:spPr>
        <a:xfrm>
          <a:off x="3746500" y="1664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105618</xdr:rowOff>
    </xdr:from>
    <xdr:ext cx="534377" cy="259045"/>
    <xdr:sp macro="" textlink="">
      <xdr:nvSpPr>
        <xdr:cNvPr id="265" name="テキスト ボックス 264"/>
        <xdr:cNvSpPr txBox="1"/>
      </xdr:nvSpPr>
      <xdr:spPr>
        <a:xfrm>
          <a:off x="3530111" y="1673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13674</xdr:rowOff>
    </xdr:from>
    <xdr:to>
      <xdr:col>15</xdr:col>
      <xdr:colOff>101600</xdr:colOff>
      <xdr:row>98</xdr:row>
      <xdr:rowOff>115274</xdr:rowOff>
    </xdr:to>
    <xdr:sp macro="" textlink="">
      <xdr:nvSpPr>
        <xdr:cNvPr id="266" name="楕円 265"/>
        <xdr:cNvSpPr/>
      </xdr:nvSpPr>
      <xdr:spPr>
        <a:xfrm>
          <a:off x="2857500" y="168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106401</xdr:rowOff>
    </xdr:from>
    <xdr:ext cx="534377" cy="259045"/>
    <xdr:sp macro="" textlink="">
      <xdr:nvSpPr>
        <xdr:cNvPr id="267" name="テキスト ボックス 266"/>
        <xdr:cNvSpPr txBox="1"/>
      </xdr:nvSpPr>
      <xdr:spPr>
        <a:xfrm>
          <a:off x="2641111" y="169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61043</xdr:rowOff>
    </xdr:from>
    <xdr:to>
      <xdr:col>10</xdr:col>
      <xdr:colOff>165100</xdr:colOff>
      <xdr:row>98</xdr:row>
      <xdr:rowOff>162643</xdr:rowOff>
    </xdr:to>
    <xdr:sp macro="" textlink="">
      <xdr:nvSpPr>
        <xdr:cNvPr id="268" name="楕円 267"/>
        <xdr:cNvSpPr/>
      </xdr:nvSpPr>
      <xdr:spPr>
        <a:xfrm>
          <a:off x="1968500" y="1686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153770</xdr:rowOff>
    </xdr:from>
    <xdr:ext cx="534377" cy="259045"/>
    <xdr:sp macro="" textlink="">
      <xdr:nvSpPr>
        <xdr:cNvPr id="269" name="テキスト ボックス 268"/>
        <xdr:cNvSpPr txBox="1"/>
      </xdr:nvSpPr>
      <xdr:spPr>
        <a:xfrm>
          <a:off x="1752111" y="1695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94011</xdr:rowOff>
    </xdr:from>
    <xdr:to>
      <xdr:col>6</xdr:col>
      <xdr:colOff>38100</xdr:colOff>
      <xdr:row>99</xdr:row>
      <xdr:rowOff>24161</xdr:rowOff>
    </xdr:to>
    <xdr:sp macro="" textlink="">
      <xdr:nvSpPr>
        <xdr:cNvPr id="270" name="楕円 269"/>
        <xdr:cNvSpPr/>
      </xdr:nvSpPr>
      <xdr:spPr>
        <a:xfrm>
          <a:off x="1079500" y="1689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15288</xdr:rowOff>
    </xdr:from>
    <xdr:ext cx="534377" cy="259045"/>
    <xdr:sp macro="" textlink="">
      <xdr:nvSpPr>
        <xdr:cNvPr id="271" name="テキスト ボックス 270"/>
        <xdr:cNvSpPr txBox="1"/>
      </xdr:nvSpPr>
      <xdr:spPr>
        <a:xfrm>
          <a:off x="863111" y="1698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2" name="テキスト ボックス 28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83" name="直線コネクタ 282"/>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84" name="テキスト ボックス 283"/>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85" name="直線コネクタ 284"/>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86" name="テキスト ボックス 285"/>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7" name="直線コネクタ 286"/>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8" name="テキスト ボックス 287"/>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9" name="直線コネクタ 28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90" name="テキスト ボックス 28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91" name="直線コネクタ 290"/>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92" name="テキスト ボックス 291"/>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93" name="直線コネクタ 29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94" name="テキスト ボックス 29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95" name="直線コネクタ 294"/>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96" name="テキスト ボックス 295"/>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7" name="直線コネクタ 29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8" name="テキスト ボックス 29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135461</xdr:rowOff>
    </xdr:from>
    <xdr:to>
      <xdr:col>54</xdr:col>
      <xdr:colOff>189865</xdr:colOff>
      <xdr:row>37</xdr:row>
      <xdr:rowOff>76645</xdr:rowOff>
    </xdr:to>
    <xdr:cxnSp macro="">
      <xdr:nvCxnSpPr>
        <xdr:cNvPr id="300" name="直線コネクタ 299"/>
        <xdr:cNvCxnSpPr/>
      </xdr:nvCxnSpPr>
      <xdr:spPr>
        <a:xfrm flipV="1">
          <a:off x="10475595" y="5278961"/>
          <a:ext cx="1270" cy="1141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80472</xdr:rowOff>
    </xdr:from>
    <xdr:ext cx="534377" cy="259045"/>
    <xdr:sp macro="" textlink="">
      <xdr:nvSpPr>
        <xdr:cNvPr id="301" name="補助費等最小値テキスト"/>
        <xdr:cNvSpPr txBox="1"/>
      </xdr:nvSpPr>
      <xdr:spPr>
        <a:xfrm>
          <a:off x="10528300" y="642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76645</xdr:rowOff>
    </xdr:from>
    <xdr:to>
      <xdr:col>55</xdr:col>
      <xdr:colOff>88900</xdr:colOff>
      <xdr:row>37</xdr:row>
      <xdr:rowOff>76645</xdr:rowOff>
    </xdr:to>
    <xdr:cxnSp macro="">
      <xdr:nvCxnSpPr>
        <xdr:cNvPr id="302" name="直線コネクタ 301"/>
        <xdr:cNvCxnSpPr/>
      </xdr:nvCxnSpPr>
      <xdr:spPr>
        <a:xfrm>
          <a:off x="10388600" y="642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82138</xdr:rowOff>
    </xdr:from>
    <xdr:ext cx="599010" cy="259045"/>
    <xdr:sp macro="" textlink="">
      <xdr:nvSpPr>
        <xdr:cNvPr id="303" name="補助費等最大値テキスト"/>
        <xdr:cNvSpPr txBox="1"/>
      </xdr:nvSpPr>
      <xdr:spPr>
        <a:xfrm>
          <a:off x="10528300" y="505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135461</xdr:rowOff>
    </xdr:from>
    <xdr:to>
      <xdr:col>55</xdr:col>
      <xdr:colOff>88900</xdr:colOff>
      <xdr:row>30</xdr:row>
      <xdr:rowOff>135461</xdr:rowOff>
    </xdr:to>
    <xdr:cxnSp macro="">
      <xdr:nvCxnSpPr>
        <xdr:cNvPr id="304" name="直線コネクタ 303"/>
        <xdr:cNvCxnSpPr/>
      </xdr:nvCxnSpPr>
      <xdr:spPr>
        <a:xfrm>
          <a:off x="10388600" y="5278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98285</xdr:rowOff>
    </xdr:from>
    <xdr:to>
      <xdr:col>55</xdr:col>
      <xdr:colOff>0</xdr:colOff>
      <xdr:row>37</xdr:row>
      <xdr:rowOff>52127</xdr:rowOff>
    </xdr:to>
    <xdr:cxnSp macro="">
      <xdr:nvCxnSpPr>
        <xdr:cNvPr id="305" name="直線コネクタ 304"/>
        <xdr:cNvCxnSpPr/>
      </xdr:nvCxnSpPr>
      <xdr:spPr>
        <a:xfrm flipV="1">
          <a:off x="9639300" y="6099035"/>
          <a:ext cx="838200" cy="29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122531</xdr:rowOff>
    </xdr:from>
    <xdr:ext cx="599010" cy="259045"/>
    <xdr:sp macro="" textlink="">
      <xdr:nvSpPr>
        <xdr:cNvPr id="306" name="補助費等平均値テキスト"/>
        <xdr:cNvSpPr txBox="1"/>
      </xdr:nvSpPr>
      <xdr:spPr>
        <a:xfrm>
          <a:off x="10528300" y="5780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99654</xdr:rowOff>
    </xdr:from>
    <xdr:to>
      <xdr:col>55</xdr:col>
      <xdr:colOff>50800</xdr:colOff>
      <xdr:row>35</xdr:row>
      <xdr:rowOff>29804</xdr:rowOff>
    </xdr:to>
    <xdr:sp macro="" textlink="">
      <xdr:nvSpPr>
        <xdr:cNvPr id="307" name="フローチャート: 判断 306"/>
        <xdr:cNvSpPr/>
      </xdr:nvSpPr>
      <xdr:spPr>
        <a:xfrm>
          <a:off x="10426700" y="592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65948</xdr:rowOff>
    </xdr:from>
    <xdr:to>
      <xdr:col>50</xdr:col>
      <xdr:colOff>114300</xdr:colOff>
      <xdr:row>37</xdr:row>
      <xdr:rowOff>52127</xdr:rowOff>
    </xdr:to>
    <xdr:cxnSp macro="">
      <xdr:nvCxnSpPr>
        <xdr:cNvPr id="308" name="直線コネクタ 307"/>
        <xdr:cNvCxnSpPr/>
      </xdr:nvCxnSpPr>
      <xdr:spPr>
        <a:xfrm>
          <a:off x="8750300" y="6238148"/>
          <a:ext cx="889000" cy="15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30340</xdr:rowOff>
    </xdr:from>
    <xdr:to>
      <xdr:col>50</xdr:col>
      <xdr:colOff>165100</xdr:colOff>
      <xdr:row>35</xdr:row>
      <xdr:rowOff>131940</xdr:rowOff>
    </xdr:to>
    <xdr:sp macro="" textlink="">
      <xdr:nvSpPr>
        <xdr:cNvPr id="309" name="フローチャート: 判断 308"/>
        <xdr:cNvSpPr/>
      </xdr:nvSpPr>
      <xdr:spPr>
        <a:xfrm>
          <a:off x="9588500" y="60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148467</xdr:rowOff>
    </xdr:from>
    <xdr:ext cx="599010" cy="259045"/>
    <xdr:sp macro="" textlink="">
      <xdr:nvSpPr>
        <xdr:cNvPr id="310" name="テキスト ボックス 309"/>
        <xdr:cNvSpPr txBox="1"/>
      </xdr:nvSpPr>
      <xdr:spPr>
        <a:xfrm>
          <a:off x="9339795" y="5806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138090</xdr:rowOff>
    </xdr:from>
    <xdr:to>
      <xdr:col>45</xdr:col>
      <xdr:colOff>177800</xdr:colOff>
      <xdr:row>36</xdr:row>
      <xdr:rowOff>65948</xdr:rowOff>
    </xdr:to>
    <xdr:cxnSp macro="">
      <xdr:nvCxnSpPr>
        <xdr:cNvPr id="311" name="直線コネクタ 310"/>
        <xdr:cNvCxnSpPr/>
      </xdr:nvCxnSpPr>
      <xdr:spPr>
        <a:xfrm>
          <a:off x="7861300" y="5453040"/>
          <a:ext cx="889000" cy="78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46885</xdr:rowOff>
    </xdr:from>
    <xdr:to>
      <xdr:col>46</xdr:col>
      <xdr:colOff>38100</xdr:colOff>
      <xdr:row>35</xdr:row>
      <xdr:rowOff>148485</xdr:rowOff>
    </xdr:to>
    <xdr:sp macro="" textlink="">
      <xdr:nvSpPr>
        <xdr:cNvPr id="312" name="フローチャート: 判断 311"/>
        <xdr:cNvSpPr/>
      </xdr:nvSpPr>
      <xdr:spPr>
        <a:xfrm>
          <a:off x="8699500" y="604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165012</xdr:rowOff>
    </xdr:from>
    <xdr:ext cx="599010" cy="259045"/>
    <xdr:sp macro="" textlink="">
      <xdr:nvSpPr>
        <xdr:cNvPr id="313" name="テキスト ボックス 312"/>
        <xdr:cNvSpPr txBox="1"/>
      </xdr:nvSpPr>
      <xdr:spPr>
        <a:xfrm>
          <a:off x="8450795" y="582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138090</xdr:rowOff>
    </xdr:from>
    <xdr:to>
      <xdr:col>41</xdr:col>
      <xdr:colOff>50800</xdr:colOff>
      <xdr:row>38</xdr:row>
      <xdr:rowOff>113573</xdr:rowOff>
    </xdr:to>
    <xdr:cxnSp macro="">
      <xdr:nvCxnSpPr>
        <xdr:cNvPr id="314" name="直線コネクタ 313"/>
        <xdr:cNvCxnSpPr/>
      </xdr:nvCxnSpPr>
      <xdr:spPr>
        <a:xfrm flipV="1">
          <a:off x="6972300" y="5453040"/>
          <a:ext cx="889000" cy="117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83709</xdr:rowOff>
    </xdr:from>
    <xdr:to>
      <xdr:col>41</xdr:col>
      <xdr:colOff>101600</xdr:colOff>
      <xdr:row>31</xdr:row>
      <xdr:rowOff>13859</xdr:rowOff>
    </xdr:to>
    <xdr:sp macro="" textlink="">
      <xdr:nvSpPr>
        <xdr:cNvPr id="315" name="フローチャート: 判断 314"/>
        <xdr:cNvSpPr/>
      </xdr:nvSpPr>
      <xdr:spPr>
        <a:xfrm>
          <a:off x="7810500" y="52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30386</xdr:rowOff>
    </xdr:from>
    <xdr:ext cx="599010" cy="259045"/>
    <xdr:sp macro="" textlink="">
      <xdr:nvSpPr>
        <xdr:cNvPr id="316" name="テキスト ボックス 315"/>
        <xdr:cNvSpPr txBox="1"/>
      </xdr:nvSpPr>
      <xdr:spPr>
        <a:xfrm>
          <a:off x="7561795" y="5002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52743</xdr:rowOff>
    </xdr:from>
    <xdr:to>
      <xdr:col>36</xdr:col>
      <xdr:colOff>165100</xdr:colOff>
      <xdr:row>36</xdr:row>
      <xdr:rowOff>154343</xdr:rowOff>
    </xdr:to>
    <xdr:sp macro="" textlink="">
      <xdr:nvSpPr>
        <xdr:cNvPr id="317" name="フローチャート: 判断 316"/>
        <xdr:cNvSpPr/>
      </xdr:nvSpPr>
      <xdr:spPr>
        <a:xfrm>
          <a:off x="6921500" y="622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170870</xdr:rowOff>
    </xdr:from>
    <xdr:ext cx="534377" cy="259045"/>
    <xdr:sp macro="" textlink="">
      <xdr:nvSpPr>
        <xdr:cNvPr id="318" name="テキスト ボックス 317"/>
        <xdr:cNvSpPr txBox="1"/>
      </xdr:nvSpPr>
      <xdr:spPr>
        <a:xfrm>
          <a:off x="6705111" y="600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9" name="テキスト ボックス 31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20" name="テキスト ボックス 31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21" name="テキスト ボックス 32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22" name="テキスト ボックス 32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23" name="テキスト ボックス 32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47485</xdr:rowOff>
    </xdr:from>
    <xdr:to>
      <xdr:col>55</xdr:col>
      <xdr:colOff>50800</xdr:colOff>
      <xdr:row>35</xdr:row>
      <xdr:rowOff>149085</xdr:rowOff>
    </xdr:to>
    <xdr:sp macro="" textlink="">
      <xdr:nvSpPr>
        <xdr:cNvPr id="324" name="楕円 323"/>
        <xdr:cNvSpPr/>
      </xdr:nvSpPr>
      <xdr:spPr>
        <a:xfrm>
          <a:off x="10426700" y="604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25912</xdr:rowOff>
    </xdr:from>
    <xdr:ext cx="599010" cy="259045"/>
    <xdr:sp macro="" textlink="">
      <xdr:nvSpPr>
        <xdr:cNvPr id="325" name="補助費等該当値テキスト"/>
        <xdr:cNvSpPr txBox="1"/>
      </xdr:nvSpPr>
      <xdr:spPr>
        <a:xfrm>
          <a:off x="10528300" y="602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1327</xdr:rowOff>
    </xdr:from>
    <xdr:to>
      <xdr:col>50</xdr:col>
      <xdr:colOff>165100</xdr:colOff>
      <xdr:row>37</xdr:row>
      <xdr:rowOff>102927</xdr:rowOff>
    </xdr:to>
    <xdr:sp macro="" textlink="">
      <xdr:nvSpPr>
        <xdr:cNvPr id="326" name="楕円 325"/>
        <xdr:cNvSpPr/>
      </xdr:nvSpPr>
      <xdr:spPr>
        <a:xfrm>
          <a:off x="9588500" y="634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94054</xdr:rowOff>
    </xdr:from>
    <xdr:ext cx="534377" cy="259045"/>
    <xdr:sp macro="" textlink="">
      <xdr:nvSpPr>
        <xdr:cNvPr id="327" name="テキスト ボックス 326"/>
        <xdr:cNvSpPr txBox="1"/>
      </xdr:nvSpPr>
      <xdr:spPr>
        <a:xfrm>
          <a:off x="9372111" y="643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15148</xdr:rowOff>
    </xdr:from>
    <xdr:to>
      <xdr:col>46</xdr:col>
      <xdr:colOff>38100</xdr:colOff>
      <xdr:row>36</xdr:row>
      <xdr:rowOff>116748</xdr:rowOff>
    </xdr:to>
    <xdr:sp macro="" textlink="">
      <xdr:nvSpPr>
        <xdr:cNvPr id="328" name="楕円 327"/>
        <xdr:cNvSpPr/>
      </xdr:nvSpPr>
      <xdr:spPr>
        <a:xfrm>
          <a:off x="8699500" y="618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107875</xdr:rowOff>
    </xdr:from>
    <xdr:ext cx="534377" cy="259045"/>
    <xdr:sp macro="" textlink="">
      <xdr:nvSpPr>
        <xdr:cNvPr id="329" name="テキスト ボックス 328"/>
        <xdr:cNvSpPr txBox="1"/>
      </xdr:nvSpPr>
      <xdr:spPr>
        <a:xfrm>
          <a:off x="8483111" y="628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87290</xdr:rowOff>
    </xdr:from>
    <xdr:to>
      <xdr:col>41</xdr:col>
      <xdr:colOff>101600</xdr:colOff>
      <xdr:row>32</xdr:row>
      <xdr:rowOff>17440</xdr:rowOff>
    </xdr:to>
    <xdr:sp macro="" textlink="">
      <xdr:nvSpPr>
        <xdr:cNvPr id="330" name="楕円 329"/>
        <xdr:cNvSpPr/>
      </xdr:nvSpPr>
      <xdr:spPr>
        <a:xfrm>
          <a:off x="7810500" y="54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8567</xdr:rowOff>
    </xdr:from>
    <xdr:ext cx="599010" cy="259045"/>
    <xdr:sp macro="" textlink="">
      <xdr:nvSpPr>
        <xdr:cNvPr id="331" name="テキスト ボックス 330"/>
        <xdr:cNvSpPr txBox="1"/>
      </xdr:nvSpPr>
      <xdr:spPr>
        <a:xfrm>
          <a:off x="7561795" y="5494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62773</xdr:rowOff>
    </xdr:from>
    <xdr:to>
      <xdr:col>36</xdr:col>
      <xdr:colOff>165100</xdr:colOff>
      <xdr:row>38</xdr:row>
      <xdr:rowOff>164373</xdr:rowOff>
    </xdr:to>
    <xdr:sp macro="" textlink="">
      <xdr:nvSpPr>
        <xdr:cNvPr id="332" name="楕円 331"/>
        <xdr:cNvSpPr/>
      </xdr:nvSpPr>
      <xdr:spPr>
        <a:xfrm>
          <a:off x="6921500" y="65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155500</xdr:rowOff>
    </xdr:from>
    <xdr:ext cx="534377" cy="259045"/>
    <xdr:sp macro="" textlink="">
      <xdr:nvSpPr>
        <xdr:cNvPr id="333" name="テキスト ボックス 332"/>
        <xdr:cNvSpPr txBox="1"/>
      </xdr:nvSpPr>
      <xdr:spPr>
        <a:xfrm>
          <a:off x="6705111" y="667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4" name="正方形/長方形 33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5" name="正方形/長方形 33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6" name="正方形/長方形 33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7" name="正方形/長方形 33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8" name="正方形/長方形 33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9" name="正方形/長方形 33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40" name="正方形/長方形 33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41" name="正方形/長方形 34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42" name="テキスト ボックス 34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43" name="直線コネクタ 34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44" name="直線コネクタ 34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45" name="テキスト ボックス 34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6" name="直線コネクタ 34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7" name="テキスト ボックス 34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8" name="直線コネクタ 34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9" name="テキスト ボックス 34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50" name="直線コネクタ 34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51" name="テキスト ボックス 35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2" name="直線コネクタ 35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3" name="テキスト ボックス 35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52443</xdr:rowOff>
    </xdr:from>
    <xdr:to>
      <xdr:col>54</xdr:col>
      <xdr:colOff>189865</xdr:colOff>
      <xdr:row>58</xdr:row>
      <xdr:rowOff>78156</xdr:rowOff>
    </xdr:to>
    <xdr:cxnSp macro="">
      <xdr:nvCxnSpPr>
        <xdr:cNvPr id="355" name="直線コネクタ 354"/>
        <xdr:cNvCxnSpPr/>
      </xdr:nvCxnSpPr>
      <xdr:spPr>
        <a:xfrm flipV="1">
          <a:off x="10475595" y="8967843"/>
          <a:ext cx="1270" cy="105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81983</xdr:rowOff>
    </xdr:from>
    <xdr:ext cx="534377" cy="259045"/>
    <xdr:sp macro="" textlink="">
      <xdr:nvSpPr>
        <xdr:cNvPr id="356" name="普通建設事業費最小値テキスト"/>
        <xdr:cNvSpPr txBox="1"/>
      </xdr:nvSpPr>
      <xdr:spPr>
        <a:xfrm>
          <a:off x="10528300" y="100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78156</xdr:rowOff>
    </xdr:from>
    <xdr:to>
      <xdr:col>55</xdr:col>
      <xdr:colOff>88900</xdr:colOff>
      <xdr:row>58</xdr:row>
      <xdr:rowOff>78156</xdr:rowOff>
    </xdr:to>
    <xdr:cxnSp macro="">
      <xdr:nvCxnSpPr>
        <xdr:cNvPr id="357" name="直線コネクタ 356"/>
        <xdr:cNvCxnSpPr/>
      </xdr:nvCxnSpPr>
      <xdr:spPr>
        <a:xfrm>
          <a:off x="10388600" y="1002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170570</xdr:rowOff>
    </xdr:from>
    <xdr:ext cx="599010" cy="259045"/>
    <xdr:sp macro="" textlink="">
      <xdr:nvSpPr>
        <xdr:cNvPr id="358" name="普通建設事業費最大値テキスト"/>
        <xdr:cNvSpPr txBox="1"/>
      </xdr:nvSpPr>
      <xdr:spPr>
        <a:xfrm>
          <a:off x="10528300" y="87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52443</xdr:rowOff>
    </xdr:from>
    <xdr:to>
      <xdr:col>55</xdr:col>
      <xdr:colOff>88900</xdr:colOff>
      <xdr:row>52</xdr:row>
      <xdr:rowOff>52443</xdr:rowOff>
    </xdr:to>
    <xdr:cxnSp macro="">
      <xdr:nvCxnSpPr>
        <xdr:cNvPr id="359" name="直線コネクタ 358"/>
        <xdr:cNvCxnSpPr/>
      </xdr:nvCxnSpPr>
      <xdr:spPr>
        <a:xfrm>
          <a:off x="10388600" y="896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123638</xdr:rowOff>
    </xdr:from>
    <xdr:to>
      <xdr:col>55</xdr:col>
      <xdr:colOff>0</xdr:colOff>
      <xdr:row>57</xdr:row>
      <xdr:rowOff>71541</xdr:rowOff>
    </xdr:to>
    <xdr:cxnSp macro="">
      <xdr:nvCxnSpPr>
        <xdr:cNvPr id="360" name="直線コネクタ 359"/>
        <xdr:cNvCxnSpPr/>
      </xdr:nvCxnSpPr>
      <xdr:spPr>
        <a:xfrm flipV="1">
          <a:off x="9639300" y="9724838"/>
          <a:ext cx="838200" cy="11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111032</xdr:rowOff>
    </xdr:from>
    <xdr:ext cx="599010" cy="259045"/>
    <xdr:sp macro="" textlink="">
      <xdr:nvSpPr>
        <xdr:cNvPr id="361" name="普通建設事業費平均値テキスト"/>
        <xdr:cNvSpPr txBox="1"/>
      </xdr:nvSpPr>
      <xdr:spPr>
        <a:xfrm>
          <a:off x="10528300" y="9369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88155</xdr:rowOff>
    </xdr:from>
    <xdr:to>
      <xdr:col>55</xdr:col>
      <xdr:colOff>50800</xdr:colOff>
      <xdr:row>56</xdr:row>
      <xdr:rowOff>18305</xdr:rowOff>
    </xdr:to>
    <xdr:sp macro="" textlink="">
      <xdr:nvSpPr>
        <xdr:cNvPr id="362" name="フローチャート: 判断 361"/>
        <xdr:cNvSpPr/>
      </xdr:nvSpPr>
      <xdr:spPr>
        <a:xfrm>
          <a:off x="10426700" y="951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161198</xdr:rowOff>
    </xdr:from>
    <xdr:to>
      <xdr:col>50</xdr:col>
      <xdr:colOff>114300</xdr:colOff>
      <xdr:row>57</xdr:row>
      <xdr:rowOff>71541</xdr:rowOff>
    </xdr:to>
    <xdr:cxnSp macro="">
      <xdr:nvCxnSpPr>
        <xdr:cNvPr id="363" name="直線コネクタ 362"/>
        <xdr:cNvCxnSpPr/>
      </xdr:nvCxnSpPr>
      <xdr:spPr>
        <a:xfrm>
          <a:off x="8750300" y="9762398"/>
          <a:ext cx="889000" cy="8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82110</xdr:rowOff>
    </xdr:from>
    <xdr:to>
      <xdr:col>50</xdr:col>
      <xdr:colOff>165100</xdr:colOff>
      <xdr:row>57</xdr:row>
      <xdr:rowOff>12260</xdr:rowOff>
    </xdr:to>
    <xdr:sp macro="" textlink="">
      <xdr:nvSpPr>
        <xdr:cNvPr id="364" name="フローチャート: 判断 363"/>
        <xdr:cNvSpPr/>
      </xdr:nvSpPr>
      <xdr:spPr>
        <a:xfrm>
          <a:off x="9588500" y="968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28787</xdr:rowOff>
    </xdr:from>
    <xdr:ext cx="534377" cy="259045"/>
    <xdr:sp macro="" textlink="">
      <xdr:nvSpPr>
        <xdr:cNvPr id="365" name="テキスト ボックス 364"/>
        <xdr:cNvSpPr txBox="1"/>
      </xdr:nvSpPr>
      <xdr:spPr>
        <a:xfrm>
          <a:off x="9372111" y="945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167676</xdr:rowOff>
    </xdr:from>
    <xdr:to>
      <xdr:col>45</xdr:col>
      <xdr:colOff>177800</xdr:colOff>
      <xdr:row>56</xdr:row>
      <xdr:rowOff>161198</xdr:rowOff>
    </xdr:to>
    <xdr:cxnSp macro="">
      <xdr:nvCxnSpPr>
        <xdr:cNvPr id="366" name="直線コネクタ 365"/>
        <xdr:cNvCxnSpPr/>
      </xdr:nvCxnSpPr>
      <xdr:spPr>
        <a:xfrm>
          <a:off x="7861300" y="9597426"/>
          <a:ext cx="889000" cy="16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150027</xdr:rowOff>
    </xdr:from>
    <xdr:to>
      <xdr:col>46</xdr:col>
      <xdr:colOff>38100</xdr:colOff>
      <xdr:row>57</xdr:row>
      <xdr:rowOff>80177</xdr:rowOff>
    </xdr:to>
    <xdr:sp macro="" textlink="">
      <xdr:nvSpPr>
        <xdr:cNvPr id="367" name="フローチャート: 判断 366"/>
        <xdr:cNvSpPr/>
      </xdr:nvSpPr>
      <xdr:spPr>
        <a:xfrm>
          <a:off x="8699500" y="975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71304</xdr:rowOff>
    </xdr:from>
    <xdr:ext cx="534377" cy="259045"/>
    <xdr:sp macro="" textlink="">
      <xdr:nvSpPr>
        <xdr:cNvPr id="368" name="テキスト ボックス 367"/>
        <xdr:cNvSpPr txBox="1"/>
      </xdr:nvSpPr>
      <xdr:spPr>
        <a:xfrm>
          <a:off x="8483111" y="984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167676</xdr:rowOff>
    </xdr:from>
    <xdr:to>
      <xdr:col>41</xdr:col>
      <xdr:colOff>50800</xdr:colOff>
      <xdr:row>57</xdr:row>
      <xdr:rowOff>72789</xdr:rowOff>
    </xdr:to>
    <xdr:cxnSp macro="">
      <xdr:nvCxnSpPr>
        <xdr:cNvPr id="369" name="直線コネクタ 368"/>
        <xdr:cNvCxnSpPr/>
      </xdr:nvCxnSpPr>
      <xdr:spPr>
        <a:xfrm flipV="1">
          <a:off x="6972300" y="9597426"/>
          <a:ext cx="889000" cy="24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72555</xdr:rowOff>
    </xdr:from>
    <xdr:to>
      <xdr:col>41</xdr:col>
      <xdr:colOff>101600</xdr:colOff>
      <xdr:row>57</xdr:row>
      <xdr:rowOff>2705</xdr:rowOff>
    </xdr:to>
    <xdr:sp macro="" textlink="">
      <xdr:nvSpPr>
        <xdr:cNvPr id="370" name="フローチャート: 判断 369"/>
        <xdr:cNvSpPr/>
      </xdr:nvSpPr>
      <xdr:spPr>
        <a:xfrm>
          <a:off x="7810500" y="967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165282</xdr:rowOff>
    </xdr:from>
    <xdr:ext cx="534377" cy="259045"/>
    <xdr:sp macro="" textlink="">
      <xdr:nvSpPr>
        <xdr:cNvPr id="371" name="テキスト ボックス 370"/>
        <xdr:cNvSpPr txBox="1"/>
      </xdr:nvSpPr>
      <xdr:spPr>
        <a:xfrm>
          <a:off x="7594111" y="976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118398</xdr:rowOff>
    </xdr:from>
    <xdr:to>
      <xdr:col>36</xdr:col>
      <xdr:colOff>165100</xdr:colOff>
      <xdr:row>57</xdr:row>
      <xdr:rowOff>48548</xdr:rowOff>
    </xdr:to>
    <xdr:sp macro="" textlink="">
      <xdr:nvSpPr>
        <xdr:cNvPr id="372" name="フローチャート: 判断 371"/>
        <xdr:cNvSpPr/>
      </xdr:nvSpPr>
      <xdr:spPr>
        <a:xfrm>
          <a:off x="6921500" y="971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65075</xdr:rowOff>
    </xdr:from>
    <xdr:ext cx="534377" cy="259045"/>
    <xdr:sp macro="" textlink="">
      <xdr:nvSpPr>
        <xdr:cNvPr id="373" name="テキスト ボックス 372"/>
        <xdr:cNvSpPr txBox="1"/>
      </xdr:nvSpPr>
      <xdr:spPr>
        <a:xfrm>
          <a:off x="6705111" y="949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4" name="テキスト ボックス 37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5" name="テキスト ボックス 37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6" name="テキスト ボックス 37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7" name="テキスト ボックス 37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8" name="テキスト ボックス 37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72838</xdr:rowOff>
    </xdr:from>
    <xdr:to>
      <xdr:col>55</xdr:col>
      <xdr:colOff>50800</xdr:colOff>
      <xdr:row>57</xdr:row>
      <xdr:rowOff>2988</xdr:rowOff>
    </xdr:to>
    <xdr:sp macro="" textlink="">
      <xdr:nvSpPr>
        <xdr:cNvPr id="379" name="楕円 378"/>
        <xdr:cNvSpPr/>
      </xdr:nvSpPr>
      <xdr:spPr>
        <a:xfrm>
          <a:off x="10426700" y="967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51265</xdr:rowOff>
    </xdr:from>
    <xdr:ext cx="534377" cy="259045"/>
    <xdr:sp macro="" textlink="">
      <xdr:nvSpPr>
        <xdr:cNvPr id="380" name="普通建設事業費該当値テキスト"/>
        <xdr:cNvSpPr txBox="1"/>
      </xdr:nvSpPr>
      <xdr:spPr>
        <a:xfrm>
          <a:off x="10528300" y="965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20741</xdr:rowOff>
    </xdr:from>
    <xdr:to>
      <xdr:col>50</xdr:col>
      <xdr:colOff>165100</xdr:colOff>
      <xdr:row>57</xdr:row>
      <xdr:rowOff>122341</xdr:rowOff>
    </xdr:to>
    <xdr:sp macro="" textlink="">
      <xdr:nvSpPr>
        <xdr:cNvPr id="381" name="楕円 380"/>
        <xdr:cNvSpPr/>
      </xdr:nvSpPr>
      <xdr:spPr>
        <a:xfrm>
          <a:off x="9588500" y="979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113468</xdr:rowOff>
    </xdr:from>
    <xdr:ext cx="534377" cy="259045"/>
    <xdr:sp macro="" textlink="">
      <xdr:nvSpPr>
        <xdr:cNvPr id="382" name="テキスト ボックス 381"/>
        <xdr:cNvSpPr txBox="1"/>
      </xdr:nvSpPr>
      <xdr:spPr>
        <a:xfrm>
          <a:off x="9372111" y="988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110398</xdr:rowOff>
    </xdr:from>
    <xdr:to>
      <xdr:col>46</xdr:col>
      <xdr:colOff>38100</xdr:colOff>
      <xdr:row>57</xdr:row>
      <xdr:rowOff>40548</xdr:rowOff>
    </xdr:to>
    <xdr:sp macro="" textlink="">
      <xdr:nvSpPr>
        <xdr:cNvPr id="383" name="楕円 382"/>
        <xdr:cNvSpPr/>
      </xdr:nvSpPr>
      <xdr:spPr>
        <a:xfrm>
          <a:off x="8699500" y="971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57075</xdr:rowOff>
    </xdr:from>
    <xdr:ext cx="534377" cy="259045"/>
    <xdr:sp macro="" textlink="">
      <xdr:nvSpPr>
        <xdr:cNvPr id="384" name="テキスト ボックス 383"/>
        <xdr:cNvSpPr txBox="1"/>
      </xdr:nvSpPr>
      <xdr:spPr>
        <a:xfrm>
          <a:off x="8483111" y="948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116876</xdr:rowOff>
    </xdr:from>
    <xdr:to>
      <xdr:col>41</xdr:col>
      <xdr:colOff>101600</xdr:colOff>
      <xdr:row>56</xdr:row>
      <xdr:rowOff>47026</xdr:rowOff>
    </xdr:to>
    <xdr:sp macro="" textlink="">
      <xdr:nvSpPr>
        <xdr:cNvPr id="385" name="楕円 384"/>
        <xdr:cNvSpPr/>
      </xdr:nvSpPr>
      <xdr:spPr>
        <a:xfrm>
          <a:off x="7810500" y="954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63553</xdr:rowOff>
    </xdr:from>
    <xdr:ext cx="599010" cy="259045"/>
    <xdr:sp macro="" textlink="">
      <xdr:nvSpPr>
        <xdr:cNvPr id="386" name="テキスト ボックス 385"/>
        <xdr:cNvSpPr txBox="1"/>
      </xdr:nvSpPr>
      <xdr:spPr>
        <a:xfrm>
          <a:off x="7561795" y="932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21989</xdr:rowOff>
    </xdr:from>
    <xdr:to>
      <xdr:col>36</xdr:col>
      <xdr:colOff>165100</xdr:colOff>
      <xdr:row>57</xdr:row>
      <xdr:rowOff>123589</xdr:rowOff>
    </xdr:to>
    <xdr:sp macro="" textlink="">
      <xdr:nvSpPr>
        <xdr:cNvPr id="387" name="楕円 386"/>
        <xdr:cNvSpPr/>
      </xdr:nvSpPr>
      <xdr:spPr>
        <a:xfrm>
          <a:off x="6921500" y="979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114716</xdr:rowOff>
    </xdr:from>
    <xdr:ext cx="534377" cy="259045"/>
    <xdr:sp macro="" textlink="">
      <xdr:nvSpPr>
        <xdr:cNvPr id="388" name="テキスト ボックス 387"/>
        <xdr:cNvSpPr txBox="1"/>
      </xdr:nvSpPr>
      <xdr:spPr>
        <a:xfrm>
          <a:off x="6705111" y="988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9" name="正方形/長方形 38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0" name="正方形/長方形 38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1" name="正方形/長方形 39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2" name="正方形/長方形 39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3" name="正方形/長方形 39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4" name="正方形/長方形 39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5" name="正方形/長方形 39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6" name="正方形/長方形 39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7" name="テキスト ボックス 39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8" name="直線コネクタ 39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9" name="直線コネクタ 398"/>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400" name="テキスト ボックス 399"/>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1" name="直線コネクタ 40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2" name="テキスト ボックス 40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403" name="直線コネクタ 402"/>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70</xdr:row>
      <xdr:rowOff>111777</xdr:rowOff>
    </xdr:from>
    <xdr:ext cx="531299" cy="259045"/>
    <xdr:sp macro="" textlink="">
      <xdr:nvSpPr>
        <xdr:cNvPr id="404" name="テキスト ボックス 403"/>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29514</xdr:rowOff>
    </xdr:from>
    <xdr:to>
      <xdr:col>54</xdr:col>
      <xdr:colOff>189865</xdr:colOff>
      <xdr:row>78</xdr:row>
      <xdr:rowOff>7741</xdr:rowOff>
    </xdr:to>
    <xdr:cxnSp macro="">
      <xdr:nvCxnSpPr>
        <xdr:cNvPr id="408" name="直線コネクタ 407"/>
        <xdr:cNvCxnSpPr/>
      </xdr:nvCxnSpPr>
      <xdr:spPr>
        <a:xfrm flipV="1">
          <a:off x="10475595" y="12716814"/>
          <a:ext cx="1270" cy="664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xdr:rowOff>
    </xdr:from>
    <xdr:ext cx="378565" cy="259045"/>
    <xdr:sp macro="" textlink="">
      <xdr:nvSpPr>
        <xdr:cNvPr id="409" name="普通建設事業費 （ うち新規整備　）最小値テキスト"/>
        <xdr:cNvSpPr txBox="1"/>
      </xdr:nvSpPr>
      <xdr:spPr>
        <a:xfrm>
          <a:off x="10528300" y="13384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7741</xdr:rowOff>
    </xdr:from>
    <xdr:to>
      <xdr:col>55</xdr:col>
      <xdr:colOff>88900</xdr:colOff>
      <xdr:row>78</xdr:row>
      <xdr:rowOff>7741</xdr:rowOff>
    </xdr:to>
    <xdr:cxnSp macro="">
      <xdr:nvCxnSpPr>
        <xdr:cNvPr id="410" name="直線コネクタ 409"/>
        <xdr:cNvCxnSpPr/>
      </xdr:nvCxnSpPr>
      <xdr:spPr>
        <a:xfrm>
          <a:off x="10388600" y="1338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147641</xdr:rowOff>
    </xdr:from>
    <xdr:ext cx="534377" cy="259045"/>
    <xdr:sp macro="" textlink="">
      <xdr:nvSpPr>
        <xdr:cNvPr id="411" name="普通建設事業費 （ うち新規整備　）最大値テキスト"/>
        <xdr:cNvSpPr txBox="1"/>
      </xdr:nvSpPr>
      <xdr:spPr>
        <a:xfrm>
          <a:off x="10528300" y="12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29514</xdr:rowOff>
    </xdr:from>
    <xdr:to>
      <xdr:col>55</xdr:col>
      <xdr:colOff>88900</xdr:colOff>
      <xdr:row>74</xdr:row>
      <xdr:rowOff>29514</xdr:rowOff>
    </xdr:to>
    <xdr:cxnSp macro="">
      <xdr:nvCxnSpPr>
        <xdr:cNvPr id="412" name="直線コネクタ 411"/>
        <xdr:cNvCxnSpPr/>
      </xdr:nvCxnSpPr>
      <xdr:spPr>
        <a:xfrm>
          <a:off x="10388600" y="1271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67976</xdr:rowOff>
    </xdr:from>
    <xdr:to>
      <xdr:col>55</xdr:col>
      <xdr:colOff>0</xdr:colOff>
      <xdr:row>74</xdr:row>
      <xdr:rowOff>29514</xdr:rowOff>
    </xdr:to>
    <xdr:cxnSp macro="">
      <xdr:nvCxnSpPr>
        <xdr:cNvPr id="413" name="直線コネクタ 412"/>
        <xdr:cNvCxnSpPr/>
      </xdr:nvCxnSpPr>
      <xdr:spPr>
        <a:xfrm>
          <a:off x="9639300" y="12240926"/>
          <a:ext cx="838200" cy="47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17435</xdr:rowOff>
    </xdr:from>
    <xdr:ext cx="469744" cy="259045"/>
    <xdr:sp macro="" textlink="">
      <xdr:nvSpPr>
        <xdr:cNvPr id="414" name="普通建設事業費 （ うち新規整備　）平均値テキスト"/>
        <xdr:cNvSpPr txBox="1"/>
      </xdr:nvSpPr>
      <xdr:spPr>
        <a:xfrm>
          <a:off x="10528300" y="13047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39008</xdr:rowOff>
    </xdr:from>
    <xdr:to>
      <xdr:col>55</xdr:col>
      <xdr:colOff>50800</xdr:colOff>
      <xdr:row>76</xdr:row>
      <xdr:rowOff>140608</xdr:rowOff>
    </xdr:to>
    <xdr:sp macro="" textlink="">
      <xdr:nvSpPr>
        <xdr:cNvPr id="415" name="フローチャート: 判断 414"/>
        <xdr:cNvSpPr/>
      </xdr:nvSpPr>
      <xdr:spPr>
        <a:xfrm>
          <a:off x="10426700" y="1306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67976</xdr:rowOff>
    </xdr:from>
    <xdr:to>
      <xdr:col>50</xdr:col>
      <xdr:colOff>114300</xdr:colOff>
      <xdr:row>73</xdr:row>
      <xdr:rowOff>129870</xdr:rowOff>
    </xdr:to>
    <xdr:cxnSp macro="">
      <xdr:nvCxnSpPr>
        <xdr:cNvPr id="416" name="直線コネクタ 415"/>
        <xdr:cNvCxnSpPr/>
      </xdr:nvCxnSpPr>
      <xdr:spPr>
        <a:xfrm flipV="1">
          <a:off x="8750300" y="12240926"/>
          <a:ext cx="889000" cy="40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66954</xdr:rowOff>
    </xdr:from>
    <xdr:to>
      <xdr:col>50</xdr:col>
      <xdr:colOff>165100</xdr:colOff>
      <xdr:row>75</xdr:row>
      <xdr:rowOff>168554</xdr:rowOff>
    </xdr:to>
    <xdr:sp macro="" textlink="">
      <xdr:nvSpPr>
        <xdr:cNvPr id="417" name="フローチャート: 判断 416"/>
        <xdr:cNvSpPr/>
      </xdr:nvSpPr>
      <xdr:spPr>
        <a:xfrm>
          <a:off x="9588500" y="1292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159681</xdr:rowOff>
    </xdr:from>
    <xdr:ext cx="469744" cy="259045"/>
    <xdr:sp macro="" textlink="">
      <xdr:nvSpPr>
        <xdr:cNvPr id="418" name="テキスト ボックス 417"/>
        <xdr:cNvSpPr txBox="1"/>
      </xdr:nvSpPr>
      <xdr:spPr>
        <a:xfrm>
          <a:off x="9404428" y="1301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111754</xdr:rowOff>
    </xdr:from>
    <xdr:to>
      <xdr:col>45</xdr:col>
      <xdr:colOff>177800</xdr:colOff>
      <xdr:row>73</xdr:row>
      <xdr:rowOff>129870</xdr:rowOff>
    </xdr:to>
    <xdr:cxnSp macro="">
      <xdr:nvCxnSpPr>
        <xdr:cNvPr id="419" name="直線コネクタ 418"/>
        <xdr:cNvCxnSpPr/>
      </xdr:nvCxnSpPr>
      <xdr:spPr>
        <a:xfrm>
          <a:off x="7861300" y="12113254"/>
          <a:ext cx="889000" cy="53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113874</xdr:rowOff>
    </xdr:from>
    <xdr:to>
      <xdr:col>46</xdr:col>
      <xdr:colOff>38100</xdr:colOff>
      <xdr:row>76</xdr:row>
      <xdr:rowOff>44025</xdr:rowOff>
    </xdr:to>
    <xdr:sp macro="" textlink="">
      <xdr:nvSpPr>
        <xdr:cNvPr id="420" name="フローチャート: 判断 419"/>
        <xdr:cNvSpPr/>
      </xdr:nvSpPr>
      <xdr:spPr>
        <a:xfrm>
          <a:off x="8699500" y="129726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35152</xdr:rowOff>
    </xdr:from>
    <xdr:ext cx="469744" cy="259045"/>
    <xdr:sp macro="" textlink="">
      <xdr:nvSpPr>
        <xdr:cNvPr id="421" name="テキスト ボックス 420"/>
        <xdr:cNvSpPr txBox="1"/>
      </xdr:nvSpPr>
      <xdr:spPr>
        <a:xfrm>
          <a:off x="8515428" y="1306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111754</xdr:rowOff>
    </xdr:from>
    <xdr:to>
      <xdr:col>41</xdr:col>
      <xdr:colOff>50800</xdr:colOff>
      <xdr:row>71</xdr:row>
      <xdr:rowOff>11170</xdr:rowOff>
    </xdr:to>
    <xdr:cxnSp macro="">
      <xdr:nvCxnSpPr>
        <xdr:cNvPr id="422" name="直線コネクタ 421"/>
        <xdr:cNvCxnSpPr/>
      </xdr:nvCxnSpPr>
      <xdr:spPr>
        <a:xfrm flipV="1">
          <a:off x="6972300" y="12113254"/>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9290</xdr:rowOff>
    </xdr:from>
    <xdr:to>
      <xdr:col>41</xdr:col>
      <xdr:colOff>101600</xdr:colOff>
      <xdr:row>75</xdr:row>
      <xdr:rowOff>110890</xdr:rowOff>
    </xdr:to>
    <xdr:sp macro="" textlink="">
      <xdr:nvSpPr>
        <xdr:cNvPr id="423" name="フローチャート: 判断 422"/>
        <xdr:cNvSpPr/>
      </xdr:nvSpPr>
      <xdr:spPr>
        <a:xfrm>
          <a:off x="7810500" y="1286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102017</xdr:rowOff>
    </xdr:from>
    <xdr:ext cx="469744" cy="259045"/>
    <xdr:sp macro="" textlink="">
      <xdr:nvSpPr>
        <xdr:cNvPr id="424" name="テキスト ボックス 423"/>
        <xdr:cNvSpPr txBox="1"/>
      </xdr:nvSpPr>
      <xdr:spPr>
        <a:xfrm>
          <a:off x="7626428" y="1296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8833</xdr:rowOff>
    </xdr:from>
    <xdr:to>
      <xdr:col>36</xdr:col>
      <xdr:colOff>165100</xdr:colOff>
      <xdr:row>75</xdr:row>
      <xdr:rowOff>110433</xdr:rowOff>
    </xdr:to>
    <xdr:sp macro="" textlink="">
      <xdr:nvSpPr>
        <xdr:cNvPr id="425" name="フローチャート: 判断 424"/>
        <xdr:cNvSpPr/>
      </xdr:nvSpPr>
      <xdr:spPr>
        <a:xfrm>
          <a:off x="6921500" y="1286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101560</xdr:rowOff>
    </xdr:from>
    <xdr:ext cx="469744" cy="259045"/>
    <xdr:sp macro="" textlink="">
      <xdr:nvSpPr>
        <xdr:cNvPr id="426" name="テキスト ボックス 425"/>
        <xdr:cNvSpPr txBox="1"/>
      </xdr:nvSpPr>
      <xdr:spPr>
        <a:xfrm>
          <a:off x="6737428" y="1296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150164</xdr:rowOff>
    </xdr:from>
    <xdr:to>
      <xdr:col>55</xdr:col>
      <xdr:colOff>50800</xdr:colOff>
      <xdr:row>74</xdr:row>
      <xdr:rowOff>80314</xdr:rowOff>
    </xdr:to>
    <xdr:sp macro="" textlink="">
      <xdr:nvSpPr>
        <xdr:cNvPr id="432" name="楕円 431"/>
        <xdr:cNvSpPr/>
      </xdr:nvSpPr>
      <xdr:spPr>
        <a:xfrm>
          <a:off x="10426700" y="126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103191</xdr:rowOff>
    </xdr:from>
    <xdr:ext cx="534377" cy="259045"/>
    <xdr:sp macro="" textlink="">
      <xdr:nvSpPr>
        <xdr:cNvPr id="433" name="普通建設事業費 （ うち新規整備　）該当値テキスト"/>
        <xdr:cNvSpPr txBox="1"/>
      </xdr:nvSpPr>
      <xdr:spPr>
        <a:xfrm>
          <a:off x="10528300" y="1261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17176</xdr:rowOff>
    </xdr:from>
    <xdr:to>
      <xdr:col>50</xdr:col>
      <xdr:colOff>165100</xdr:colOff>
      <xdr:row>71</xdr:row>
      <xdr:rowOff>118776</xdr:rowOff>
    </xdr:to>
    <xdr:sp macro="" textlink="">
      <xdr:nvSpPr>
        <xdr:cNvPr id="434" name="楕円 433"/>
        <xdr:cNvSpPr/>
      </xdr:nvSpPr>
      <xdr:spPr>
        <a:xfrm>
          <a:off x="9588500" y="1219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135303</xdr:rowOff>
    </xdr:from>
    <xdr:ext cx="534377" cy="259045"/>
    <xdr:sp macro="" textlink="">
      <xdr:nvSpPr>
        <xdr:cNvPr id="435" name="テキスト ボックス 434"/>
        <xdr:cNvSpPr txBox="1"/>
      </xdr:nvSpPr>
      <xdr:spPr>
        <a:xfrm>
          <a:off x="9372111" y="1196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79070</xdr:rowOff>
    </xdr:from>
    <xdr:to>
      <xdr:col>46</xdr:col>
      <xdr:colOff>38100</xdr:colOff>
      <xdr:row>74</xdr:row>
      <xdr:rowOff>9220</xdr:rowOff>
    </xdr:to>
    <xdr:sp macro="" textlink="">
      <xdr:nvSpPr>
        <xdr:cNvPr id="436" name="楕円 435"/>
        <xdr:cNvSpPr/>
      </xdr:nvSpPr>
      <xdr:spPr>
        <a:xfrm>
          <a:off x="8699500" y="125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25747</xdr:rowOff>
    </xdr:from>
    <xdr:ext cx="534377" cy="259045"/>
    <xdr:sp macro="" textlink="">
      <xdr:nvSpPr>
        <xdr:cNvPr id="437" name="テキスト ボックス 436"/>
        <xdr:cNvSpPr txBox="1"/>
      </xdr:nvSpPr>
      <xdr:spPr>
        <a:xfrm>
          <a:off x="8483111" y="123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60954</xdr:rowOff>
    </xdr:from>
    <xdr:to>
      <xdr:col>41</xdr:col>
      <xdr:colOff>101600</xdr:colOff>
      <xdr:row>70</xdr:row>
      <xdr:rowOff>162554</xdr:rowOff>
    </xdr:to>
    <xdr:sp macro="" textlink="">
      <xdr:nvSpPr>
        <xdr:cNvPr id="438" name="楕円 437"/>
        <xdr:cNvSpPr/>
      </xdr:nvSpPr>
      <xdr:spPr>
        <a:xfrm>
          <a:off x="7810500" y="120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7631</xdr:rowOff>
    </xdr:from>
    <xdr:ext cx="534377" cy="259045"/>
    <xdr:sp macro="" textlink="">
      <xdr:nvSpPr>
        <xdr:cNvPr id="439" name="テキスト ボックス 438"/>
        <xdr:cNvSpPr txBox="1"/>
      </xdr:nvSpPr>
      <xdr:spPr>
        <a:xfrm>
          <a:off x="7594111" y="1183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131820</xdr:rowOff>
    </xdr:from>
    <xdr:to>
      <xdr:col>36</xdr:col>
      <xdr:colOff>165100</xdr:colOff>
      <xdr:row>71</xdr:row>
      <xdr:rowOff>61970</xdr:rowOff>
    </xdr:to>
    <xdr:sp macro="" textlink="">
      <xdr:nvSpPr>
        <xdr:cNvPr id="440" name="楕円 439"/>
        <xdr:cNvSpPr/>
      </xdr:nvSpPr>
      <xdr:spPr>
        <a:xfrm>
          <a:off x="6921500" y="12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78497</xdr:rowOff>
    </xdr:from>
    <xdr:ext cx="534377" cy="259045"/>
    <xdr:sp macro="" textlink="">
      <xdr:nvSpPr>
        <xdr:cNvPr id="441" name="テキスト ボックス 440"/>
        <xdr:cNvSpPr txBox="1"/>
      </xdr:nvSpPr>
      <xdr:spPr>
        <a:xfrm>
          <a:off x="6705111" y="1190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168058</xdr:rowOff>
    </xdr:from>
    <xdr:to>
      <xdr:col>54</xdr:col>
      <xdr:colOff>189865</xdr:colOff>
      <xdr:row>99</xdr:row>
      <xdr:rowOff>14438</xdr:rowOff>
    </xdr:to>
    <xdr:cxnSp macro="">
      <xdr:nvCxnSpPr>
        <xdr:cNvPr id="467" name="直線コネクタ 466"/>
        <xdr:cNvCxnSpPr/>
      </xdr:nvCxnSpPr>
      <xdr:spPr>
        <a:xfrm flipV="1">
          <a:off x="10475595" y="15427108"/>
          <a:ext cx="1270" cy="1560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18265</xdr:rowOff>
    </xdr:from>
    <xdr:ext cx="469744" cy="259045"/>
    <xdr:sp macro="" textlink="">
      <xdr:nvSpPr>
        <xdr:cNvPr id="468" name="普通建設事業費 （ うち更新整備　）最小値テキスト"/>
        <xdr:cNvSpPr txBox="1"/>
      </xdr:nvSpPr>
      <xdr:spPr>
        <a:xfrm>
          <a:off x="10528300" y="1699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14438</xdr:rowOff>
    </xdr:from>
    <xdr:to>
      <xdr:col>55</xdr:col>
      <xdr:colOff>88900</xdr:colOff>
      <xdr:row>99</xdr:row>
      <xdr:rowOff>14438</xdr:rowOff>
    </xdr:to>
    <xdr:cxnSp macro="">
      <xdr:nvCxnSpPr>
        <xdr:cNvPr id="469" name="直線コネクタ 468"/>
        <xdr:cNvCxnSpPr/>
      </xdr:nvCxnSpPr>
      <xdr:spPr>
        <a:xfrm>
          <a:off x="10388600" y="1698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114735</xdr:rowOff>
    </xdr:from>
    <xdr:ext cx="599010" cy="259045"/>
    <xdr:sp macro="" textlink="">
      <xdr:nvSpPr>
        <xdr:cNvPr id="470" name="普通建設事業費 （ うち更新整備　）最大値テキスト"/>
        <xdr:cNvSpPr txBox="1"/>
      </xdr:nvSpPr>
      <xdr:spPr>
        <a:xfrm>
          <a:off x="10528300" y="15202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168058</xdr:rowOff>
    </xdr:from>
    <xdr:to>
      <xdr:col>55</xdr:col>
      <xdr:colOff>88900</xdr:colOff>
      <xdr:row>89</xdr:row>
      <xdr:rowOff>168058</xdr:rowOff>
    </xdr:to>
    <xdr:cxnSp macro="">
      <xdr:nvCxnSpPr>
        <xdr:cNvPr id="471" name="直線コネクタ 470"/>
        <xdr:cNvCxnSpPr/>
      </xdr:nvCxnSpPr>
      <xdr:spPr>
        <a:xfrm>
          <a:off x="10388600" y="15427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147985</xdr:rowOff>
    </xdr:from>
    <xdr:to>
      <xdr:col>55</xdr:col>
      <xdr:colOff>0</xdr:colOff>
      <xdr:row>97</xdr:row>
      <xdr:rowOff>149399</xdr:rowOff>
    </xdr:to>
    <xdr:cxnSp macro="">
      <xdr:nvCxnSpPr>
        <xdr:cNvPr id="472" name="直線コネクタ 471"/>
        <xdr:cNvCxnSpPr/>
      </xdr:nvCxnSpPr>
      <xdr:spPr>
        <a:xfrm flipV="1">
          <a:off x="9639300" y="16435735"/>
          <a:ext cx="838200" cy="34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41575</xdr:rowOff>
    </xdr:from>
    <xdr:ext cx="534377" cy="259045"/>
    <xdr:sp macro="" textlink="">
      <xdr:nvSpPr>
        <xdr:cNvPr id="473" name="普通建設事業費 （ うち更新整備　）平均値テキスト"/>
        <xdr:cNvSpPr txBox="1"/>
      </xdr:nvSpPr>
      <xdr:spPr>
        <a:xfrm>
          <a:off x="10528300" y="15986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18698</xdr:rowOff>
    </xdr:from>
    <xdr:to>
      <xdr:col>55</xdr:col>
      <xdr:colOff>50800</xdr:colOff>
      <xdr:row>94</xdr:row>
      <xdr:rowOff>120298</xdr:rowOff>
    </xdr:to>
    <xdr:sp macro="" textlink="">
      <xdr:nvSpPr>
        <xdr:cNvPr id="474" name="フローチャート: 判断 473"/>
        <xdr:cNvSpPr/>
      </xdr:nvSpPr>
      <xdr:spPr>
        <a:xfrm>
          <a:off x="10426700" y="1613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36579</xdr:rowOff>
    </xdr:from>
    <xdr:to>
      <xdr:col>50</xdr:col>
      <xdr:colOff>114300</xdr:colOff>
      <xdr:row>97</xdr:row>
      <xdr:rowOff>149399</xdr:rowOff>
    </xdr:to>
    <xdr:cxnSp macro="">
      <xdr:nvCxnSpPr>
        <xdr:cNvPr id="475" name="直線コネクタ 474"/>
        <xdr:cNvCxnSpPr/>
      </xdr:nvCxnSpPr>
      <xdr:spPr>
        <a:xfrm>
          <a:off x="8750300" y="16495779"/>
          <a:ext cx="889000" cy="28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12340</xdr:rowOff>
    </xdr:from>
    <xdr:to>
      <xdr:col>50</xdr:col>
      <xdr:colOff>165100</xdr:colOff>
      <xdr:row>96</xdr:row>
      <xdr:rowOff>113940</xdr:rowOff>
    </xdr:to>
    <xdr:sp macro="" textlink="">
      <xdr:nvSpPr>
        <xdr:cNvPr id="476" name="フローチャート: 判断 475"/>
        <xdr:cNvSpPr/>
      </xdr:nvSpPr>
      <xdr:spPr>
        <a:xfrm>
          <a:off x="9588500" y="164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130467</xdr:rowOff>
    </xdr:from>
    <xdr:ext cx="534377" cy="259045"/>
    <xdr:sp macro="" textlink="">
      <xdr:nvSpPr>
        <xdr:cNvPr id="477" name="テキスト ボックス 476"/>
        <xdr:cNvSpPr txBox="1"/>
      </xdr:nvSpPr>
      <xdr:spPr>
        <a:xfrm>
          <a:off x="9372111" y="1624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123817</xdr:rowOff>
    </xdr:from>
    <xdr:to>
      <xdr:col>45</xdr:col>
      <xdr:colOff>177800</xdr:colOff>
      <xdr:row>96</xdr:row>
      <xdr:rowOff>36579</xdr:rowOff>
    </xdr:to>
    <xdr:cxnSp macro="">
      <xdr:nvCxnSpPr>
        <xdr:cNvPr id="478" name="直線コネクタ 477"/>
        <xdr:cNvCxnSpPr/>
      </xdr:nvCxnSpPr>
      <xdr:spPr>
        <a:xfrm>
          <a:off x="7861300" y="16240117"/>
          <a:ext cx="889000" cy="25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49744</xdr:rowOff>
    </xdr:from>
    <xdr:to>
      <xdr:col>46</xdr:col>
      <xdr:colOff>38100</xdr:colOff>
      <xdr:row>96</xdr:row>
      <xdr:rowOff>151344</xdr:rowOff>
    </xdr:to>
    <xdr:sp macro="" textlink="">
      <xdr:nvSpPr>
        <xdr:cNvPr id="479" name="フローチャート: 判断 478"/>
        <xdr:cNvSpPr/>
      </xdr:nvSpPr>
      <xdr:spPr>
        <a:xfrm>
          <a:off x="8699500" y="1650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142471</xdr:rowOff>
    </xdr:from>
    <xdr:ext cx="534377" cy="259045"/>
    <xdr:sp macro="" textlink="">
      <xdr:nvSpPr>
        <xdr:cNvPr id="480" name="テキスト ボックス 479"/>
        <xdr:cNvSpPr txBox="1"/>
      </xdr:nvSpPr>
      <xdr:spPr>
        <a:xfrm>
          <a:off x="8483111" y="1660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123817</xdr:rowOff>
    </xdr:from>
    <xdr:to>
      <xdr:col>41</xdr:col>
      <xdr:colOff>50800</xdr:colOff>
      <xdr:row>98</xdr:row>
      <xdr:rowOff>7755</xdr:rowOff>
    </xdr:to>
    <xdr:cxnSp macro="">
      <xdr:nvCxnSpPr>
        <xdr:cNvPr id="481" name="直線コネクタ 480"/>
        <xdr:cNvCxnSpPr/>
      </xdr:nvCxnSpPr>
      <xdr:spPr>
        <a:xfrm flipV="1">
          <a:off x="6972300" y="16240117"/>
          <a:ext cx="889000" cy="56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118607</xdr:rowOff>
    </xdr:from>
    <xdr:to>
      <xdr:col>41</xdr:col>
      <xdr:colOff>101600</xdr:colOff>
      <xdr:row>96</xdr:row>
      <xdr:rowOff>48757</xdr:rowOff>
    </xdr:to>
    <xdr:sp macro="" textlink="">
      <xdr:nvSpPr>
        <xdr:cNvPr id="482" name="フローチャート: 判断 481"/>
        <xdr:cNvSpPr/>
      </xdr:nvSpPr>
      <xdr:spPr>
        <a:xfrm>
          <a:off x="7810500" y="1640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39884</xdr:rowOff>
    </xdr:from>
    <xdr:ext cx="534377" cy="259045"/>
    <xdr:sp macro="" textlink="">
      <xdr:nvSpPr>
        <xdr:cNvPr id="483" name="テキスト ボックス 482"/>
        <xdr:cNvSpPr txBox="1"/>
      </xdr:nvSpPr>
      <xdr:spPr>
        <a:xfrm>
          <a:off x="7594111" y="1649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30009</xdr:rowOff>
    </xdr:from>
    <xdr:to>
      <xdr:col>36</xdr:col>
      <xdr:colOff>165100</xdr:colOff>
      <xdr:row>96</xdr:row>
      <xdr:rowOff>131609</xdr:rowOff>
    </xdr:to>
    <xdr:sp macro="" textlink="">
      <xdr:nvSpPr>
        <xdr:cNvPr id="484" name="フローチャート: 判断 483"/>
        <xdr:cNvSpPr/>
      </xdr:nvSpPr>
      <xdr:spPr>
        <a:xfrm>
          <a:off x="6921500" y="1648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148136</xdr:rowOff>
    </xdr:from>
    <xdr:ext cx="534377" cy="259045"/>
    <xdr:sp macro="" textlink="">
      <xdr:nvSpPr>
        <xdr:cNvPr id="485" name="テキスト ボックス 484"/>
        <xdr:cNvSpPr txBox="1"/>
      </xdr:nvSpPr>
      <xdr:spPr>
        <a:xfrm>
          <a:off x="6705111" y="162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97185</xdr:rowOff>
    </xdr:from>
    <xdr:to>
      <xdr:col>55</xdr:col>
      <xdr:colOff>50800</xdr:colOff>
      <xdr:row>96</xdr:row>
      <xdr:rowOff>27335</xdr:rowOff>
    </xdr:to>
    <xdr:sp macro="" textlink="">
      <xdr:nvSpPr>
        <xdr:cNvPr id="491" name="楕円 490"/>
        <xdr:cNvSpPr/>
      </xdr:nvSpPr>
      <xdr:spPr>
        <a:xfrm>
          <a:off x="10426700" y="1638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75612</xdr:rowOff>
    </xdr:from>
    <xdr:ext cx="534377" cy="259045"/>
    <xdr:sp macro="" textlink="">
      <xdr:nvSpPr>
        <xdr:cNvPr id="492" name="普通建設事業費 （ うち更新整備　）該当値テキスト"/>
        <xdr:cNvSpPr txBox="1"/>
      </xdr:nvSpPr>
      <xdr:spPr>
        <a:xfrm>
          <a:off x="10528300" y="1636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98599</xdr:rowOff>
    </xdr:from>
    <xdr:to>
      <xdr:col>50</xdr:col>
      <xdr:colOff>165100</xdr:colOff>
      <xdr:row>98</xdr:row>
      <xdr:rowOff>28749</xdr:rowOff>
    </xdr:to>
    <xdr:sp macro="" textlink="">
      <xdr:nvSpPr>
        <xdr:cNvPr id="493" name="楕円 492"/>
        <xdr:cNvSpPr/>
      </xdr:nvSpPr>
      <xdr:spPr>
        <a:xfrm>
          <a:off x="9588500" y="1672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19876</xdr:rowOff>
    </xdr:from>
    <xdr:ext cx="534377" cy="259045"/>
    <xdr:sp macro="" textlink="">
      <xdr:nvSpPr>
        <xdr:cNvPr id="494" name="テキスト ボックス 493"/>
        <xdr:cNvSpPr txBox="1"/>
      </xdr:nvSpPr>
      <xdr:spPr>
        <a:xfrm>
          <a:off x="9372111" y="1682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157229</xdr:rowOff>
    </xdr:from>
    <xdr:to>
      <xdr:col>46</xdr:col>
      <xdr:colOff>38100</xdr:colOff>
      <xdr:row>96</xdr:row>
      <xdr:rowOff>87379</xdr:rowOff>
    </xdr:to>
    <xdr:sp macro="" textlink="">
      <xdr:nvSpPr>
        <xdr:cNvPr id="495" name="楕円 494"/>
        <xdr:cNvSpPr/>
      </xdr:nvSpPr>
      <xdr:spPr>
        <a:xfrm>
          <a:off x="8699500" y="1644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103906</xdr:rowOff>
    </xdr:from>
    <xdr:ext cx="534377" cy="259045"/>
    <xdr:sp macro="" textlink="">
      <xdr:nvSpPr>
        <xdr:cNvPr id="496" name="テキスト ボックス 495"/>
        <xdr:cNvSpPr txBox="1"/>
      </xdr:nvSpPr>
      <xdr:spPr>
        <a:xfrm>
          <a:off x="8483111" y="1622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73017</xdr:rowOff>
    </xdr:from>
    <xdr:to>
      <xdr:col>41</xdr:col>
      <xdr:colOff>101600</xdr:colOff>
      <xdr:row>95</xdr:row>
      <xdr:rowOff>3167</xdr:rowOff>
    </xdr:to>
    <xdr:sp macro="" textlink="">
      <xdr:nvSpPr>
        <xdr:cNvPr id="497" name="楕円 496"/>
        <xdr:cNvSpPr/>
      </xdr:nvSpPr>
      <xdr:spPr>
        <a:xfrm>
          <a:off x="7810500" y="1618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19694</xdr:rowOff>
    </xdr:from>
    <xdr:ext cx="534377" cy="259045"/>
    <xdr:sp macro="" textlink="">
      <xdr:nvSpPr>
        <xdr:cNvPr id="498" name="テキスト ボックス 497"/>
        <xdr:cNvSpPr txBox="1"/>
      </xdr:nvSpPr>
      <xdr:spPr>
        <a:xfrm>
          <a:off x="7594111" y="1596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128405</xdr:rowOff>
    </xdr:from>
    <xdr:to>
      <xdr:col>36</xdr:col>
      <xdr:colOff>165100</xdr:colOff>
      <xdr:row>98</xdr:row>
      <xdr:rowOff>58555</xdr:rowOff>
    </xdr:to>
    <xdr:sp macro="" textlink="">
      <xdr:nvSpPr>
        <xdr:cNvPr id="499" name="楕円 498"/>
        <xdr:cNvSpPr/>
      </xdr:nvSpPr>
      <xdr:spPr>
        <a:xfrm>
          <a:off x="6921500" y="1675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49682</xdr:rowOff>
    </xdr:from>
    <xdr:ext cx="534377" cy="259045"/>
    <xdr:sp macro="" textlink="">
      <xdr:nvSpPr>
        <xdr:cNvPr id="500" name="テキスト ボックス 499"/>
        <xdr:cNvSpPr txBox="1"/>
      </xdr:nvSpPr>
      <xdr:spPr>
        <a:xfrm>
          <a:off x="6705111" y="1685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1" name="直線コネクタ 51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2" name="テキスト ボックス 51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3" name="直線コネクタ 51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4" name="テキスト ボックス 513"/>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5" name="直線コネクタ 51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6" name="テキスト ボックス 51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7" name="直線コネクタ 51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8" name="テキスト ボックス 51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9" name="直線コネクタ 51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0" name="テキスト ボックス 51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170256</xdr:rowOff>
    </xdr:from>
    <xdr:to>
      <xdr:col>85</xdr:col>
      <xdr:colOff>126364</xdr:colOff>
      <xdr:row>39</xdr:row>
      <xdr:rowOff>44450</xdr:rowOff>
    </xdr:to>
    <xdr:cxnSp macro="">
      <xdr:nvCxnSpPr>
        <xdr:cNvPr id="524" name="直線コネクタ 523"/>
        <xdr:cNvCxnSpPr/>
      </xdr:nvCxnSpPr>
      <xdr:spPr>
        <a:xfrm flipV="1">
          <a:off x="16317595" y="5313756"/>
          <a:ext cx="1269" cy="141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6" name="直線コネクタ 52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116933</xdr:rowOff>
    </xdr:from>
    <xdr:ext cx="534377" cy="259045"/>
    <xdr:sp macro="" textlink="">
      <xdr:nvSpPr>
        <xdr:cNvPr id="527" name="災害復旧事業費最大値テキスト"/>
        <xdr:cNvSpPr txBox="1"/>
      </xdr:nvSpPr>
      <xdr:spPr>
        <a:xfrm>
          <a:off x="16370300" y="508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170256</xdr:rowOff>
    </xdr:from>
    <xdr:to>
      <xdr:col>86</xdr:col>
      <xdr:colOff>25400</xdr:colOff>
      <xdr:row>30</xdr:row>
      <xdr:rowOff>170256</xdr:rowOff>
    </xdr:to>
    <xdr:cxnSp macro="">
      <xdr:nvCxnSpPr>
        <xdr:cNvPr id="528" name="直線コネクタ 527"/>
        <xdr:cNvCxnSpPr/>
      </xdr:nvCxnSpPr>
      <xdr:spPr>
        <a:xfrm>
          <a:off x="16230600" y="531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170256</xdr:rowOff>
    </xdr:from>
    <xdr:to>
      <xdr:col>85</xdr:col>
      <xdr:colOff>127000</xdr:colOff>
      <xdr:row>38</xdr:row>
      <xdr:rowOff>91770</xdr:rowOff>
    </xdr:to>
    <xdr:cxnSp macro="">
      <xdr:nvCxnSpPr>
        <xdr:cNvPr id="529" name="直線コネクタ 528"/>
        <xdr:cNvCxnSpPr/>
      </xdr:nvCxnSpPr>
      <xdr:spPr>
        <a:xfrm flipV="1">
          <a:off x="15481300" y="5313756"/>
          <a:ext cx="838200" cy="129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161586</xdr:rowOff>
    </xdr:from>
    <xdr:ext cx="469744" cy="259045"/>
    <xdr:sp macro="" textlink="">
      <xdr:nvSpPr>
        <xdr:cNvPr id="530" name="災害復旧事業費平均値テキスト"/>
        <xdr:cNvSpPr txBox="1"/>
      </xdr:nvSpPr>
      <xdr:spPr>
        <a:xfrm>
          <a:off x="16370300" y="5990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11709</xdr:rowOff>
    </xdr:from>
    <xdr:to>
      <xdr:col>85</xdr:col>
      <xdr:colOff>177800</xdr:colOff>
      <xdr:row>35</xdr:row>
      <xdr:rowOff>113309</xdr:rowOff>
    </xdr:to>
    <xdr:sp macro="" textlink="">
      <xdr:nvSpPr>
        <xdr:cNvPr id="531" name="フローチャート: 判断 530"/>
        <xdr:cNvSpPr/>
      </xdr:nvSpPr>
      <xdr:spPr>
        <a:xfrm>
          <a:off x="16268700" y="6012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51841</xdr:rowOff>
    </xdr:from>
    <xdr:to>
      <xdr:col>81</xdr:col>
      <xdr:colOff>50800</xdr:colOff>
      <xdr:row>38</xdr:row>
      <xdr:rowOff>91770</xdr:rowOff>
    </xdr:to>
    <xdr:cxnSp macro="">
      <xdr:nvCxnSpPr>
        <xdr:cNvPr id="532" name="直線コネクタ 531"/>
        <xdr:cNvCxnSpPr/>
      </xdr:nvCxnSpPr>
      <xdr:spPr>
        <a:xfrm>
          <a:off x="14592300" y="6224041"/>
          <a:ext cx="889000" cy="38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131725</xdr:rowOff>
    </xdr:from>
    <xdr:to>
      <xdr:col>81</xdr:col>
      <xdr:colOff>101600</xdr:colOff>
      <xdr:row>37</xdr:row>
      <xdr:rowOff>61875</xdr:rowOff>
    </xdr:to>
    <xdr:sp macro="" textlink="">
      <xdr:nvSpPr>
        <xdr:cNvPr id="533" name="フローチャート: 判断 532"/>
        <xdr:cNvSpPr/>
      </xdr:nvSpPr>
      <xdr:spPr>
        <a:xfrm>
          <a:off x="15430500" y="63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78402</xdr:rowOff>
    </xdr:from>
    <xdr:ext cx="469744" cy="259045"/>
    <xdr:sp macro="" textlink="">
      <xdr:nvSpPr>
        <xdr:cNvPr id="534" name="テキスト ボックス 533"/>
        <xdr:cNvSpPr txBox="1"/>
      </xdr:nvSpPr>
      <xdr:spPr>
        <a:xfrm>
          <a:off x="15246428" y="607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51841</xdr:rowOff>
    </xdr:from>
    <xdr:to>
      <xdr:col>76</xdr:col>
      <xdr:colOff>114300</xdr:colOff>
      <xdr:row>37</xdr:row>
      <xdr:rowOff>98628</xdr:rowOff>
    </xdr:to>
    <xdr:cxnSp macro="">
      <xdr:nvCxnSpPr>
        <xdr:cNvPr id="535" name="直線コネクタ 534"/>
        <xdr:cNvCxnSpPr/>
      </xdr:nvCxnSpPr>
      <xdr:spPr>
        <a:xfrm flipV="1">
          <a:off x="13703300" y="6224041"/>
          <a:ext cx="889000" cy="2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91110</xdr:rowOff>
    </xdr:from>
    <xdr:to>
      <xdr:col>76</xdr:col>
      <xdr:colOff>165100</xdr:colOff>
      <xdr:row>38</xdr:row>
      <xdr:rowOff>21260</xdr:rowOff>
    </xdr:to>
    <xdr:sp macro="" textlink="">
      <xdr:nvSpPr>
        <xdr:cNvPr id="536" name="フローチャート: 判断 535"/>
        <xdr:cNvSpPr/>
      </xdr:nvSpPr>
      <xdr:spPr>
        <a:xfrm>
          <a:off x="14541500" y="64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12387</xdr:rowOff>
    </xdr:from>
    <xdr:ext cx="469744" cy="259045"/>
    <xdr:sp macro="" textlink="">
      <xdr:nvSpPr>
        <xdr:cNvPr id="537" name="テキスト ボックス 536"/>
        <xdr:cNvSpPr txBox="1"/>
      </xdr:nvSpPr>
      <xdr:spPr>
        <a:xfrm>
          <a:off x="14357428" y="65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162179</xdr:rowOff>
    </xdr:from>
    <xdr:to>
      <xdr:col>71</xdr:col>
      <xdr:colOff>177800</xdr:colOff>
      <xdr:row>37</xdr:row>
      <xdr:rowOff>98628</xdr:rowOff>
    </xdr:to>
    <xdr:cxnSp macro="">
      <xdr:nvCxnSpPr>
        <xdr:cNvPr id="538" name="直線コネクタ 537"/>
        <xdr:cNvCxnSpPr/>
      </xdr:nvCxnSpPr>
      <xdr:spPr>
        <a:xfrm>
          <a:off x="12814300" y="5820029"/>
          <a:ext cx="889000" cy="62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120523</xdr:rowOff>
    </xdr:from>
    <xdr:to>
      <xdr:col>72</xdr:col>
      <xdr:colOff>38100</xdr:colOff>
      <xdr:row>38</xdr:row>
      <xdr:rowOff>50673</xdr:rowOff>
    </xdr:to>
    <xdr:sp macro="" textlink="">
      <xdr:nvSpPr>
        <xdr:cNvPr id="539" name="フローチャート: 判断 538"/>
        <xdr:cNvSpPr/>
      </xdr:nvSpPr>
      <xdr:spPr>
        <a:xfrm>
          <a:off x="13652500" y="646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41800</xdr:rowOff>
    </xdr:from>
    <xdr:ext cx="469744" cy="259045"/>
    <xdr:sp macro="" textlink="">
      <xdr:nvSpPr>
        <xdr:cNvPr id="540" name="テキスト ボックス 539"/>
        <xdr:cNvSpPr txBox="1"/>
      </xdr:nvSpPr>
      <xdr:spPr>
        <a:xfrm>
          <a:off x="13468428" y="655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87681</xdr:rowOff>
    </xdr:from>
    <xdr:to>
      <xdr:col>67</xdr:col>
      <xdr:colOff>101600</xdr:colOff>
      <xdr:row>37</xdr:row>
      <xdr:rowOff>17831</xdr:rowOff>
    </xdr:to>
    <xdr:sp macro="" textlink="">
      <xdr:nvSpPr>
        <xdr:cNvPr id="541" name="フローチャート: 判断 540"/>
        <xdr:cNvSpPr/>
      </xdr:nvSpPr>
      <xdr:spPr>
        <a:xfrm>
          <a:off x="12763500" y="625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8958</xdr:rowOff>
    </xdr:from>
    <xdr:ext cx="469744" cy="259045"/>
    <xdr:sp macro="" textlink="">
      <xdr:nvSpPr>
        <xdr:cNvPr id="542" name="テキスト ボックス 541"/>
        <xdr:cNvSpPr txBox="1"/>
      </xdr:nvSpPr>
      <xdr:spPr>
        <a:xfrm>
          <a:off x="12579428" y="6352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119456</xdr:rowOff>
    </xdr:from>
    <xdr:to>
      <xdr:col>85</xdr:col>
      <xdr:colOff>177800</xdr:colOff>
      <xdr:row>31</xdr:row>
      <xdr:rowOff>49606</xdr:rowOff>
    </xdr:to>
    <xdr:sp macro="" textlink="">
      <xdr:nvSpPr>
        <xdr:cNvPr id="548" name="楕円 547"/>
        <xdr:cNvSpPr/>
      </xdr:nvSpPr>
      <xdr:spPr>
        <a:xfrm>
          <a:off x="16268700" y="526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72483</xdr:rowOff>
    </xdr:from>
    <xdr:ext cx="534377" cy="259045"/>
    <xdr:sp macro="" textlink="">
      <xdr:nvSpPr>
        <xdr:cNvPr id="549" name="災害復旧事業費該当値テキスト"/>
        <xdr:cNvSpPr txBox="1"/>
      </xdr:nvSpPr>
      <xdr:spPr>
        <a:xfrm>
          <a:off x="16370300" y="521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40970</xdr:rowOff>
    </xdr:from>
    <xdr:to>
      <xdr:col>81</xdr:col>
      <xdr:colOff>101600</xdr:colOff>
      <xdr:row>38</xdr:row>
      <xdr:rowOff>142570</xdr:rowOff>
    </xdr:to>
    <xdr:sp macro="" textlink="">
      <xdr:nvSpPr>
        <xdr:cNvPr id="550" name="楕円 549"/>
        <xdr:cNvSpPr/>
      </xdr:nvSpPr>
      <xdr:spPr>
        <a:xfrm>
          <a:off x="15430500" y="65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133697</xdr:rowOff>
    </xdr:from>
    <xdr:ext cx="469744" cy="259045"/>
    <xdr:sp macro="" textlink="">
      <xdr:nvSpPr>
        <xdr:cNvPr id="551" name="テキスト ボックス 550"/>
        <xdr:cNvSpPr txBox="1"/>
      </xdr:nvSpPr>
      <xdr:spPr>
        <a:xfrm>
          <a:off x="15246428" y="664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1041</xdr:rowOff>
    </xdr:from>
    <xdr:to>
      <xdr:col>76</xdr:col>
      <xdr:colOff>165100</xdr:colOff>
      <xdr:row>36</xdr:row>
      <xdr:rowOff>102641</xdr:rowOff>
    </xdr:to>
    <xdr:sp macro="" textlink="">
      <xdr:nvSpPr>
        <xdr:cNvPr id="552" name="楕円 551"/>
        <xdr:cNvSpPr/>
      </xdr:nvSpPr>
      <xdr:spPr>
        <a:xfrm>
          <a:off x="14541500" y="617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119168</xdr:rowOff>
    </xdr:from>
    <xdr:ext cx="469744" cy="259045"/>
    <xdr:sp macro="" textlink="">
      <xdr:nvSpPr>
        <xdr:cNvPr id="553" name="テキスト ボックス 552"/>
        <xdr:cNvSpPr txBox="1"/>
      </xdr:nvSpPr>
      <xdr:spPr>
        <a:xfrm>
          <a:off x="14357428" y="594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47828</xdr:rowOff>
    </xdr:from>
    <xdr:to>
      <xdr:col>72</xdr:col>
      <xdr:colOff>38100</xdr:colOff>
      <xdr:row>37</xdr:row>
      <xdr:rowOff>149428</xdr:rowOff>
    </xdr:to>
    <xdr:sp macro="" textlink="">
      <xdr:nvSpPr>
        <xdr:cNvPr id="554" name="楕円 553"/>
        <xdr:cNvSpPr/>
      </xdr:nvSpPr>
      <xdr:spPr>
        <a:xfrm>
          <a:off x="13652500" y="639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165955</xdr:rowOff>
    </xdr:from>
    <xdr:ext cx="469744" cy="259045"/>
    <xdr:sp macro="" textlink="">
      <xdr:nvSpPr>
        <xdr:cNvPr id="555" name="テキスト ボックス 554"/>
        <xdr:cNvSpPr txBox="1"/>
      </xdr:nvSpPr>
      <xdr:spPr>
        <a:xfrm>
          <a:off x="13468428" y="616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111379</xdr:rowOff>
    </xdr:from>
    <xdr:to>
      <xdr:col>67</xdr:col>
      <xdr:colOff>101600</xdr:colOff>
      <xdr:row>34</xdr:row>
      <xdr:rowOff>41529</xdr:rowOff>
    </xdr:to>
    <xdr:sp macro="" textlink="">
      <xdr:nvSpPr>
        <xdr:cNvPr id="556" name="楕円 555"/>
        <xdr:cNvSpPr/>
      </xdr:nvSpPr>
      <xdr:spPr>
        <a:xfrm>
          <a:off x="12763500" y="576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58056</xdr:rowOff>
    </xdr:from>
    <xdr:ext cx="534377" cy="259045"/>
    <xdr:sp macro="" textlink="">
      <xdr:nvSpPr>
        <xdr:cNvPr id="557" name="テキスト ボックス 556"/>
        <xdr:cNvSpPr txBox="1"/>
      </xdr:nvSpPr>
      <xdr:spPr>
        <a:xfrm>
          <a:off x="12547111" y="554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7" name="テキスト ボックス 616"/>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9" name="テキスト ボックス 618"/>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83481</xdr:rowOff>
    </xdr:from>
    <xdr:to>
      <xdr:col>85</xdr:col>
      <xdr:colOff>126364</xdr:colOff>
      <xdr:row>78</xdr:row>
      <xdr:rowOff>103581</xdr:rowOff>
    </xdr:to>
    <xdr:cxnSp macro="">
      <xdr:nvCxnSpPr>
        <xdr:cNvPr id="633" name="直線コネクタ 632"/>
        <xdr:cNvCxnSpPr/>
      </xdr:nvCxnSpPr>
      <xdr:spPr>
        <a:xfrm flipV="1">
          <a:off x="16317595" y="12084981"/>
          <a:ext cx="1269" cy="1391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107408</xdr:rowOff>
    </xdr:from>
    <xdr:ext cx="534377" cy="259045"/>
    <xdr:sp macro="" textlink="">
      <xdr:nvSpPr>
        <xdr:cNvPr id="634" name="公債費最小値テキスト"/>
        <xdr:cNvSpPr txBox="1"/>
      </xdr:nvSpPr>
      <xdr:spPr>
        <a:xfrm>
          <a:off x="16370300" y="1348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103581</xdr:rowOff>
    </xdr:from>
    <xdr:to>
      <xdr:col>86</xdr:col>
      <xdr:colOff>25400</xdr:colOff>
      <xdr:row>78</xdr:row>
      <xdr:rowOff>103581</xdr:rowOff>
    </xdr:to>
    <xdr:cxnSp macro="">
      <xdr:nvCxnSpPr>
        <xdr:cNvPr id="635" name="直線コネクタ 634"/>
        <xdr:cNvCxnSpPr/>
      </xdr:nvCxnSpPr>
      <xdr:spPr>
        <a:xfrm>
          <a:off x="16230600" y="13476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30158</xdr:rowOff>
    </xdr:from>
    <xdr:ext cx="599010" cy="259045"/>
    <xdr:sp macro="" textlink="">
      <xdr:nvSpPr>
        <xdr:cNvPr id="636" name="公債費最大値テキスト"/>
        <xdr:cNvSpPr txBox="1"/>
      </xdr:nvSpPr>
      <xdr:spPr>
        <a:xfrm>
          <a:off x="16370300" y="1186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83481</xdr:rowOff>
    </xdr:from>
    <xdr:to>
      <xdr:col>86</xdr:col>
      <xdr:colOff>25400</xdr:colOff>
      <xdr:row>70</xdr:row>
      <xdr:rowOff>83481</xdr:rowOff>
    </xdr:to>
    <xdr:cxnSp macro="">
      <xdr:nvCxnSpPr>
        <xdr:cNvPr id="637" name="直線コネクタ 636"/>
        <xdr:cNvCxnSpPr/>
      </xdr:nvCxnSpPr>
      <xdr:spPr>
        <a:xfrm>
          <a:off x="16230600" y="1208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83481</xdr:rowOff>
    </xdr:from>
    <xdr:to>
      <xdr:col>85</xdr:col>
      <xdr:colOff>127000</xdr:colOff>
      <xdr:row>72</xdr:row>
      <xdr:rowOff>85310</xdr:rowOff>
    </xdr:to>
    <xdr:cxnSp macro="">
      <xdr:nvCxnSpPr>
        <xdr:cNvPr id="638" name="直線コネクタ 637"/>
        <xdr:cNvCxnSpPr/>
      </xdr:nvCxnSpPr>
      <xdr:spPr>
        <a:xfrm flipV="1">
          <a:off x="15481300" y="12084981"/>
          <a:ext cx="838200" cy="34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161543</xdr:rowOff>
    </xdr:from>
    <xdr:ext cx="534377" cy="259045"/>
    <xdr:sp macro="" textlink="">
      <xdr:nvSpPr>
        <xdr:cNvPr id="639" name="公債費平均値テキスト"/>
        <xdr:cNvSpPr txBox="1"/>
      </xdr:nvSpPr>
      <xdr:spPr>
        <a:xfrm>
          <a:off x="16370300" y="12505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11666</xdr:rowOff>
    </xdr:from>
    <xdr:to>
      <xdr:col>85</xdr:col>
      <xdr:colOff>177800</xdr:colOff>
      <xdr:row>73</xdr:row>
      <xdr:rowOff>113266</xdr:rowOff>
    </xdr:to>
    <xdr:sp macro="" textlink="">
      <xdr:nvSpPr>
        <xdr:cNvPr id="640" name="フローチャート: 判断 639"/>
        <xdr:cNvSpPr/>
      </xdr:nvSpPr>
      <xdr:spPr>
        <a:xfrm>
          <a:off x="16268700" y="1252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59658</xdr:rowOff>
    </xdr:from>
    <xdr:to>
      <xdr:col>81</xdr:col>
      <xdr:colOff>50800</xdr:colOff>
      <xdr:row>72</xdr:row>
      <xdr:rowOff>85310</xdr:rowOff>
    </xdr:to>
    <xdr:cxnSp macro="">
      <xdr:nvCxnSpPr>
        <xdr:cNvPr id="641" name="直線コネクタ 640"/>
        <xdr:cNvCxnSpPr/>
      </xdr:nvCxnSpPr>
      <xdr:spPr>
        <a:xfrm>
          <a:off x="14592300" y="12404058"/>
          <a:ext cx="889000" cy="2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118977</xdr:rowOff>
    </xdr:from>
    <xdr:to>
      <xdr:col>81</xdr:col>
      <xdr:colOff>101600</xdr:colOff>
      <xdr:row>74</xdr:row>
      <xdr:rowOff>49127</xdr:rowOff>
    </xdr:to>
    <xdr:sp macro="" textlink="">
      <xdr:nvSpPr>
        <xdr:cNvPr id="642" name="フローチャート: 判断 641"/>
        <xdr:cNvSpPr/>
      </xdr:nvSpPr>
      <xdr:spPr>
        <a:xfrm>
          <a:off x="15430500" y="1263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40254</xdr:rowOff>
    </xdr:from>
    <xdr:ext cx="534377" cy="259045"/>
    <xdr:sp macro="" textlink="">
      <xdr:nvSpPr>
        <xdr:cNvPr id="643" name="テキスト ボックス 642"/>
        <xdr:cNvSpPr txBox="1"/>
      </xdr:nvSpPr>
      <xdr:spPr>
        <a:xfrm>
          <a:off x="15214111" y="1272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59658</xdr:rowOff>
    </xdr:from>
    <xdr:to>
      <xdr:col>76</xdr:col>
      <xdr:colOff>114300</xdr:colOff>
      <xdr:row>72</xdr:row>
      <xdr:rowOff>140664</xdr:rowOff>
    </xdr:to>
    <xdr:cxnSp macro="">
      <xdr:nvCxnSpPr>
        <xdr:cNvPr id="644" name="直線コネクタ 643"/>
        <xdr:cNvCxnSpPr/>
      </xdr:nvCxnSpPr>
      <xdr:spPr>
        <a:xfrm flipV="1">
          <a:off x="13703300" y="12404058"/>
          <a:ext cx="889000" cy="8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170886</xdr:rowOff>
    </xdr:from>
    <xdr:to>
      <xdr:col>76</xdr:col>
      <xdr:colOff>165100</xdr:colOff>
      <xdr:row>74</xdr:row>
      <xdr:rowOff>101036</xdr:rowOff>
    </xdr:to>
    <xdr:sp macro="" textlink="">
      <xdr:nvSpPr>
        <xdr:cNvPr id="645" name="フローチャート: 判断 644"/>
        <xdr:cNvSpPr/>
      </xdr:nvSpPr>
      <xdr:spPr>
        <a:xfrm>
          <a:off x="14541500" y="1268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92163</xdr:rowOff>
    </xdr:from>
    <xdr:ext cx="534377" cy="259045"/>
    <xdr:sp macro="" textlink="">
      <xdr:nvSpPr>
        <xdr:cNvPr id="646" name="テキスト ボックス 645"/>
        <xdr:cNvSpPr txBox="1"/>
      </xdr:nvSpPr>
      <xdr:spPr>
        <a:xfrm>
          <a:off x="14325111" y="1277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150167</xdr:rowOff>
    </xdr:from>
    <xdr:to>
      <xdr:col>71</xdr:col>
      <xdr:colOff>177800</xdr:colOff>
      <xdr:row>72</xdr:row>
      <xdr:rowOff>140664</xdr:rowOff>
    </xdr:to>
    <xdr:cxnSp macro="">
      <xdr:nvCxnSpPr>
        <xdr:cNvPr id="647" name="直線コネクタ 646"/>
        <xdr:cNvCxnSpPr/>
      </xdr:nvCxnSpPr>
      <xdr:spPr>
        <a:xfrm>
          <a:off x="12814300" y="12151667"/>
          <a:ext cx="889000" cy="33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34591</xdr:rowOff>
    </xdr:from>
    <xdr:to>
      <xdr:col>72</xdr:col>
      <xdr:colOff>38100</xdr:colOff>
      <xdr:row>74</xdr:row>
      <xdr:rowOff>136191</xdr:rowOff>
    </xdr:to>
    <xdr:sp macro="" textlink="">
      <xdr:nvSpPr>
        <xdr:cNvPr id="648" name="フローチャート: 判断 647"/>
        <xdr:cNvSpPr/>
      </xdr:nvSpPr>
      <xdr:spPr>
        <a:xfrm>
          <a:off x="13652500" y="1272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127318</xdr:rowOff>
    </xdr:from>
    <xdr:ext cx="534377" cy="259045"/>
    <xdr:sp macro="" textlink="">
      <xdr:nvSpPr>
        <xdr:cNvPr id="649" name="テキスト ボックス 648"/>
        <xdr:cNvSpPr txBox="1"/>
      </xdr:nvSpPr>
      <xdr:spPr>
        <a:xfrm>
          <a:off x="13436111" y="128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44307</xdr:rowOff>
    </xdr:from>
    <xdr:to>
      <xdr:col>67</xdr:col>
      <xdr:colOff>101600</xdr:colOff>
      <xdr:row>73</xdr:row>
      <xdr:rowOff>145907</xdr:rowOff>
    </xdr:to>
    <xdr:sp macro="" textlink="">
      <xdr:nvSpPr>
        <xdr:cNvPr id="650" name="フローチャート: 判断 649"/>
        <xdr:cNvSpPr/>
      </xdr:nvSpPr>
      <xdr:spPr>
        <a:xfrm>
          <a:off x="12763500" y="1256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137034</xdr:rowOff>
    </xdr:from>
    <xdr:ext cx="534377" cy="259045"/>
    <xdr:sp macro="" textlink="">
      <xdr:nvSpPr>
        <xdr:cNvPr id="651" name="テキスト ボックス 650"/>
        <xdr:cNvSpPr txBox="1"/>
      </xdr:nvSpPr>
      <xdr:spPr>
        <a:xfrm>
          <a:off x="12547111" y="1265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32681</xdr:rowOff>
    </xdr:from>
    <xdr:to>
      <xdr:col>85</xdr:col>
      <xdr:colOff>177800</xdr:colOff>
      <xdr:row>70</xdr:row>
      <xdr:rowOff>134281</xdr:rowOff>
    </xdr:to>
    <xdr:sp macro="" textlink="">
      <xdr:nvSpPr>
        <xdr:cNvPr id="657" name="楕円 656"/>
        <xdr:cNvSpPr/>
      </xdr:nvSpPr>
      <xdr:spPr>
        <a:xfrm>
          <a:off x="16268700" y="12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157158</xdr:rowOff>
    </xdr:from>
    <xdr:ext cx="599010" cy="259045"/>
    <xdr:sp macro="" textlink="">
      <xdr:nvSpPr>
        <xdr:cNvPr id="658" name="公債費該当値テキスト"/>
        <xdr:cNvSpPr txBox="1"/>
      </xdr:nvSpPr>
      <xdr:spPr>
        <a:xfrm>
          <a:off x="16370300" y="1198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34510</xdr:rowOff>
    </xdr:from>
    <xdr:to>
      <xdr:col>81</xdr:col>
      <xdr:colOff>101600</xdr:colOff>
      <xdr:row>72</xdr:row>
      <xdr:rowOff>136110</xdr:rowOff>
    </xdr:to>
    <xdr:sp macro="" textlink="">
      <xdr:nvSpPr>
        <xdr:cNvPr id="659" name="楕円 658"/>
        <xdr:cNvSpPr/>
      </xdr:nvSpPr>
      <xdr:spPr>
        <a:xfrm>
          <a:off x="15430500" y="123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152637</xdr:rowOff>
    </xdr:from>
    <xdr:ext cx="534377" cy="259045"/>
    <xdr:sp macro="" textlink="">
      <xdr:nvSpPr>
        <xdr:cNvPr id="660" name="テキスト ボックス 659"/>
        <xdr:cNvSpPr txBox="1"/>
      </xdr:nvSpPr>
      <xdr:spPr>
        <a:xfrm>
          <a:off x="15214111" y="1215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8858</xdr:rowOff>
    </xdr:from>
    <xdr:to>
      <xdr:col>76</xdr:col>
      <xdr:colOff>165100</xdr:colOff>
      <xdr:row>72</xdr:row>
      <xdr:rowOff>110458</xdr:rowOff>
    </xdr:to>
    <xdr:sp macro="" textlink="">
      <xdr:nvSpPr>
        <xdr:cNvPr id="661" name="楕円 660"/>
        <xdr:cNvSpPr/>
      </xdr:nvSpPr>
      <xdr:spPr>
        <a:xfrm>
          <a:off x="14541500" y="123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126985</xdr:rowOff>
    </xdr:from>
    <xdr:ext cx="534377" cy="259045"/>
    <xdr:sp macro="" textlink="">
      <xdr:nvSpPr>
        <xdr:cNvPr id="662" name="テキスト ボックス 661"/>
        <xdr:cNvSpPr txBox="1"/>
      </xdr:nvSpPr>
      <xdr:spPr>
        <a:xfrm>
          <a:off x="14325111" y="1212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89864</xdr:rowOff>
    </xdr:from>
    <xdr:to>
      <xdr:col>72</xdr:col>
      <xdr:colOff>38100</xdr:colOff>
      <xdr:row>73</xdr:row>
      <xdr:rowOff>20014</xdr:rowOff>
    </xdr:to>
    <xdr:sp macro="" textlink="">
      <xdr:nvSpPr>
        <xdr:cNvPr id="663" name="楕円 662"/>
        <xdr:cNvSpPr/>
      </xdr:nvSpPr>
      <xdr:spPr>
        <a:xfrm>
          <a:off x="13652500" y="1243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36541</xdr:rowOff>
    </xdr:from>
    <xdr:ext cx="534377" cy="259045"/>
    <xdr:sp macro="" textlink="">
      <xdr:nvSpPr>
        <xdr:cNvPr id="664" name="テキスト ボックス 663"/>
        <xdr:cNvSpPr txBox="1"/>
      </xdr:nvSpPr>
      <xdr:spPr>
        <a:xfrm>
          <a:off x="13436111" y="1220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99367</xdr:rowOff>
    </xdr:from>
    <xdr:to>
      <xdr:col>67</xdr:col>
      <xdr:colOff>101600</xdr:colOff>
      <xdr:row>71</xdr:row>
      <xdr:rowOff>29517</xdr:rowOff>
    </xdr:to>
    <xdr:sp macro="" textlink="">
      <xdr:nvSpPr>
        <xdr:cNvPr id="665" name="楕円 664"/>
        <xdr:cNvSpPr/>
      </xdr:nvSpPr>
      <xdr:spPr>
        <a:xfrm>
          <a:off x="12763500" y="1210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46044</xdr:rowOff>
    </xdr:from>
    <xdr:ext cx="599010" cy="259045"/>
    <xdr:sp macro="" textlink="">
      <xdr:nvSpPr>
        <xdr:cNvPr id="666" name="テキスト ボックス 665"/>
        <xdr:cNvSpPr txBox="1"/>
      </xdr:nvSpPr>
      <xdr:spPr>
        <a:xfrm>
          <a:off x="12514795" y="1187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7" name="テキスト ボックス 676"/>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9" name="テキスト ボックス 688"/>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135586</xdr:rowOff>
    </xdr:from>
    <xdr:to>
      <xdr:col>85</xdr:col>
      <xdr:colOff>126364</xdr:colOff>
      <xdr:row>97</xdr:row>
      <xdr:rowOff>37255</xdr:rowOff>
    </xdr:to>
    <xdr:cxnSp macro="">
      <xdr:nvCxnSpPr>
        <xdr:cNvPr id="693" name="直線コネクタ 692"/>
        <xdr:cNvCxnSpPr/>
      </xdr:nvCxnSpPr>
      <xdr:spPr>
        <a:xfrm flipV="1">
          <a:off x="16317595" y="15566086"/>
          <a:ext cx="1269" cy="1101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41082</xdr:rowOff>
    </xdr:from>
    <xdr:ext cx="534377" cy="259045"/>
    <xdr:sp macro="" textlink="">
      <xdr:nvSpPr>
        <xdr:cNvPr id="694" name="積立金最小値テキスト"/>
        <xdr:cNvSpPr txBox="1"/>
      </xdr:nvSpPr>
      <xdr:spPr>
        <a:xfrm>
          <a:off x="16370300" y="1667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37255</xdr:rowOff>
    </xdr:from>
    <xdr:to>
      <xdr:col>86</xdr:col>
      <xdr:colOff>25400</xdr:colOff>
      <xdr:row>97</xdr:row>
      <xdr:rowOff>37255</xdr:rowOff>
    </xdr:to>
    <xdr:cxnSp macro="">
      <xdr:nvCxnSpPr>
        <xdr:cNvPr id="695" name="直線コネクタ 694"/>
        <xdr:cNvCxnSpPr/>
      </xdr:nvCxnSpPr>
      <xdr:spPr>
        <a:xfrm>
          <a:off x="16230600" y="16667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82263</xdr:rowOff>
    </xdr:from>
    <xdr:ext cx="534377" cy="259045"/>
    <xdr:sp macro="" textlink="">
      <xdr:nvSpPr>
        <xdr:cNvPr id="696" name="積立金最大値テキスト"/>
        <xdr:cNvSpPr txBox="1"/>
      </xdr:nvSpPr>
      <xdr:spPr>
        <a:xfrm>
          <a:off x="16370300" y="1534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135586</xdr:rowOff>
    </xdr:from>
    <xdr:to>
      <xdr:col>86</xdr:col>
      <xdr:colOff>25400</xdr:colOff>
      <xdr:row>90</xdr:row>
      <xdr:rowOff>135586</xdr:rowOff>
    </xdr:to>
    <xdr:cxnSp macro="">
      <xdr:nvCxnSpPr>
        <xdr:cNvPr id="697" name="直線コネクタ 696"/>
        <xdr:cNvCxnSpPr/>
      </xdr:nvCxnSpPr>
      <xdr:spPr>
        <a:xfrm>
          <a:off x="16230600" y="1556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55445</xdr:rowOff>
    </xdr:from>
    <xdr:to>
      <xdr:col>85</xdr:col>
      <xdr:colOff>127000</xdr:colOff>
      <xdr:row>97</xdr:row>
      <xdr:rowOff>37255</xdr:rowOff>
    </xdr:to>
    <xdr:cxnSp macro="">
      <xdr:nvCxnSpPr>
        <xdr:cNvPr id="698" name="直線コネクタ 697"/>
        <xdr:cNvCxnSpPr/>
      </xdr:nvCxnSpPr>
      <xdr:spPr>
        <a:xfrm>
          <a:off x="15481300" y="16343195"/>
          <a:ext cx="838200" cy="32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16222</xdr:rowOff>
    </xdr:from>
    <xdr:ext cx="534377" cy="259045"/>
    <xdr:sp macro="" textlink="">
      <xdr:nvSpPr>
        <xdr:cNvPr id="699" name="積立金平均値テキスト"/>
        <xdr:cNvSpPr txBox="1"/>
      </xdr:nvSpPr>
      <xdr:spPr>
        <a:xfrm>
          <a:off x="16370300" y="15961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164795</xdr:rowOff>
    </xdr:from>
    <xdr:to>
      <xdr:col>85</xdr:col>
      <xdr:colOff>177800</xdr:colOff>
      <xdr:row>94</xdr:row>
      <xdr:rowOff>94945</xdr:rowOff>
    </xdr:to>
    <xdr:sp macro="" textlink="">
      <xdr:nvSpPr>
        <xdr:cNvPr id="700" name="フローチャート: 判断 699"/>
        <xdr:cNvSpPr/>
      </xdr:nvSpPr>
      <xdr:spPr>
        <a:xfrm>
          <a:off x="16268700" y="1610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125233</xdr:rowOff>
    </xdr:from>
    <xdr:to>
      <xdr:col>81</xdr:col>
      <xdr:colOff>50800</xdr:colOff>
      <xdr:row>95</xdr:row>
      <xdr:rowOff>55445</xdr:rowOff>
    </xdr:to>
    <xdr:cxnSp macro="">
      <xdr:nvCxnSpPr>
        <xdr:cNvPr id="701" name="直線コネクタ 700"/>
        <xdr:cNvCxnSpPr/>
      </xdr:nvCxnSpPr>
      <xdr:spPr>
        <a:xfrm>
          <a:off x="14592300" y="15898633"/>
          <a:ext cx="889000" cy="44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92</xdr:row>
      <xdr:rowOff>164599</xdr:rowOff>
    </xdr:from>
    <xdr:to>
      <xdr:col>81</xdr:col>
      <xdr:colOff>101600</xdr:colOff>
      <xdr:row>93</xdr:row>
      <xdr:rowOff>94749</xdr:rowOff>
    </xdr:to>
    <xdr:sp macro="" textlink="">
      <xdr:nvSpPr>
        <xdr:cNvPr id="702" name="フローチャート: 判断 701"/>
        <xdr:cNvSpPr/>
      </xdr:nvSpPr>
      <xdr:spPr>
        <a:xfrm>
          <a:off x="15430500" y="1593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111276</xdr:rowOff>
    </xdr:from>
    <xdr:ext cx="534377" cy="259045"/>
    <xdr:sp macro="" textlink="">
      <xdr:nvSpPr>
        <xdr:cNvPr id="703" name="テキスト ボックス 702"/>
        <xdr:cNvSpPr txBox="1"/>
      </xdr:nvSpPr>
      <xdr:spPr>
        <a:xfrm>
          <a:off x="15214111" y="1571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125233</xdr:rowOff>
    </xdr:from>
    <xdr:to>
      <xdr:col>76</xdr:col>
      <xdr:colOff>114300</xdr:colOff>
      <xdr:row>95</xdr:row>
      <xdr:rowOff>30201</xdr:rowOff>
    </xdr:to>
    <xdr:cxnSp macro="">
      <xdr:nvCxnSpPr>
        <xdr:cNvPr id="704" name="直線コネクタ 703"/>
        <xdr:cNvCxnSpPr/>
      </xdr:nvCxnSpPr>
      <xdr:spPr>
        <a:xfrm flipV="1">
          <a:off x="13703300" y="15898633"/>
          <a:ext cx="889000" cy="41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91</xdr:row>
      <xdr:rowOff>135502</xdr:rowOff>
    </xdr:from>
    <xdr:to>
      <xdr:col>76</xdr:col>
      <xdr:colOff>165100</xdr:colOff>
      <xdr:row>92</xdr:row>
      <xdr:rowOff>65652</xdr:rowOff>
    </xdr:to>
    <xdr:sp macro="" textlink="">
      <xdr:nvSpPr>
        <xdr:cNvPr id="705" name="フローチャート: 判断 704"/>
        <xdr:cNvSpPr/>
      </xdr:nvSpPr>
      <xdr:spPr>
        <a:xfrm>
          <a:off x="14541500" y="1573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82179</xdr:rowOff>
    </xdr:from>
    <xdr:ext cx="534377" cy="259045"/>
    <xdr:sp macro="" textlink="">
      <xdr:nvSpPr>
        <xdr:cNvPr id="706" name="テキスト ボックス 705"/>
        <xdr:cNvSpPr txBox="1"/>
      </xdr:nvSpPr>
      <xdr:spPr>
        <a:xfrm>
          <a:off x="14325111" y="1551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30201</xdr:rowOff>
    </xdr:from>
    <xdr:to>
      <xdr:col>71</xdr:col>
      <xdr:colOff>177800</xdr:colOff>
      <xdr:row>98</xdr:row>
      <xdr:rowOff>56327</xdr:rowOff>
    </xdr:to>
    <xdr:cxnSp macro="">
      <xdr:nvCxnSpPr>
        <xdr:cNvPr id="707" name="直線コネクタ 706"/>
        <xdr:cNvCxnSpPr/>
      </xdr:nvCxnSpPr>
      <xdr:spPr>
        <a:xfrm flipV="1">
          <a:off x="12814300" y="16317951"/>
          <a:ext cx="889000" cy="54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138506</xdr:rowOff>
    </xdr:from>
    <xdr:to>
      <xdr:col>72</xdr:col>
      <xdr:colOff>38100</xdr:colOff>
      <xdr:row>97</xdr:row>
      <xdr:rowOff>68656</xdr:rowOff>
    </xdr:to>
    <xdr:sp macro="" textlink="">
      <xdr:nvSpPr>
        <xdr:cNvPr id="708" name="フローチャート: 判断 707"/>
        <xdr:cNvSpPr/>
      </xdr:nvSpPr>
      <xdr:spPr>
        <a:xfrm>
          <a:off x="13652500" y="1659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59783</xdr:rowOff>
    </xdr:from>
    <xdr:ext cx="534377" cy="259045"/>
    <xdr:sp macro="" textlink="">
      <xdr:nvSpPr>
        <xdr:cNvPr id="709" name="テキスト ボックス 708"/>
        <xdr:cNvSpPr txBox="1"/>
      </xdr:nvSpPr>
      <xdr:spPr>
        <a:xfrm>
          <a:off x="13436111" y="1669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25969</xdr:rowOff>
    </xdr:from>
    <xdr:to>
      <xdr:col>67</xdr:col>
      <xdr:colOff>101600</xdr:colOff>
      <xdr:row>98</xdr:row>
      <xdr:rowOff>127569</xdr:rowOff>
    </xdr:to>
    <xdr:sp macro="" textlink="">
      <xdr:nvSpPr>
        <xdr:cNvPr id="710" name="フローチャート: 判断 709"/>
        <xdr:cNvSpPr/>
      </xdr:nvSpPr>
      <xdr:spPr>
        <a:xfrm>
          <a:off x="12763500" y="168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118696</xdr:rowOff>
    </xdr:from>
    <xdr:ext cx="534377" cy="259045"/>
    <xdr:sp macro="" textlink="">
      <xdr:nvSpPr>
        <xdr:cNvPr id="711" name="テキスト ボックス 710"/>
        <xdr:cNvSpPr txBox="1"/>
      </xdr:nvSpPr>
      <xdr:spPr>
        <a:xfrm>
          <a:off x="12547111" y="1692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157905</xdr:rowOff>
    </xdr:from>
    <xdr:to>
      <xdr:col>85</xdr:col>
      <xdr:colOff>177800</xdr:colOff>
      <xdr:row>97</xdr:row>
      <xdr:rowOff>88055</xdr:rowOff>
    </xdr:to>
    <xdr:sp macro="" textlink="">
      <xdr:nvSpPr>
        <xdr:cNvPr id="717" name="楕円 716"/>
        <xdr:cNvSpPr/>
      </xdr:nvSpPr>
      <xdr:spPr>
        <a:xfrm>
          <a:off x="16268700" y="1661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72832</xdr:rowOff>
    </xdr:from>
    <xdr:ext cx="534377" cy="259045"/>
    <xdr:sp macro="" textlink="">
      <xdr:nvSpPr>
        <xdr:cNvPr id="718" name="積立金該当値テキスト"/>
        <xdr:cNvSpPr txBox="1"/>
      </xdr:nvSpPr>
      <xdr:spPr>
        <a:xfrm>
          <a:off x="16370300" y="1653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4645</xdr:rowOff>
    </xdr:from>
    <xdr:to>
      <xdr:col>81</xdr:col>
      <xdr:colOff>101600</xdr:colOff>
      <xdr:row>95</xdr:row>
      <xdr:rowOff>106245</xdr:rowOff>
    </xdr:to>
    <xdr:sp macro="" textlink="">
      <xdr:nvSpPr>
        <xdr:cNvPr id="719" name="楕円 718"/>
        <xdr:cNvSpPr/>
      </xdr:nvSpPr>
      <xdr:spPr>
        <a:xfrm>
          <a:off x="15430500" y="162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97372</xdr:rowOff>
    </xdr:from>
    <xdr:ext cx="534377" cy="259045"/>
    <xdr:sp macro="" textlink="">
      <xdr:nvSpPr>
        <xdr:cNvPr id="720" name="テキスト ボックス 719"/>
        <xdr:cNvSpPr txBox="1"/>
      </xdr:nvSpPr>
      <xdr:spPr>
        <a:xfrm>
          <a:off x="15214111" y="1638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74433</xdr:rowOff>
    </xdr:from>
    <xdr:to>
      <xdr:col>76</xdr:col>
      <xdr:colOff>165100</xdr:colOff>
      <xdr:row>93</xdr:row>
      <xdr:rowOff>4583</xdr:rowOff>
    </xdr:to>
    <xdr:sp macro="" textlink="">
      <xdr:nvSpPr>
        <xdr:cNvPr id="721" name="楕円 720"/>
        <xdr:cNvSpPr/>
      </xdr:nvSpPr>
      <xdr:spPr>
        <a:xfrm>
          <a:off x="14541500" y="1584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167160</xdr:rowOff>
    </xdr:from>
    <xdr:ext cx="534377" cy="259045"/>
    <xdr:sp macro="" textlink="">
      <xdr:nvSpPr>
        <xdr:cNvPr id="722" name="テキスト ボックス 721"/>
        <xdr:cNvSpPr txBox="1"/>
      </xdr:nvSpPr>
      <xdr:spPr>
        <a:xfrm>
          <a:off x="14325111" y="1594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150851</xdr:rowOff>
    </xdr:from>
    <xdr:to>
      <xdr:col>72</xdr:col>
      <xdr:colOff>38100</xdr:colOff>
      <xdr:row>95</xdr:row>
      <xdr:rowOff>81001</xdr:rowOff>
    </xdr:to>
    <xdr:sp macro="" textlink="">
      <xdr:nvSpPr>
        <xdr:cNvPr id="723" name="楕円 722"/>
        <xdr:cNvSpPr/>
      </xdr:nvSpPr>
      <xdr:spPr>
        <a:xfrm>
          <a:off x="13652500" y="1626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97528</xdr:rowOff>
    </xdr:from>
    <xdr:ext cx="534377" cy="259045"/>
    <xdr:sp macro="" textlink="">
      <xdr:nvSpPr>
        <xdr:cNvPr id="724" name="テキスト ボックス 723"/>
        <xdr:cNvSpPr txBox="1"/>
      </xdr:nvSpPr>
      <xdr:spPr>
        <a:xfrm>
          <a:off x="13436111" y="1604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5527</xdr:rowOff>
    </xdr:from>
    <xdr:to>
      <xdr:col>67</xdr:col>
      <xdr:colOff>101600</xdr:colOff>
      <xdr:row>98</xdr:row>
      <xdr:rowOff>107127</xdr:rowOff>
    </xdr:to>
    <xdr:sp macro="" textlink="">
      <xdr:nvSpPr>
        <xdr:cNvPr id="725" name="楕円 724"/>
        <xdr:cNvSpPr/>
      </xdr:nvSpPr>
      <xdr:spPr>
        <a:xfrm>
          <a:off x="12763500" y="1680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123654</xdr:rowOff>
    </xdr:from>
    <xdr:ext cx="534377" cy="259045"/>
    <xdr:sp macro="" textlink="">
      <xdr:nvSpPr>
        <xdr:cNvPr id="726" name="テキスト ボックス 725"/>
        <xdr:cNvSpPr txBox="1"/>
      </xdr:nvSpPr>
      <xdr:spPr>
        <a:xfrm>
          <a:off x="12547111" y="1658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2" name="テキスト ボックス 74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4" name="テキスト ボックス 74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6" name="テキスト ボックス 74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164008</xdr:rowOff>
    </xdr:from>
    <xdr:to>
      <xdr:col>116</xdr:col>
      <xdr:colOff>62864</xdr:colOff>
      <xdr:row>39</xdr:row>
      <xdr:rowOff>44450</xdr:rowOff>
    </xdr:to>
    <xdr:cxnSp macro="">
      <xdr:nvCxnSpPr>
        <xdr:cNvPr id="750" name="直線コネクタ 749"/>
        <xdr:cNvCxnSpPr/>
      </xdr:nvCxnSpPr>
      <xdr:spPr>
        <a:xfrm flipV="1">
          <a:off x="22159595" y="5307508"/>
          <a:ext cx="1269" cy="1423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110685</xdr:rowOff>
    </xdr:from>
    <xdr:ext cx="534377" cy="259045"/>
    <xdr:sp macro="" textlink="">
      <xdr:nvSpPr>
        <xdr:cNvPr id="753" name="投資及び出資金最大値テキスト"/>
        <xdr:cNvSpPr txBox="1"/>
      </xdr:nvSpPr>
      <xdr:spPr>
        <a:xfrm>
          <a:off x="22212300" y="508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164008</xdr:rowOff>
    </xdr:from>
    <xdr:to>
      <xdr:col>116</xdr:col>
      <xdr:colOff>152400</xdr:colOff>
      <xdr:row>30</xdr:row>
      <xdr:rowOff>164008</xdr:rowOff>
    </xdr:to>
    <xdr:cxnSp macro="">
      <xdr:nvCxnSpPr>
        <xdr:cNvPr id="754" name="直線コネクタ 753"/>
        <xdr:cNvCxnSpPr/>
      </xdr:nvCxnSpPr>
      <xdr:spPr>
        <a:xfrm>
          <a:off x="22072600" y="530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164008</xdr:rowOff>
    </xdr:from>
    <xdr:to>
      <xdr:col>116</xdr:col>
      <xdr:colOff>63500</xdr:colOff>
      <xdr:row>39</xdr:row>
      <xdr:rowOff>44450</xdr:rowOff>
    </xdr:to>
    <xdr:cxnSp macro="">
      <xdr:nvCxnSpPr>
        <xdr:cNvPr id="755" name="直線コネクタ 754"/>
        <xdr:cNvCxnSpPr/>
      </xdr:nvCxnSpPr>
      <xdr:spPr>
        <a:xfrm flipV="1">
          <a:off x="21323300" y="5307508"/>
          <a:ext cx="838200" cy="142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40352</xdr:rowOff>
    </xdr:from>
    <xdr:ext cx="469744" cy="259045"/>
    <xdr:sp macro="" textlink="">
      <xdr:nvSpPr>
        <xdr:cNvPr id="756" name="投資及び出資金平均値テキスト"/>
        <xdr:cNvSpPr txBox="1"/>
      </xdr:nvSpPr>
      <xdr:spPr>
        <a:xfrm>
          <a:off x="22212300" y="6041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61925</xdr:rowOff>
    </xdr:from>
    <xdr:to>
      <xdr:col>116</xdr:col>
      <xdr:colOff>114300</xdr:colOff>
      <xdr:row>35</xdr:row>
      <xdr:rowOff>163525</xdr:rowOff>
    </xdr:to>
    <xdr:sp macro="" textlink="">
      <xdr:nvSpPr>
        <xdr:cNvPr id="757" name="フローチャート: 判断 756"/>
        <xdr:cNvSpPr/>
      </xdr:nvSpPr>
      <xdr:spPr>
        <a:xfrm>
          <a:off x="22110700" y="60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168148</xdr:rowOff>
    </xdr:from>
    <xdr:to>
      <xdr:col>112</xdr:col>
      <xdr:colOff>38100</xdr:colOff>
      <xdr:row>38</xdr:row>
      <xdr:rowOff>98298</xdr:rowOff>
    </xdr:to>
    <xdr:sp macro="" textlink="">
      <xdr:nvSpPr>
        <xdr:cNvPr id="759" name="フローチャート: 判断 758"/>
        <xdr:cNvSpPr/>
      </xdr:nvSpPr>
      <xdr:spPr>
        <a:xfrm>
          <a:off x="21272500" y="651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114825</xdr:rowOff>
    </xdr:from>
    <xdr:ext cx="469744" cy="259045"/>
    <xdr:sp macro="" textlink="">
      <xdr:nvSpPr>
        <xdr:cNvPr id="760" name="テキスト ボックス 759"/>
        <xdr:cNvSpPr txBox="1"/>
      </xdr:nvSpPr>
      <xdr:spPr>
        <a:xfrm>
          <a:off x="21088428" y="628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162661</xdr:rowOff>
    </xdr:from>
    <xdr:to>
      <xdr:col>107</xdr:col>
      <xdr:colOff>101600</xdr:colOff>
      <xdr:row>38</xdr:row>
      <xdr:rowOff>92811</xdr:rowOff>
    </xdr:to>
    <xdr:sp macro="" textlink="">
      <xdr:nvSpPr>
        <xdr:cNvPr id="762" name="フローチャート: 判断 761"/>
        <xdr:cNvSpPr/>
      </xdr:nvSpPr>
      <xdr:spPr>
        <a:xfrm>
          <a:off x="20383500" y="650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109339</xdr:rowOff>
    </xdr:from>
    <xdr:ext cx="469744" cy="259045"/>
    <xdr:sp macro="" textlink="">
      <xdr:nvSpPr>
        <xdr:cNvPr id="763" name="テキスト ボックス 762"/>
        <xdr:cNvSpPr txBox="1"/>
      </xdr:nvSpPr>
      <xdr:spPr>
        <a:xfrm>
          <a:off x="20199428" y="628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75565</xdr:rowOff>
    </xdr:from>
    <xdr:to>
      <xdr:col>102</xdr:col>
      <xdr:colOff>165100</xdr:colOff>
      <xdr:row>39</xdr:row>
      <xdr:rowOff>5715</xdr:rowOff>
    </xdr:to>
    <xdr:sp macro="" textlink="">
      <xdr:nvSpPr>
        <xdr:cNvPr id="765" name="フローチャート: 判断 764"/>
        <xdr:cNvSpPr/>
      </xdr:nvSpPr>
      <xdr:spPr>
        <a:xfrm>
          <a:off x="19494500" y="659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22242</xdr:rowOff>
    </xdr:from>
    <xdr:ext cx="469744" cy="259045"/>
    <xdr:sp macro="" textlink="">
      <xdr:nvSpPr>
        <xdr:cNvPr id="766" name="テキスト ボックス 765"/>
        <xdr:cNvSpPr txBox="1"/>
      </xdr:nvSpPr>
      <xdr:spPr>
        <a:xfrm>
          <a:off x="19310428" y="636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49429</xdr:rowOff>
    </xdr:from>
    <xdr:to>
      <xdr:col>98</xdr:col>
      <xdr:colOff>38100</xdr:colOff>
      <xdr:row>38</xdr:row>
      <xdr:rowOff>151029</xdr:rowOff>
    </xdr:to>
    <xdr:sp macro="" textlink="">
      <xdr:nvSpPr>
        <xdr:cNvPr id="767" name="フローチャート: 判断 766"/>
        <xdr:cNvSpPr/>
      </xdr:nvSpPr>
      <xdr:spPr>
        <a:xfrm>
          <a:off x="18605500" y="65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167555</xdr:rowOff>
    </xdr:from>
    <xdr:ext cx="469744" cy="259045"/>
    <xdr:sp macro="" textlink="">
      <xdr:nvSpPr>
        <xdr:cNvPr id="768" name="テキスト ボックス 767"/>
        <xdr:cNvSpPr txBox="1"/>
      </xdr:nvSpPr>
      <xdr:spPr>
        <a:xfrm>
          <a:off x="18421428" y="63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113208</xdr:rowOff>
    </xdr:from>
    <xdr:to>
      <xdr:col>116</xdr:col>
      <xdr:colOff>114300</xdr:colOff>
      <xdr:row>31</xdr:row>
      <xdr:rowOff>43358</xdr:rowOff>
    </xdr:to>
    <xdr:sp macro="" textlink="">
      <xdr:nvSpPr>
        <xdr:cNvPr id="774" name="楕円 773"/>
        <xdr:cNvSpPr/>
      </xdr:nvSpPr>
      <xdr:spPr>
        <a:xfrm>
          <a:off x="22110700" y="525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66235</xdr:rowOff>
    </xdr:from>
    <xdr:ext cx="534377" cy="259045"/>
    <xdr:sp macro="" textlink="">
      <xdr:nvSpPr>
        <xdr:cNvPr id="775" name="投資及び出資金該当値テキスト"/>
        <xdr:cNvSpPr txBox="1"/>
      </xdr:nvSpPr>
      <xdr:spPr>
        <a:xfrm>
          <a:off x="22212300" y="520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4" name="直線コネクタ 79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5" name="テキスト ボックス 79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6" name="直線コネクタ 79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7" name="テキスト ボックス 796"/>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8" name="直線コネクタ 79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9" name="テキスト ボックス 798"/>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0" name="直線コネクタ 79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1" name="テキスト ボックス 800"/>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2" name="直線コネクタ 80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3" name="テキスト ボックス 802"/>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4" name="直線コネクタ 80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38299</xdr:rowOff>
    </xdr:from>
    <xdr:ext cx="467179" cy="259045"/>
    <xdr:sp macro="" textlink="">
      <xdr:nvSpPr>
        <xdr:cNvPr id="805" name="テキスト ボックス 804"/>
        <xdr:cNvSpPr txBox="1"/>
      </xdr:nvSpPr>
      <xdr:spPr>
        <a:xfrm>
          <a:off x="17820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47</xdr:row>
      <xdr:rowOff>54627</xdr:rowOff>
    </xdr:from>
    <xdr:ext cx="467179" cy="259045"/>
    <xdr:sp macro="" textlink="">
      <xdr:nvSpPr>
        <xdr:cNvPr id="807" name="テキスト ボックス 806"/>
        <xdr:cNvSpPr txBox="1"/>
      </xdr:nvSpPr>
      <xdr:spPr>
        <a:xfrm>
          <a:off x="17820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52505</xdr:rowOff>
    </xdr:from>
    <xdr:to>
      <xdr:col>116</xdr:col>
      <xdr:colOff>62864</xdr:colOff>
      <xdr:row>59</xdr:row>
      <xdr:rowOff>98878</xdr:rowOff>
    </xdr:to>
    <xdr:cxnSp macro="">
      <xdr:nvCxnSpPr>
        <xdr:cNvPr id="809" name="直線コネクタ 808"/>
        <xdr:cNvCxnSpPr/>
      </xdr:nvCxnSpPr>
      <xdr:spPr>
        <a:xfrm flipV="1">
          <a:off x="22159595" y="8796455"/>
          <a:ext cx="1269"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1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1" name="直線コネクタ 81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170632</xdr:rowOff>
    </xdr:from>
    <xdr:ext cx="469744" cy="259045"/>
    <xdr:sp macro="" textlink="">
      <xdr:nvSpPr>
        <xdr:cNvPr id="812" name="貸付金最大値テキスト"/>
        <xdr:cNvSpPr txBox="1"/>
      </xdr:nvSpPr>
      <xdr:spPr>
        <a:xfrm>
          <a:off x="22212300" y="857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52505</xdr:rowOff>
    </xdr:from>
    <xdr:to>
      <xdr:col>116</xdr:col>
      <xdr:colOff>152400</xdr:colOff>
      <xdr:row>51</xdr:row>
      <xdr:rowOff>52505</xdr:rowOff>
    </xdr:to>
    <xdr:cxnSp macro="">
      <xdr:nvCxnSpPr>
        <xdr:cNvPr id="813" name="直線コネクタ 812"/>
        <xdr:cNvCxnSpPr/>
      </xdr:nvCxnSpPr>
      <xdr:spPr>
        <a:xfrm>
          <a:off x="22072600" y="879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4" name="直線コネクタ 813"/>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48749</xdr:rowOff>
    </xdr:from>
    <xdr:ext cx="469744" cy="259045"/>
    <xdr:sp macro="" textlink="">
      <xdr:nvSpPr>
        <xdr:cNvPr id="815" name="貸付金平均値テキスト"/>
        <xdr:cNvSpPr txBox="1"/>
      </xdr:nvSpPr>
      <xdr:spPr>
        <a:xfrm>
          <a:off x="22212300" y="9478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25872</xdr:rowOff>
    </xdr:from>
    <xdr:to>
      <xdr:col>116</xdr:col>
      <xdr:colOff>114300</xdr:colOff>
      <xdr:row>56</xdr:row>
      <xdr:rowOff>127472</xdr:rowOff>
    </xdr:to>
    <xdr:sp macro="" textlink="">
      <xdr:nvSpPr>
        <xdr:cNvPr id="816" name="フローチャート: 判断 815"/>
        <xdr:cNvSpPr/>
      </xdr:nvSpPr>
      <xdr:spPr>
        <a:xfrm>
          <a:off x="22110700" y="962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7" name="直線コネクタ 816"/>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27178</xdr:rowOff>
    </xdr:from>
    <xdr:to>
      <xdr:col>112</xdr:col>
      <xdr:colOff>38100</xdr:colOff>
      <xdr:row>56</xdr:row>
      <xdr:rowOff>128778</xdr:rowOff>
    </xdr:to>
    <xdr:sp macro="" textlink="">
      <xdr:nvSpPr>
        <xdr:cNvPr id="818" name="フローチャート: 判断 817"/>
        <xdr:cNvSpPr/>
      </xdr:nvSpPr>
      <xdr:spPr>
        <a:xfrm>
          <a:off x="21272500" y="962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145305</xdr:rowOff>
    </xdr:from>
    <xdr:ext cx="469744" cy="259045"/>
    <xdr:sp macro="" textlink="">
      <xdr:nvSpPr>
        <xdr:cNvPr id="819" name="テキスト ボックス 818"/>
        <xdr:cNvSpPr txBox="1"/>
      </xdr:nvSpPr>
      <xdr:spPr>
        <a:xfrm>
          <a:off x="21088428" y="940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0" name="直線コネクタ 819"/>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34036</xdr:rowOff>
    </xdr:from>
    <xdr:to>
      <xdr:col>107</xdr:col>
      <xdr:colOff>101600</xdr:colOff>
      <xdr:row>56</xdr:row>
      <xdr:rowOff>135636</xdr:rowOff>
    </xdr:to>
    <xdr:sp macro="" textlink="">
      <xdr:nvSpPr>
        <xdr:cNvPr id="821" name="フローチャート: 判断 820"/>
        <xdr:cNvSpPr/>
      </xdr:nvSpPr>
      <xdr:spPr>
        <a:xfrm>
          <a:off x="20383500" y="9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152163</xdr:rowOff>
    </xdr:from>
    <xdr:ext cx="469744" cy="259045"/>
    <xdr:sp macro="" textlink="">
      <xdr:nvSpPr>
        <xdr:cNvPr id="822" name="テキスト ボックス 821"/>
        <xdr:cNvSpPr txBox="1"/>
      </xdr:nvSpPr>
      <xdr:spPr>
        <a:xfrm>
          <a:off x="20199428" y="941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3" name="直線コネクタ 822"/>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24892</xdr:rowOff>
    </xdr:from>
    <xdr:to>
      <xdr:col>102</xdr:col>
      <xdr:colOff>165100</xdr:colOff>
      <xdr:row>56</xdr:row>
      <xdr:rowOff>126492</xdr:rowOff>
    </xdr:to>
    <xdr:sp macro="" textlink="">
      <xdr:nvSpPr>
        <xdr:cNvPr id="824" name="フローチャート: 判断 823"/>
        <xdr:cNvSpPr/>
      </xdr:nvSpPr>
      <xdr:spPr>
        <a:xfrm>
          <a:off x="19494500" y="962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143019</xdr:rowOff>
    </xdr:from>
    <xdr:ext cx="469744" cy="259045"/>
    <xdr:sp macro="" textlink="">
      <xdr:nvSpPr>
        <xdr:cNvPr id="825" name="テキスト ボックス 824"/>
        <xdr:cNvSpPr txBox="1"/>
      </xdr:nvSpPr>
      <xdr:spPr>
        <a:xfrm>
          <a:off x="19310428" y="940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111107</xdr:rowOff>
    </xdr:from>
    <xdr:to>
      <xdr:col>98</xdr:col>
      <xdr:colOff>38100</xdr:colOff>
      <xdr:row>57</xdr:row>
      <xdr:rowOff>41257</xdr:rowOff>
    </xdr:to>
    <xdr:sp macro="" textlink="">
      <xdr:nvSpPr>
        <xdr:cNvPr id="826" name="フローチャート: 判断 825"/>
        <xdr:cNvSpPr/>
      </xdr:nvSpPr>
      <xdr:spPr>
        <a:xfrm>
          <a:off x="18605500" y="971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57784</xdr:rowOff>
    </xdr:from>
    <xdr:ext cx="469744" cy="259045"/>
    <xdr:sp macro="" textlink="">
      <xdr:nvSpPr>
        <xdr:cNvPr id="827" name="テキスト ボックス 826"/>
        <xdr:cNvSpPr txBox="1"/>
      </xdr:nvSpPr>
      <xdr:spPr>
        <a:xfrm>
          <a:off x="18421428" y="948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3" name="楕円 832"/>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34"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5" name="楕円 834"/>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6" name="テキスト ボックス 835"/>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7" name="楕円 836"/>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38" name="テキスト ボックス 837"/>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39" name="楕円 838"/>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0" name="テキスト ボックス 839"/>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1" name="楕円 840"/>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2" name="テキスト ボックス 841"/>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3" name="正方形/長方形 84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4" name="正方形/長方形 84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5" name="正方形/長方形 84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6" name="正方形/長方形 84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7" name="正方形/長方形 84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8" name="正方形/長方形 84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9" name="正方形/長方形 84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50" name="正方形/長方形 84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51" name="テキスト ボックス 85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52" name="直線コネクタ 85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3" name="テキスト ボックス 85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4" name="直線コネクタ 85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5" name="テキスト ボックス 85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6" name="直線コネクタ 85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7" name="テキスト ボックス 85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8" name="直線コネクタ 85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9" name="テキスト ボックス 85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60" name="直線コネクタ 85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61" name="テキスト ボックス 86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3" name="テキスト ボックス 86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76</xdr:row>
      <xdr:rowOff>93842</xdr:rowOff>
    </xdr:from>
    <xdr:to>
      <xdr:col>116</xdr:col>
      <xdr:colOff>62864</xdr:colOff>
      <xdr:row>77</xdr:row>
      <xdr:rowOff>76606</xdr:rowOff>
    </xdr:to>
    <xdr:cxnSp macro="">
      <xdr:nvCxnSpPr>
        <xdr:cNvPr id="865" name="直線コネクタ 864"/>
        <xdr:cNvCxnSpPr/>
      </xdr:nvCxnSpPr>
      <xdr:spPr>
        <a:xfrm flipV="1">
          <a:off x="22159595" y="13124042"/>
          <a:ext cx="1269" cy="154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80433</xdr:rowOff>
    </xdr:from>
    <xdr:ext cx="534377" cy="259045"/>
    <xdr:sp macro="" textlink="">
      <xdr:nvSpPr>
        <xdr:cNvPr id="866" name="繰出金最小値テキスト"/>
        <xdr:cNvSpPr txBox="1"/>
      </xdr:nvSpPr>
      <xdr:spPr>
        <a:xfrm>
          <a:off x="22212300" y="1328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76606</xdr:rowOff>
    </xdr:from>
    <xdr:to>
      <xdr:col>116</xdr:col>
      <xdr:colOff>152400</xdr:colOff>
      <xdr:row>77</xdr:row>
      <xdr:rowOff>76606</xdr:rowOff>
    </xdr:to>
    <xdr:cxnSp macro="">
      <xdr:nvCxnSpPr>
        <xdr:cNvPr id="867" name="直線コネクタ 866"/>
        <xdr:cNvCxnSpPr/>
      </xdr:nvCxnSpPr>
      <xdr:spPr>
        <a:xfrm>
          <a:off x="22072600" y="1327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40520</xdr:rowOff>
    </xdr:from>
    <xdr:ext cx="534377" cy="259045"/>
    <xdr:sp macro="" textlink="">
      <xdr:nvSpPr>
        <xdr:cNvPr id="868" name="繰出金最大値テキスト"/>
        <xdr:cNvSpPr txBox="1"/>
      </xdr:nvSpPr>
      <xdr:spPr>
        <a:xfrm>
          <a:off x="22212300" y="1289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93842</xdr:rowOff>
    </xdr:from>
    <xdr:to>
      <xdr:col>116</xdr:col>
      <xdr:colOff>152400</xdr:colOff>
      <xdr:row>76</xdr:row>
      <xdr:rowOff>93842</xdr:rowOff>
    </xdr:to>
    <xdr:cxnSp macro="">
      <xdr:nvCxnSpPr>
        <xdr:cNvPr id="869" name="直線コネクタ 868"/>
        <xdr:cNvCxnSpPr/>
      </xdr:nvCxnSpPr>
      <xdr:spPr>
        <a:xfrm>
          <a:off x="22072600" y="13124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135654</xdr:rowOff>
    </xdr:from>
    <xdr:to>
      <xdr:col>116</xdr:col>
      <xdr:colOff>63500</xdr:colOff>
      <xdr:row>77</xdr:row>
      <xdr:rowOff>71943</xdr:rowOff>
    </xdr:to>
    <xdr:cxnSp macro="">
      <xdr:nvCxnSpPr>
        <xdr:cNvPr id="870" name="直線コネクタ 869"/>
        <xdr:cNvCxnSpPr/>
      </xdr:nvCxnSpPr>
      <xdr:spPr>
        <a:xfrm>
          <a:off x="21323300" y="12137154"/>
          <a:ext cx="838200" cy="113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167521</xdr:rowOff>
    </xdr:from>
    <xdr:ext cx="534377" cy="259045"/>
    <xdr:sp macro="" textlink="">
      <xdr:nvSpPr>
        <xdr:cNvPr id="871" name="繰出金平均値テキスト"/>
        <xdr:cNvSpPr txBox="1"/>
      </xdr:nvSpPr>
      <xdr:spPr>
        <a:xfrm>
          <a:off x="22212300" y="130262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138347</xdr:rowOff>
    </xdr:from>
    <xdr:to>
      <xdr:col>116</xdr:col>
      <xdr:colOff>114300</xdr:colOff>
      <xdr:row>77</xdr:row>
      <xdr:rowOff>68497</xdr:rowOff>
    </xdr:to>
    <xdr:sp macro="" textlink="">
      <xdr:nvSpPr>
        <xdr:cNvPr id="872" name="フローチャート: 判断 871"/>
        <xdr:cNvSpPr/>
      </xdr:nvSpPr>
      <xdr:spPr>
        <a:xfrm>
          <a:off x="22110700" y="1316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135654</xdr:rowOff>
    </xdr:from>
    <xdr:to>
      <xdr:col>111</xdr:col>
      <xdr:colOff>177800</xdr:colOff>
      <xdr:row>71</xdr:row>
      <xdr:rowOff>38796</xdr:rowOff>
    </xdr:to>
    <xdr:cxnSp macro="">
      <xdr:nvCxnSpPr>
        <xdr:cNvPr id="873" name="直線コネクタ 872"/>
        <xdr:cNvCxnSpPr/>
      </xdr:nvCxnSpPr>
      <xdr:spPr>
        <a:xfrm flipV="1">
          <a:off x="20434300" y="12137154"/>
          <a:ext cx="889000" cy="7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7747</xdr:rowOff>
    </xdr:from>
    <xdr:to>
      <xdr:col>112</xdr:col>
      <xdr:colOff>38100</xdr:colOff>
      <xdr:row>75</xdr:row>
      <xdr:rowOff>109347</xdr:rowOff>
    </xdr:to>
    <xdr:sp macro="" textlink="">
      <xdr:nvSpPr>
        <xdr:cNvPr id="874" name="フローチャート: 判断 873"/>
        <xdr:cNvSpPr/>
      </xdr:nvSpPr>
      <xdr:spPr>
        <a:xfrm>
          <a:off x="21272500" y="12866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100474</xdr:rowOff>
    </xdr:from>
    <xdr:ext cx="534377" cy="259045"/>
    <xdr:sp macro="" textlink="">
      <xdr:nvSpPr>
        <xdr:cNvPr id="875" name="テキスト ボックス 874"/>
        <xdr:cNvSpPr txBox="1"/>
      </xdr:nvSpPr>
      <xdr:spPr>
        <a:xfrm>
          <a:off x="21056111" y="1295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118052</xdr:rowOff>
    </xdr:from>
    <xdr:to>
      <xdr:col>107</xdr:col>
      <xdr:colOff>50800</xdr:colOff>
      <xdr:row>71</xdr:row>
      <xdr:rowOff>38796</xdr:rowOff>
    </xdr:to>
    <xdr:cxnSp macro="">
      <xdr:nvCxnSpPr>
        <xdr:cNvPr id="876" name="直線コネクタ 875"/>
        <xdr:cNvCxnSpPr/>
      </xdr:nvCxnSpPr>
      <xdr:spPr>
        <a:xfrm>
          <a:off x="19545300" y="12119552"/>
          <a:ext cx="889000" cy="9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32458</xdr:rowOff>
    </xdr:from>
    <xdr:to>
      <xdr:col>107</xdr:col>
      <xdr:colOff>101600</xdr:colOff>
      <xdr:row>74</xdr:row>
      <xdr:rowOff>134058</xdr:rowOff>
    </xdr:to>
    <xdr:sp macro="" textlink="">
      <xdr:nvSpPr>
        <xdr:cNvPr id="877" name="フローチャート: 判断 876"/>
        <xdr:cNvSpPr/>
      </xdr:nvSpPr>
      <xdr:spPr>
        <a:xfrm>
          <a:off x="20383500" y="1271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125185</xdr:rowOff>
    </xdr:from>
    <xdr:ext cx="534377" cy="259045"/>
    <xdr:sp macro="" textlink="">
      <xdr:nvSpPr>
        <xdr:cNvPr id="878" name="テキスト ボックス 877"/>
        <xdr:cNvSpPr txBox="1"/>
      </xdr:nvSpPr>
      <xdr:spPr>
        <a:xfrm>
          <a:off x="20167111" y="1281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118052</xdr:rowOff>
    </xdr:from>
    <xdr:to>
      <xdr:col>102</xdr:col>
      <xdr:colOff>114300</xdr:colOff>
      <xdr:row>72</xdr:row>
      <xdr:rowOff>3340</xdr:rowOff>
    </xdr:to>
    <xdr:cxnSp macro="">
      <xdr:nvCxnSpPr>
        <xdr:cNvPr id="879" name="直線コネクタ 878"/>
        <xdr:cNvCxnSpPr/>
      </xdr:nvCxnSpPr>
      <xdr:spPr>
        <a:xfrm flipV="1">
          <a:off x="18656300" y="12119552"/>
          <a:ext cx="889000" cy="22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97518</xdr:rowOff>
    </xdr:from>
    <xdr:to>
      <xdr:col>102</xdr:col>
      <xdr:colOff>165100</xdr:colOff>
      <xdr:row>74</xdr:row>
      <xdr:rowOff>27668</xdr:rowOff>
    </xdr:to>
    <xdr:sp macro="" textlink="">
      <xdr:nvSpPr>
        <xdr:cNvPr id="880" name="フローチャート: 判断 879"/>
        <xdr:cNvSpPr/>
      </xdr:nvSpPr>
      <xdr:spPr>
        <a:xfrm>
          <a:off x="19494500" y="1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18795</xdr:rowOff>
    </xdr:from>
    <xdr:ext cx="534377" cy="259045"/>
    <xdr:sp macro="" textlink="">
      <xdr:nvSpPr>
        <xdr:cNvPr id="881" name="テキスト ボックス 880"/>
        <xdr:cNvSpPr txBox="1"/>
      </xdr:nvSpPr>
      <xdr:spPr>
        <a:xfrm>
          <a:off x="19278111" y="1270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134140</xdr:rowOff>
    </xdr:from>
    <xdr:to>
      <xdr:col>98</xdr:col>
      <xdr:colOff>38100</xdr:colOff>
      <xdr:row>75</xdr:row>
      <xdr:rowOff>64290</xdr:rowOff>
    </xdr:to>
    <xdr:sp macro="" textlink="">
      <xdr:nvSpPr>
        <xdr:cNvPr id="882" name="フローチャート: 判断 881"/>
        <xdr:cNvSpPr/>
      </xdr:nvSpPr>
      <xdr:spPr>
        <a:xfrm>
          <a:off x="18605500" y="1282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55417</xdr:rowOff>
    </xdr:from>
    <xdr:ext cx="534377" cy="259045"/>
    <xdr:sp macro="" textlink="">
      <xdr:nvSpPr>
        <xdr:cNvPr id="883" name="テキスト ボックス 882"/>
        <xdr:cNvSpPr txBox="1"/>
      </xdr:nvSpPr>
      <xdr:spPr>
        <a:xfrm>
          <a:off x="18389111" y="1291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4" name="テキスト ボックス 88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5" name="テキスト ボックス 88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6" name="テキスト ボックス 88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7" name="テキスト ボックス 88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8" name="テキスト ボックス 88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21143</xdr:rowOff>
    </xdr:from>
    <xdr:to>
      <xdr:col>116</xdr:col>
      <xdr:colOff>114300</xdr:colOff>
      <xdr:row>77</xdr:row>
      <xdr:rowOff>122743</xdr:rowOff>
    </xdr:to>
    <xdr:sp macro="" textlink="">
      <xdr:nvSpPr>
        <xdr:cNvPr id="889" name="楕円 888"/>
        <xdr:cNvSpPr/>
      </xdr:nvSpPr>
      <xdr:spPr>
        <a:xfrm>
          <a:off x="22110700" y="1322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123070</xdr:rowOff>
    </xdr:from>
    <xdr:ext cx="534377" cy="259045"/>
    <xdr:sp macro="" textlink="">
      <xdr:nvSpPr>
        <xdr:cNvPr id="890" name="繰出金該当値テキスト"/>
        <xdr:cNvSpPr txBox="1"/>
      </xdr:nvSpPr>
      <xdr:spPr>
        <a:xfrm>
          <a:off x="22212300" y="1315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84854</xdr:rowOff>
    </xdr:from>
    <xdr:to>
      <xdr:col>112</xdr:col>
      <xdr:colOff>38100</xdr:colOff>
      <xdr:row>71</xdr:row>
      <xdr:rowOff>15004</xdr:rowOff>
    </xdr:to>
    <xdr:sp macro="" textlink="">
      <xdr:nvSpPr>
        <xdr:cNvPr id="891" name="楕円 890"/>
        <xdr:cNvSpPr/>
      </xdr:nvSpPr>
      <xdr:spPr>
        <a:xfrm>
          <a:off x="21272500" y="1208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31531</xdr:rowOff>
    </xdr:from>
    <xdr:ext cx="599010" cy="259045"/>
    <xdr:sp macro="" textlink="">
      <xdr:nvSpPr>
        <xdr:cNvPr id="892" name="テキスト ボックス 891"/>
        <xdr:cNvSpPr txBox="1"/>
      </xdr:nvSpPr>
      <xdr:spPr>
        <a:xfrm>
          <a:off x="21023795" y="1186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159446</xdr:rowOff>
    </xdr:from>
    <xdr:to>
      <xdr:col>107</xdr:col>
      <xdr:colOff>101600</xdr:colOff>
      <xdr:row>71</xdr:row>
      <xdr:rowOff>89596</xdr:rowOff>
    </xdr:to>
    <xdr:sp macro="" textlink="">
      <xdr:nvSpPr>
        <xdr:cNvPr id="893" name="楕円 892"/>
        <xdr:cNvSpPr/>
      </xdr:nvSpPr>
      <xdr:spPr>
        <a:xfrm>
          <a:off x="20383500" y="121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106123</xdr:rowOff>
    </xdr:from>
    <xdr:ext cx="534377" cy="259045"/>
    <xdr:sp macro="" textlink="">
      <xdr:nvSpPr>
        <xdr:cNvPr id="894" name="テキスト ボックス 893"/>
        <xdr:cNvSpPr txBox="1"/>
      </xdr:nvSpPr>
      <xdr:spPr>
        <a:xfrm>
          <a:off x="20167111" y="1193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67252</xdr:rowOff>
    </xdr:from>
    <xdr:to>
      <xdr:col>102</xdr:col>
      <xdr:colOff>165100</xdr:colOff>
      <xdr:row>70</xdr:row>
      <xdr:rowOff>168852</xdr:rowOff>
    </xdr:to>
    <xdr:sp macro="" textlink="">
      <xdr:nvSpPr>
        <xdr:cNvPr id="895" name="楕円 894"/>
        <xdr:cNvSpPr/>
      </xdr:nvSpPr>
      <xdr:spPr>
        <a:xfrm>
          <a:off x="19494500" y="1206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13929</xdr:rowOff>
    </xdr:from>
    <xdr:ext cx="599010" cy="259045"/>
    <xdr:sp macro="" textlink="">
      <xdr:nvSpPr>
        <xdr:cNvPr id="896" name="テキスト ボックス 895"/>
        <xdr:cNvSpPr txBox="1"/>
      </xdr:nvSpPr>
      <xdr:spPr>
        <a:xfrm>
          <a:off x="19245795" y="118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123990</xdr:rowOff>
    </xdr:from>
    <xdr:to>
      <xdr:col>98</xdr:col>
      <xdr:colOff>38100</xdr:colOff>
      <xdr:row>72</xdr:row>
      <xdr:rowOff>54140</xdr:rowOff>
    </xdr:to>
    <xdr:sp macro="" textlink="">
      <xdr:nvSpPr>
        <xdr:cNvPr id="897" name="楕円 896"/>
        <xdr:cNvSpPr/>
      </xdr:nvSpPr>
      <xdr:spPr>
        <a:xfrm>
          <a:off x="18605500" y="122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70667</xdr:rowOff>
    </xdr:from>
    <xdr:ext cx="534377" cy="259045"/>
    <xdr:sp macro="" textlink="">
      <xdr:nvSpPr>
        <xdr:cNvPr id="898" name="テキスト ボックス 897"/>
        <xdr:cNvSpPr txBox="1"/>
      </xdr:nvSpPr>
      <xdr:spPr>
        <a:xfrm>
          <a:off x="18389111" y="1207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7" name="テキスト ボックス 90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0" name="テキスト ボックス 90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2" name="テキスト ボックス 91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4" name="直線コネクタ 91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4" name="テキスト ボックス 92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7" name="テキスト ボックス 92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0" name="テキスト ボックス 92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2" name="テキスト ボックス 93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3" name="テキスト ボックス 93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4" name="テキスト ボックス 93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5" name="テキスト ボックス 93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6" name="テキスト ボックス 93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7" name="テキスト ボックス 93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1" name="テキスト ボックス 94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3" name="テキスト ボックス 94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5" name="テキスト ボックス 94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7" name="テキスト ボックス 94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総額は、住民一人当たり７０１，３３７円となっている。主な構成項目である人件費は全国・県平均と比べると高くなっている。また、類似団体の中でも上位に位置しているのは、消防部門について、他の３団体は消防署が一部事務組合であるのに対し、本町は消防本部・消防署を町が設置しており、消防職員を含めた決算額となっているためである。また、本町は３５１．８４</a:t>
          </a:r>
          <a:r>
            <a:rPr kumimoji="1" lang="en-US" altLang="ja-JP" sz="1200">
              <a:latin typeface="ＭＳ Ｐゴシック" panose="020B0600070205080204" pitchFamily="50" charset="-128"/>
              <a:ea typeface="ＭＳ Ｐゴシック" panose="020B0600070205080204" pitchFamily="50" charset="-128"/>
            </a:rPr>
            <a:t>k㎡</a:t>
          </a:r>
          <a:r>
            <a:rPr kumimoji="1" lang="ja-JP" altLang="en-US" sz="1200">
              <a:latin typeface="ＭＳ Ｐゴシック" panose="020B0600070205080204" pitchFamily="50" charset="-128"/>
              <a:ea typeface="ＭＳ Ｐゴシック" panose="020B0600070205080204" pitchFamily="50" charset="-128"/>
            </a:rPr>
            <a:t>と広大な面積を有しており、町民の生命・財産を守るため町内に２つの署を設置していることも要因である。維持補修費は、道路橋りょうに係る維持補修について、令和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月豪雨災害による公共土木施設災害復旧事業を優先的に執行したため、通常の維持補修費を繰り越したことにより減少した。扶助費は、類似団体、全国、県どの平均値よりも下回っているが増加傾向である。要因は、障害者自立支援給付費や児童発達支援事業給付金が年々増えていることに加え、国の施策による物価高騰対策の各種給付金の影響によるものである。補助費等、投資及び出資金、繰出金の増減について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より簡易水道事業・公共下水道事業・農業集落排水事業・簡易排水事業・浄化槽事業の５特別会計を公営企業会計（法適用）に移行したことにより、これまでに繰出金として支出していたものを、補助金・出資金として支出するようになったことによるものである。普通建設事業費は、移住就業支援拠点施設「しろにし」の整備事業終了により新規整備は減少し、更新整備では、しみず温泉整備事業により増加した。今後も公共施設等総合管理計画及び各個別計画に基づき、計画的な更新等を実施することで長寿命化・事業の平準化に取り組んでいく。災害復旧事業費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月豪雨災害に係る災害復旧事業により大幅な増加となっている。公債費は、令和４年度と比較すると大幅に増加しているが、令和５年度に任意の繰上償還を実施したことによるものである。積立金は、減債基金及び公共施設整備基金の原資積立金の減額により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和歌山県有田川町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25,412
25,292
351.84
18,806,996
17,822,373
420,098
10,243,224
13,167,157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26924</xdr:rowOff>
    </xdr:from>
    <xdr:to>
      <xdr:col>24</xdr:col>
      <xdr:colOff>62865</xdr:colOff>
      <xdr:row>39</xdr:row>
      <xdr:rowOff>20066</xdr:rowOff>
    </xdr:to>
    <xdr:cxnSp macro="">
      <xdr:nvCxnSpPr>
        <xdr:cNvPr id="56" name="直線コネクタ 55"/>
        <xdr:cNvCxnSpPr/>
      </xdr:nvCxnSpPr>
      <xdr:spPr>
        <a:xfrm flipV="1">
          <a:off x="4633595" y="5341874"/>
          <a:ext cx="127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23893</xdr:rowOff>
    </xdr:from>
    <xdr:ext cx="469744" cy="259045"/>
    <xdr:sp macro="" textlink="">
      <xdr:nvSpPr>
        <xdr:cNvPr id="57" name="議会費最小値テキスト"/>
        <xdr:cNvSpPr txBox="1"/>
      </xdr:nvSpPr>
      <xdr:spPr>
        <a:xfrm>
          <a:off x="4686300" y="671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20066</xdr:rowOff>
    </xdr:from>
    <xdr:to>
      <xdr:col>24</xdr:col>
      <xdr:colOff>152400</xdr:colOff>
      <xdr:row>39</xdr:row>
      <xdr:rowOff>20066</xdr:rowOff>
    </xdr:to>
    <xdr:cxnSp macro="">
      <xdr:nvCxnSpPr>
        <xdr:cNvPr id="58" name="直線コネクタ 57"/>
        <xdr:cNvCxnSpPr/>
      </xdr:nvCxnSpPr>
      <xdr:spPr>
        <a:xfrm>
          <a:off x="4546600" y="670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145051</xdr:rowOff>
    </xdr:from>
    <xdr:ext cx="469744" cy="259045"/>
    <xdr:sp macro="" textlink="">
      <xdr:nvSpPr>
        <xdr:cNvPr id="59" name="議会費最大値テキスト"/>
        <xdr:cNvSpPr txBox="1"/>
      </xdr:nvSpPr>
      <xdr:spPr>
        <a:xfrm>
          <a:off x="4686300" y="511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26924</xdr:rowOff>
    </xdr:from>
    <xdr:to>
      <xdr:col>24</xdr:col>
      <xdr:colOff>152400</xdr:colOff>
      <xdr:row>31</xdr:row>
      <xdr:rowOff>26924</xdr:rowOff>
    </xdr:to>
    <xdr:cxnSp macro="">
      <xdr:nvCxnSpPr>
        <xdr:cNvPr id="60" name="直線コネクタ 59"/>
        <xdr:cNvCxnSpPr/>
      </xdr:nvCxnSpPr>
      <xdr:spPr>
        <a:xfrm>
          <a:off x="4546600" y="534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123698</xdr:rowOff>
    </xdr:from>
    <xdr:to>
      <xdr:col>24</xdr:col>
      <xdr:colOff>63500</xdr:colOff>
      <xdr:row>39</xdr:row>
      <xdr:rowOff>20066</xdr:rowOff>
    </xdr:to>
    <xdr:cxnSp macro="">
      <xdr:nvCxnSpPr>
        <xdr:cNvPr id="61" name="直線コネクタ 60"/>
        <xdr:cNvCxnSpPr/>
      </xdr:nvCxnSpPr>
      <xdr:spPr>
        <a:xfrm>
          <a:off x="3797300" y="6638798"/>
          <a:ext cx="8382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31767</xdr:rowOff>
    </xdr:from>
    <xdr:ext cx="469744" cy="259045"/>
    <xdr:sp macro="" textlink="">
      <xdr:nvSpPr>
        <xdr:cNvPr id="62" name="議会費平均値テキスト"/>
        <xdr:cNvSpPr txBox="1"/>
      </xdr:nvSpPr>
      <xdr:spPr>
        <a:xfrm>
          <a:off x="4686300" y="5689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8890</xdr:rowOff>
    </xdr:from>
    <xdr:to>
      <xdr:col>24</xdr:col>
      <xdr:colOff>114300</xdr:colOff>
      <xdr:row>34</xdr:row>
      <xdr:rowOff>110490</xdr:rowOff>
    </xdr:to>
    <xdr:sp macro="" textlink="">
      <xdr:nvSpPr>
        <xdr:cNvPr id="63" name="フローチャート: 判断 62"/>
        <xdr:cNvSpPr/>
      </xdr:nvSpPr>
      <xdr:spPr>
        <a:xfrm>
          <a:off x="4584700" y="583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20066</xdr:rowOff>
    </xdr:from>
    <xdr:to>
      <xdr:col>19</xdr:col>
      <xdr:colOff>177800</xdr:colOff>
      <xdr:row>38</xdr:row>
      <xdr:rowOff>123698</xdr:rowOff>
    </xdr:to>
    <xdr:cxnSp macro="">
      <xdr:nvCxnSpPr>
        <xdr:cNvPr id="64" name="直線コネクタ 63"/>
        <xdr:cNvCxnSpPr/>
      </xdr:nvCxnSpPr>
      <xdr:spPr>
        <a:xfrm>
          <a:off x="2908300" y="6535166"/>
          <a:ext cx="889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168148</xdr:rowOff>
    </xdr:from>
    <xdr:to>
      <xdr:col>20</xdr:col>
      <xdr:colOff>38100</xdr:colOff>
      <xdr:row>34</xdr:row>
      <xdr:rowOff>98298</xdr:rowOff>
    </xdr:to>
    <xdr:sp macro="" textlink="">
      <xdr:nvSpPr>
        <xdr:cNvPr id="65" name="フローチャート: 判断 64"/>
        <xdr:cNvSpPr/>
      </xdr:nvSpPr>
      <xdr:spPr>
        <a:xfrm>
          <a:off x="3746500" y="582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114825</xdr:rowOff>
    </xdr:from>
    <xdr:ext cx="469744" cy="259045"/>
    <xdr:sp macro="" textlink="">
      <xdr:nvSpPr>
        <xdr:cNvPr id="66" name="テキスト ボックス 65"/>
        <xdr:cNvSpPr txBox="1"/>
      </xdr:nvSpPr>
      <xdr:spPr>
        <a:xfrm>
          <a:off x="3562428" y="560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38354</xdr:rowOff>
    </xdr:from>
    <xdr:to>
      <xdr:col>15</xdr:col>
      <xdr:colOff>50800</xdr:colOff>
      <xdr:row>38</xdr:row>
      <xdr:rowOff>20066</xdr:rowOff>
    </xdr:to>
    <xdr:cxnSp macro="">
      <xdr:nvCxnSpPr>
        <xdr:cNvPr id="67" name="直線コネクタ 66"/>
        <xdr:cNvCxnSpPr/>
      </xdr:nvCxnSpPr>
      <xdr:spPr>
        <a:xfrm>
          <a:off x="2019300" y="6382004"/>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16510</xdr:rowOff>
    </xdr:from>
    <xdr:to>
      <xdr:col>15</xdr:col>
      <xdr:colOff>101600</xdr:colOff>
      <xdr:row>32</xdr:row>
      <xdr:rowOff>118110</xdr:rowOff>
    </xdr:to>
    <xdr:sp macro="" textlink="">
      <xdr:nvSpPr>
        <xdr:cNvPr id="68" name="フローチャート: 判断 67"/>
        <xdr:cNvSpPr/>
      </xdr:nvSpPr>
      <xdr:spPr>
        <a:xfrm>
          <a:off x="2857500" y="55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134637</xdr:rowOff>
    </xdr:from>
    <xdr:ext cx="469744" cy="259045"/>
    <xdr:sp macro="" textlink="">
      <xdr:nvSpPr>
        <xdr:cNvPr id="69" name="テキスト ボックス 68"/>
        <xdr:cNvSpPr txBox="1"/>
      </xdr:nvSpPr>
      <xdr:spPr>
        <a:xfrm>
          <a:off x="2673428" y="52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128270</xdr:rowOff>
    </xdr:from>
    <xdr:to>
      <xdr:col>10</xdr:col>
      <xdr:colOff>114300</xdr:colOff>
      <xdr:row>37</xdr:row>
      <xdr:rowOff>38354</xdr:rowOff>
    </xdr:to>
    <xdr:cxnSp macro="">
      <xdr:nvCxnSpPr>
        <xdr:cNvPr id="70" name="直線コネクタ 69"/>
        <xdr:cNvCxnSpPr/>
      </xdr:nvCxnSpPr>
      <xdr:spPr>
        <a:xfrm>
          <a:off x="1130300" y="6300470"/>
          <a:ext cx="8890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77470</xdr:rowOff>
    </xdr:from>
    <xdr:to>
      <xdr:col>10</xdr:col>
      <xdr:colOff>165100</xdr:colOff>
      <xdr:row>35</xdr:row>
      <xdr:rowOff>7620</xdr:rowOff>
    </xdr:to>
    <xdr:sp macro="" textlink="">
      <xdr:nvSpPr>
        <xdr:cNvPr id="71" name="フローチャート: 判断 70"/>
        <xdr:cNvSpPr/>
      </xdr:nvSpPr>
      <xdr:spPr>
        <a:xfrm>
          <a:off x="1968500" y="590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24147</xdr:rowOff>
    </xdr:from>
    <xdr:ext cx="469744" cy="259045"/>
    <xdr:sp macro="" textlink="">
      <xdr:nvSpPr>
        <xdr:cNvPr id="72" name="テキスト ボックス 71"/>
        <xdr:cNvSpPr txBox="1"/>
      </xdr:nvSpPr>
      <xdr:spPr>
        <a:xfrm>
          <a:off x="1784428" y="568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133858</xdr:rowOff>
    </xdr:from>
    <xdr:to>
      <xdr:col>6</xdr:col>
      <xdr:colOff>38100</xdr:colOff>
      <xdr:row>35</xdr:row>
      <xdr:rowOff>64008</xdr:rowOff>
    </xdr:to>
    <xdr:sp macro="" textlink="">
      <xdr:nvSpPr>
        <xdr:cNvPr id="73" name="フローチャート: 判断 72"/>
        <xdr:cNvSpPr/>
      </xdr:nvSpPr>
      <xdr:spPr>
        <a:xfrm>
          <a:off x="1079500" y="59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80535</xdr:rowOff>
    </xdr:from>
    <xdr:ext cx="469744" cy="259045"/>
    <xdr:sp macro="" textlink="">
      <xdr:nvSpPr>
        <xdr:cNvPr id="74" name="テキスト ボックス 73"/>
        <xdr:cNvSpPr txBox="1"/>
      </xdr:nvSpPr>
      <xdr:spPr>
        <a:xfrm>
          <a:off x="895428" y="573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140716</xdr:rowOff>
    </xdr:from>
    <xdr:to>
      <xdr:col>24</xdr:col>
      <xdr:colOff>114300</xdr:colOff>
      <xdr:row>39</xdr:row>
      <xdr:rowOff>70866</xdr:rowOff>
    </xdr:to>
    <xdr:sp macro="" textlink="">
      <xdr:nvSpPr>
        <xdr:cNvPr id="80" name="楕円 79"/>
        <xdr:cNvSpPr/>
      </xdr:nvSpPr>
      <xdr:spPr>
        <a:xfrm>
          <a:off x="4584700" y="66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55643</xdr:rowOff>
    </xdr:from>
    <xdr:ext cx="469744" cy="259045"/>
    <xdr:sp macro="" textlink="">
      <xdr:nvSpPr>
        <xdr:cNvPr id="81" name="議会費該当値テキスト"/>
        <xdr:cNvSpPr txBox="1"/>
      </xdr:nvSpPr>
      <xdr:spPr>
        <a:xfrm>
          <a:off x="4686300" y="657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72898</xdr:rowOff>
    </xdr:from>
    <xdr:to>
      <xdr:col>20</xdr:col>
      <xdr:colOff>38100</xdr:colOff>
      <xdr:row>39</xdr:row>
      <xdr:rowOff>3048</xdr:rowOff>
    </xdr:to>
    <xdr:sp macro="" textlink="">
      <xdr:nvSpPr>
        <xdr:cNvPr id="82" name="楕円 81"/>
        <xdr:cNvSpPr/>
      </xdr:nvSpPr>
      <xdr:spPr>
        <a:xfrm>
          <a:off x="3746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165625</xdr:rowOff>
    </xdr:from>
    <xdr:ext cx="469744" cy="259045"/>
    <xdr:sp macro="" textlink="">
      <xdr:nvSpPr>
        <xdr:cNvPr id="83" name="テキスト ボックス 82"/>
        <xdr:cNvSpPr txBox="1"/>
      </xdr:nvSpPr>
      <xdr:spPr>
        <a:xfrm>
          <a:off x="3562428" y="668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140716</xdr:rowOff>
    </xdr:from>
    <xdr:to>
      <xdr:col>15</xdr:col>
      <xdr:colOff>101600</xdr:colOff>
      <xdr:row>38</xdr:row>
      <xdr:rowOff>70865</xdr:rowOff>
    </xdr:to>
    <xdr:sp macro="" textlink="">
      <xdr:nvSpPr>
        <xdr:cNvPr id="84" name="楕円 83"/>
        <xdr:cNvSpPr/>
      </xdr:nvSpPr>
      <xdr:spPr>
        <a:xfrm>
          <a:off x="2857500" y="64843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61993</xdr:rowOff>
    </xdr:from>
    <xdr:ext cx="469744" cy="259045"/>
    <xdr:sp macro="" textlink="">
      <xdr:nvSpPr>
        <xdr:cNvPr id="85" name="テキスト ボックス 84"/>
        <xdr:cNvSpPr txBox="1"/>
      </xdr:nvSpPr>
      <xdr:spPr>
        <a:xfrm>
          <a:off x="2673428" y="657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159004</xdr:rowOff>
    </xdr:from>
    <xdr:to>
      <xdr:col>10</xdr:col>
      <xdr:colOff>165100</xdr:colOff>
      <xdr:row>37</xdr:row>
      <xdr:rowOff>89154</xdr:rowOff>
    </xdr:to>
    <xdr:sp macro="" textlink="">
      <xdr:nvSpPr>
        <xdr:cNvPr id="86" name="楕円 85"/>
        <xdr:cNvSpPr/>
      </xdr:nvSpPr>
      <xdr:spPr>
        <a:xfrm>
          <a:off x="1968500" y="633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80281</xdr:rowOff>
    </xdr:from>
    <xdr:ext cx="469744" cy="259045"/>
    <xdr:sp macro="" textlink="">
      <xdr:nvSpPr>
        <xdr:cNvPr id="87" name="テキスト ボックス 86"/>
        <xdr:cNvSpPr txBox="1"/>
      </xdr:nvSpPr>
      <xdr:spPr>
        <a:xfrm>
          <a:off x="1784428" y="642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77470</xdr:rowOff>
    </xdr:from>
    <xdr:to>
      <xdr:col>6</xdr:col>
      <xdr:colOff>38100</xdr:colOff>
      <xdr:row>37</xdr:row>
      <xdr:rowOff>7620</xdr:rowOff>
    </xdr:to>
    <xdr:sp macro="" textlink="">
      <xdr:nvSpPr>
        <xdr:cNvPr id="88" name="楕円 87"/>
        <xdr:cNvSpPr/>
      </xdr:nvSpPr>
      <xdr:spPr>
        <a:xfrm>
          <a:off x="1079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170197</xdr:rowOff>
    </xdr:from>
    <xdr:ext cx="469744" cy="259045"/>
    <xdr:sp macro="" textlink="">
      <xdr:nvSpPr>
        <xdr:cNvPr id="89" name="テキスト ボックス 88"/>
        <xdr:cNvSpPr txBox="1"/>
      </xdr:nvSpPr>
      <xdr:spPr>
        <a:xfrm>
          <a:off x="895428"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6" name="テキスト ボックス 105"/>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2" name="テキスト ボックス 111"/>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4" name="テキスト ボックス 113"/>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32630</xdr:rowOff>
    </xdr:from>
    <xdr:to>
      <xdr:col>24</xdr:col>
      <xdr:colOff>62865</xdr:colOff>
      <xdr:row>58</xdr:row>
      <xdr:rowOff>24581</xdr:rowOff>
    </xdr:to>
    <xdr:cxnSp macro="">
      <xdr:nvCxnSpPr>
        <xdr:cNvPr id="118" name="直線コネクタ 117"/>
        <xdr:cNvCxnSpPr/>
      </xdr:nvCxnSpPr>
      <xdr:spPr>
        <a:xfrm flipV="1">
          <a:off x="4633595" y="9290930"/>
          <a:ext cx="1270" cy="67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28408</xdr:rowOff>
    </xdr:from>
    <xdr:ext cx="534377" cy="259045"/>
    <xdr:sp macro="" textlink="">
      <xdr:nvSpPr>
        <xdr:cNvPr id="119" name="総務費最小値テキスト"/>
        <xdr:cNvSpPr txBox="1"/>
      </xdr:nvSpPr>
      <xdr:spPr>
        <a:xfrm>
          <a:off x="4686300" y="997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24581</xdr:rowOff>
    </xdr:from>
    <xdr:to>
      <xdr:col>24</xdr:col>
      <xdr:colOff>152400</xdr:colOff>
      <xdr:row>58</xdr:row>
      <xdr:rowOff>24581</xdr:rowOff>
    </xdr:to>
    <xdr:cxnSp macro="">
      <xdr:nvCxnSpPr>
        <xdr:cNvPr id="120" name="直線コネクタ 119"/>
        <xdr:cNvCxnSpPr/>
      </xdr:nvCxnSpPr>
      <xdr:spPr>
        <a:xfrm>
          <a:off x="4546600" y="9968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150757</xdr:rowOff>
    </xdr:from>
    <xdr:ext cx="599010" cy="259045"/>
    <xdr:sp macro="" textlink="">
      <xdr:nvSpPr>
        <xdr:cNvPr id="121" name="総務費最大値テキスト"/>
        <xdr:cNvSpPr txBox="1"/>
      </xdr:nvSpPr>
      <xdr:spPr>
        <a:xfrm>
          <a:off x="4686300" y="906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161,241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32630</xdr:rowOff>
    </xdr:from>
    <xdr:to>
      <xdr:col>24</xdr:col>
      <xdr:colOff>152400</xdr:colOff>
      <xdr:row>54</xdr:row>
      <xdr:rowOff>32630</xdr:rowOff>
    </xdr:to>
    <xdr:cxnSp macro="">
      <xdr:nvCxnSpPr>
        <xdr:cNvPr id="122" name="直線コネクタ 121"/>
        <xdr:cNvCxnSpPr/>
      </xdr:nvCxnSpPr>
      <xdr:spPr>
        <a:xfrm>
          <a:off x="4546600" y="92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13332</xdr:rowOff>
    </xdr:from>
    <xdr:to>
      <xdr:col>24</xdr:col>
      <xdr:colOff>63500</xdr:colOff>
      <xdr:row>58</xdr:row>
      <xdr:rowOff>24581</xdr:rowOff>
    </xdr:to>
    <xdr:cxnSp macro="">
      <xdr:nvCxnSpPr>
        <xdr:cNvPr id="123" name="直線コネクタ 122"/>
        <xdr:cNvCxnSpPr/>
      </xdr:nvCxnSpPr>
      <xdr:spPr>
        <a:xfrm>
          <a:off x="3797300" y="9785982"/>
          <a:ext cx="838200" cy="18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69039</xdr:rowOff>
    </xdr:from>
    <xdr:ext cx="599010" cy="259045"/>
    <xdr:sp macro="" textlink="">
      <xdr:nvSpPr>
        <xdr:cNvPr id="124" name="総務費平均値テキスト"/>
        <xdr:cNvSpPr txBox="1"/>
      </xdr:nvSpPr>
      <xdr:spPr>
        <a:xfrm>
          <a:off x="4686300" y="9327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46162</xdr:rowOff>
    </xdr:from>
    <xdr:to>
      <xdr:col>24</xdr:col>
      <xdr:colOff>114300</xdr:colOff>
      <xdr:row>55</xdr:row>
      <xdr:rowOff>147762</xdr:rowOff>
    </xdr:to>
    <xdr:sp macro="" textlink="">
      <xdr:nvSpPr>
        <xdr:cNvPr id="125" name="フローチャート: 判断 124"/>
        <xdr:cNvSpPr/>
      </xdr:nvSpPr>
      <xdr:spPr>
        <a:xfrm>
          <a:off x="4584700" y="947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147425</xdr:rowOff>
    </xdr:from>
    <xdr:to>
      <xdr:col>19</xdr:col>
      <xdr:colOff>177800</xdr:colOff>
      <xdr:row>57</xdr:row>
      <xdr:rowOff>13332</xdr:rowOff>
    </xdr:to>
    <xdr:cxnSp macro="">
      <xdr:nvCxnSpPr>
        <xdr:cNvPr id="126" name="直線コネクタ 125"/>
        <xdr:cNvCxnSpPr/>
      </xdr:nvCxnSpPr>
      <xdr:spPr>
        <a:xfrm>
          <a:off x="2908300" y="9577175"/>
          <a:ext cx="889000" cy="20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130229</xdr:rowOff>
    </xdr:from>
    <xdr:to>
      <xdr:col>20</xdr:col>
      <xdr:colOff>38100</xdr:colOff>
      <xdr:row>55</xdr:row>
      <xdr:rowOff>60379</xdr:rowOff>
    </xdr:to>
    <xdr:sp macro="" textlink="">
      <xdr:nvSpPr>
        <xdr:cNvPr id="127" name="フローチャート: 判断 126"/>
        <xdr:cNvSpPr/>
      </xdr:nvSpPr>
      <xdr:spPr>
        <a:xfrm>
          <a:off x="3746500" y="938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76906</xdr:rowOff>
    </xdr:from>
    <xdr:ext cx="599010" cy="259045"/>
    <xdr:sp macro="" textlink="">
      <xdr:nvSpPr>
        <xdr:cNvPr id="128" name="テキスト ボックス 127"/>
        <xdr:cNvSpPr txBox="1"/>
      </xdr:nvSpPr>
      <xdr:spPr>
        <a:xfrm>
          <a:off x="3497795" y="916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115145</xdr:rowOff>
    </xdr:from>
    <xdr:to>
      <xdr:col>15</xdr:col>
      <xdr:colOff>50800</xdr:colOff>
      <xdr:row>55</xdr:row>
      <xdr:rowOff>147425</xdr:rowOff>
    </xdr:to>
    <xdr:cxnSp macro="">
      <xdr:nvCxnSpPr>
        <xdr:cNvPr id="129" name="直線コネクタ 128"/>
        <xdr:cNvCxnSpPr/>
      </xdr:nvCxnSpPr>
      <xdr:spPr>
        <a:xfrm>
          <a:off x="2019300" y="8687645"/>
          <a:ext cx="889000" cy="88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64106</xdr:rowOff>
    </xdr:from>
    <xdr:to>
      <xdr:col>15</xdr:col>
      <xdr:colOff>101600</xdr:colOff>
      <xdr:row>55</xdr:row>
      <xdr:rowOff>165706</xdr:rowOff>
    </xdr:to>
    <xdr:sp macro="" textlink="">
      <xdr:nvSpPr>
        <xdr:cNvPr id="130" name="フローチャート: 判断 129"/>
        <xdr:cNvSpPr/>
      </xdr:nvSpPr>
      <xdr:spPr>
        <a:xfrm>
          <a:off x="2857500" y="949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10783</xdr:rowOff>
    </xdr:from>
    <xdr:ext cx="599010" cy="259045"/>
    <xdr:sp macro="" textlink="">
      <xdr:nvSpPr>
        <xdr:cNvPr id="131" name="テキスト ボックス 130"/>
        <xdr:cNvSpPr txBox="1"/>
      </xdr:nvSpPr>
      <xdr:spPr>
        <a:xfrm>
          <a:off x="2608795" y="926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115145</xdr:rowOff>
    </xdr:from>
    <xdr:to>
      <xdr:col>10</xdr:col>
      <xdr:colOff>114300</xdr:colOff>
      <xdr:row>58</xdr:row>
      <xdr:rowOff>114468</xdr:rowOff>
    </xdr:to>
    <xdr:cxnSp macro="">
      <xdr:nvCxnSpPr>
        <xdr:cNvPr id="132" name="直線コネクタ 131"/>
        <xdr:cNvCxnSpPr/>
      </xdr:nvCxnSpPr>
      <xdr:spPr>
        <a:xfrm flipV="1">
          <a:off x="1130300" y="8687645"/>
          <a:ext cx="889000" cy="137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82871</xdr:rowOff>
    </xdr:from>
    <xdr:to>
      <xdr:col>10</xdr:col>
      <xdr:colOff>165100</xdr:colOff>
      <xdr:row>52</xdr:row>
      <xdr:rowOff>13021</xdr:rowOff>
    </xdr:to>
    <xdr:sp macro="" textlink="">
      <xdr:nvSpPr>
        <xdr:cNvPr id="133" name="フローチャート: 判断 132"/>
        <xdr:cNvSpPr/>
      </xdr:nvSpPr>
      <xdr:spPr>
        <a:xfrm>
          <a:off x="1968500" y="88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4148</xdr:rowOff>
    </xdr:from>
    <xdr:ext cx="599010" cy="259045"/>
    <xdr:sp macro="" textlink="">
      <xdr:nvSpPr>
        <xdr:cNvPr id="134" name="テキスト ボックス 133"/>
        <xdr:cNvSpPr txBox="1"/>
      </xdr:nvSpPr>
      <xdr:spPr>
        <a:xfrm>
          <a:off x="1719795" y="891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127343</xdr:rowOff>
    </xdr:from>
    <xdr:to>
      <xdr:col>6</xdr:col>
      <xdr:colOff>38100</xdr:colOff>
      <xdr:row>58</xdr:row>
      <xdr:rowOff>57493</xdr:rowOff>
    </xdr:to>
    <xdr:sp macro="" textlink="">
      <xdr:nvSpPr>
        <xdr:cNvPr id="135" name="フローチャート: 判断 134"/>
        <xdr:cNvSpPr/>
      </xdr:nvSpPr>
      <xdr:spPr>
        <a:xfrm>
          <a:off x="1079500" y="989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74020</xdr:rowOff>
    </xdr:from>
    <xdr:ext cx="534377" cy="259045"/>
    <xdr:sp macro="" textlink="">
      <xdr:nvSpPr>
        <xdr:cNvPr id="136" name="テキスト ボックス 135"/>
        <xdr:cNvSpPr txBox="1"/>
      </xdr:nvSpPr>
      <xdr:spPr>
        <a:xfrm>
          <a:off x="863111" y="967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145231</xdr:rowOff>
    </xdr:from>
    <xdr:to>
      <xdr:col>24</xdr:col>
      <xdr:colOff>114300</xdr:colOff>
      <xdr:row>58</xdr:row>
      <xdr:rowOff>75381</xdr:rowOff>
    </xdr:to>
    <xdr:sp macro="" textlink="">
      <xdr:nvSpPr>
        <xdr:cNvPr id="142" name="楕円 141"/>
        <xdr:cNvSpPr/>
      </xdr:nvSpPr>
      <xdr:spPr>
        <a:xfrm>
          <a:off x="4584700" y="991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60158</xdr:rowOff>
    </xdr:from>
    <xdr:ext cx="534377" cy="259045"/>
    <xdr:sp macro="" textlink="">
      <xdr:nvSpPr>
        <xdr:cNvPr id="143" name="総務費該当値テキスト"/>
        <xdr:cNvSpPr txBox="1"/>
      </xdr:nvSpPr>
      <xdr:spPr>
        <a:xfrm>
          <a:off x="4686300" y="983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133982</xdr:rowOff>
    </xdr:from>
    <xdr:to>
      <xdr:col>20</xdr:col>
      <xdr:colOff>38100</xdr:colOff>
      <xdr:row>57</xdr:row>
      <xdr:rowOff>64132</xdr:rowOff>
    </xdr:to>
    <xdr:sp macro="" textlink="">
      <xdr:nvSpPr>
        <xdr:cNvPr id="144" name="楕円 143"/>
        <xdr:cNvSpPr/>
      </xdr:nvSpPr>
      <xdr:spPr>
        <a:xfrm>
          <a:off x="3746500" y="973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55259</xdr:rowOff>
    </xdr:from>
    <xdr:ext cx="599010" cy="259045"/>
    <xdr:sp macro="" textlink="">
      <xdr:nvSpPr>
        <xdr:cNvPr id="145" name="テキスト ボックス 144"/>
        <xdr:cNvSpPr txBox="1"/>
      </xdr:nvSpPr>
      <xdr:spPr>
        <a:xfrm>
          <a:off x="3497795" y="982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96625</xdr:rowOff>
    </xdr:from>
    <xdr:to>
      <xdr:col>15</xdr:col>
      <xdr:colOff>101600</xdr:colOff>
      <xdr:row>56</xdr:row>
      <xdr:rowOff>26775</xdr:rowOff>
    </xdr:to>
    <xdr:sp macro="" textlink="">
      <xdr:nvSpPr>
        <xdr:cNvPr id="146" name="楕円 145"/>
        <xdr:cNvSpPr/>
      </xdr:nvSpPr>
      <xdr:spPr>
        <a:xfrm>
          <a:off x="2857500" y="952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17902</xdr:rowOff>
    </xdr:from>
    <xdr:ext cx="599010" cy="259045"/>
    <xdr:sp macro="" textlink="">
      <xdr:nvSpPr>
        <xdr:cNvPr id="147" name="テキスト ボックス 146"/>
        <xdr:cNvSpPr txBox="1"/>
      </xdr:nvSpPr>
      <xdr:spPr>
        <a:xfrm>
          <a:off x="2608795" y="961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64345</xdr:rowOff>
    </xdr:from>
    <xdr:to>
      <xdr:col>10</xdr:col>
      <xdr:colOff>165100</xdr:colOff>
      <xdr:row>50</xdr:row>
      <xdr:rowOff>165945</xdr:rowOff>
    </xdr:to>
    <xdr:sp macro="" textlink="">
      <xdr:nvSpPr>
        <xdr:cNvPr id="148" name="楕円 147"/>
        <xdr:cNvSpPr/>
      </xdr:nvSpPr>
      <xdr:spPr>
        <a:xfrm>
          <a:off x="1968500" y="863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11022</xdr:rowOff>
    </xdr:from>
    <xdr:ext cx="599010" cy="259045"/>
    <xdr:sp macro="" textlink="">
      <xdr:nvSpPr>
        <xdr:cNvPr id="149" name="テキスト ボックス 148"/>
        <xdr:cNvSpPr txBox="1"/>
      </xdr:nvSpPr>
      <xdr:spPr>
        <a:xfrm>
          <a:off x="1719795" y="8412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63668</xdr:rowOff>
    </xdr:from>
    <xdr:to>
      <xdr:col>6</xdr:col>
      <xdr:colOff>38100</xdr:colOff>
      <xdr:row>58</xdr:row>
      <xdr:rowOff>165268</xdr:rowOff>
    </xdr:to>
    <xdr:sp macro="" textlink="">
      <xdr:nvSpPr>
        <xdr:cNvPr id="150" name="楕円 149"/>
        <xdr:cNvSpPr/>
      </xdr:nvSpPr>
      <xdr:spPr>
        <a:xfrm>
          <a:off x="1079500" y="1000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156395</xdr:rowOff>
    </xdr:from>
    <xdr:ext cx="534377" cy="259045"/>
    <xdr:sp macro="" textlink="">
      <xdr:nvSpPr>
        <xdr:cNvPr id="151" name="テキスト ボックス 150"/>
        <xdr:cNvSpPr txBox="1"/>
      </xdr:nvSpPr>
      <xdr:spPr>
        <a:xfrm>
          <a:off x="863111" y="1010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3187</xdr:rowOff>
    </xdr:from>
    <xdr:to>
      <xdr:col>24</xdr:col>
      <xdr:colOff>62865</xdr:colOff>
      <xdr:row>77</xdr:row>
      <xdr:rowOff>109423</xdr:rowOff>
    </xdr:to>
    <xdr:cxnSp macro="">
      <xdr:nvCxnSpPr>
        <xdr:cNvPr id="176" name="直線コネクタ 175"/>
        <xdr:cNvCxnSpPr/>
      </xdr:nvCxnSpPr>
      <xdr:spPr>
        <a:xfrm flipV="1">
          <a:off x="4633595" y="12004687"/>
          <a:ext cx="1270" cy="1306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113250</xdr:rowOff>
    </xdr:from>
    <xdr:ext cx="599010" cy="259045"/>
    <xdr:sp macro="" textlink="">
      <xdr:nvSpPr>
        <xdr:cNvPr id="177" name="民生費最小値テキスト"/>
        <xdr:cNvSpPr txBox="1"/>
      </xdr:nvSpPr>
      <xdr:spPr>
        <a:xfrm>
          <a:off x="4686300" y="1331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109423</xdr:rowOff>
    </xdr:from>
    <xdr:to>
      <xdr:col>24</xdr:col>
      <xdr:colOff>152400</xdr:colOff>
      <xdr:row>77</xdr:row>
      <xdr:rowOff>109423</xdr:rowOff>
    </xdr:to>
    <xdr:cxnSp macro="">
      <xdr:nvCxnSpPr>
        <xdr:cNvPr id="178" name="直線コネクタ 177"/>
        <xdr:cNvCxnSpPr/>
      </xdr:nvCxnSpPr>
      <xdr:spPr>
        <a:xfrm>
          <a:off x="4546600" y="1331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121314</xdr:rowOff>
    </xdr:from>
    <xdr:ext cx="599010" cy="259045"/>
    <xdr:sp macro="" textlink="">
      <xdr:nvSpPr>
        <xdr:cNvPr id="179" name="民生費最大値テキスト"/>
        <xdr:cNvSpPr txBox="1"/>
      </xdr:nvSpPr>
      <xdr:spPr>
        <a:xfrm>
          <a:off x="4686300" y="117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3187</xdr:rowOff>
    </xdr:from>
    <xdr:to>
      <xdr:col>24</xdr:col>
      <xdr:colOff>152400</xdr:colOff>
      <xdr:row>70</xdr:row>
      <xdr:rowOff>3187</xdr:rowOff>
    </xdr:to>
    <xdr:cxnSp macro="">
      <xdr:nvCxnSpPr>
        <xdr:cNvPr id="180" name="直線コネクタ 179"/>
        <xdr:cNvCxnSpPr/>
      </xdr:nvCxnSpPr>
      <xdr:spPr>
        <a:xfrm>
          <a:off x="4546600" y="1200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74358</xdr:rowOff>
    </xdr:from>
    <xdr:to>
      <xdr:col>24</xdr:col>
      <xdr:colOff>63500</xdr:colOff>
      <xdr:row>74</xdr:row>
      <xdr:rowOff>124104</xdr:rowOff>
    </xdr:to>
    <xdr:cxnSp macro="">
      <xdr:nvCxnSpPr>
        <xdr:cNvPr id="181" name="直線コネクタ 180"/>
        <xdr:cNvCxnSpPr/>
      </xdr:nvCxnSpPr>
      <xdr:spPr>
        <a:xfrm flipV="1">
          <a:off x="3797300" y="12761658"/>
          <a:ext cx="838200" cy="4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161993</xdr:rowOff>
    </xdr:from>
    <xdr:ext cx="599010" cy="259045"/>
    <xdr:sp macro="" textlink="">
      <xdr:nvSpPr>
        <xdr:cNvPr id="182" name="民生費平均値テキスト"/>
        <xdr:cNvSpPr txBox="1"/>
      </xdr:nvSpPr>
      <xdr:spPr>
        <a:xfrm>
          <a:off x="4686300" y="12506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139116</xdr:rowOff>
    </xdr:from>
    <xdr:to>
      <xdr:col>24</xdr:col>
      <xdr:colOff>114300</xdr:colOff>
      <xdr:row>74</xdr:row>
      <xdr:rowOff>69266</xdr:rowOff>
    </xdr:to>
    <xdr:sp macro="" textlink="">
      <xdr:nvSpPr>
        <xdr:cNvPr id="183" name="フローチャート: 判断 182"/>
        <xdr:cNvSpPr/>
      </xdr:nvSpPr>
      <xdr:spPr>
        <a:xfrm>
          <a:off x="4584700" y="1265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68034</xdr:rowOff>
    </xdr:from>
    <xdr:to>
      <xdr:col>19</xdr:col>
      <xdr:colOff>177800</xdr:colOff>
      <xdr:row>74</xdr:row>
      <xdr:rowOff>124104</xdr:rowOff>
    </xdr:to>
    <xdr:cxnSp macro="">
      <xdr:nvCxnSpPr>
        <xdr:cNvPr id="184" name="直線コネクタ 183"/>
        <xdr:cNvCxnSpPr/>
      </xdr:nvCxnSpPr>
      <xdr:spPr>
        <a:xfrm>
          <a:off x="2908300" y="12755334"/>
          <a:ext cx="889000" cy="5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143345</xdr:rowOff>
    </xdr:from>
    <xdr:to>
      <xdr:col>20</xdr:col>
      <xdr:colOff>38100</xdr:colOff>
      <xdr:row>75</xdr:row>
      <xdr:rowOff>73495</xdr:rowOff>
    </xdr:to>
    <xdr:sp macro="" textlink="">
      <xdr:nvSpPr>
        <xdr:cNvPr id="185" name="フローチャート: 判断 184"/>
        <xdr:cNvSpPr/>
      </xdr:nvSpPr>
      <xdr:spPr>
        <a:xfrm>
          <a:off x="3746500" y="1283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64622</xdr:rowOff>
    </xdr:from>
    <xdr:ext cx="599010" cy="259045"/>
    <xdr:sp macro="" textlink="">
      <xdr:nvSpPr>
        <xdr:cNvPr id="186" name="テキスト ボックス 185"/>
        <xdr:cNvSpPr txBox="1"/>
      </xdr:nvSpPr>
      <xdr:spPr>
        <a:xfrm>
          <a:off x="3497795" y="1292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68034</xdr:rowOff>
    </xdr:from>
    <xdr:to>
      <xdr:col>15</xdr:col>
      <xdr:colOff>50800</xdr:colOff>
      <xdr:row>76</xdr:row>
      <xdr:rowOff>13576</xdr:rowOff>
    </xdr:to>
    <xdr:cxnSp macro="">
      <xdr:nvCxnSpPr>
        <xdr:cNvPr id="187" name="直線コネクタ 186"/>
        <xdr:cNvCxnSpPr/>
      </xdr:nvCxnSpPr>
      <xdr:spPr>
        <a:xfrm flipV="1">
          <a:off x="2019300" y="12755334"/>
          <a:ext cx="889000" cy="28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16294</xdr:rowOff>
    </xdr:from>
    <xdr:to>
      <xdr:col>15</xdr:col>
      <xdr:colOff>101600</xdr:colOff>
      <xdr:row>74</xdr:row>
      <xdr:rowOff>117894</xdr:rowOff>
    </xdr:to>
    <xdr:sp macro="" textlink="">
      <xdr:nvSpPr>
        <xdr:cNvPr id="188" name="フローチャート: 判断 187"/>
        <xdr:cNvSpPr/>
      </xdr:nvSpPr>
      <xdr:spPr>
        <a:xfrm>
          <a:off x="2857500" y="127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134421</xdr:rowOff>
    </xdr:from>
    <xdr:ext cx="599010" cy="259045"/>
    <xdr:sp macro="" textlink="">
      <xdr:nvSpPr>
        <xdr:cNvPr id="189" name="テキスト ボックス 188"/>
        <xdr:cNvSpPr txBox="1"/>
      </xdr:nvSpPr>
      <xdr:spPr>
        <a:xfrm>
          <a:off x="2608795" y="12478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13576</xdr:rowOff>
    </xdr:from>
    <xdr:to>
      <xdr:col>10</xdr:col>
      <xdr:colOff>114300</xdr:colOff>
      <xdr:row>77</xdr:row>
      <xdr:rowOff>2832</xdr:rowOff>
    </xdr:to>
    <xdr:cxnSp macro="">
      <xdr:nvCxnSpPr>
        <xdr:cNvPr id="190" name="直線コネクタ 189"/>
        <xdr:cNvCxnSpPr/>
      </xdr:nvCxnSpPr>
      <xdr:spPr>
        <a:xfrm flipV="1">
          <a:off x="1130300" y="13043776"/>
          <a:ext cx="889000" cy="16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15151</xdr:rowOff>
    </xdr:from>
    <xdr:to>
      <xdr:col>10</xdr:col>
      <xdr:colOff>165100</xdr:colOff>
      <xdr:row>75</xdr:row>
      <xdr:rowOff>116751</xdr:rowOff>
    </xdr:to>
    <xdr:sp macro="" textlink="">
      <xdr:nvSpPr>
        <xdr:cNvPr id="191" name="フローチャート: 判断 190"/>
        <xdr:cNvSpPr/>
      </xdr:nvSpPr>
      <xdr:spPr>
        <a:xfrm>
          <a:off x="1968500" y="1287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133278</xdr:rowOff>
    </xdr:from>
    <xdr:ext cx="599010" cy="259045"/>
    <xdr:sp macro="" textlink="">
      <xdr:nvSpPr>
        <xdr:cNvPr id="192" name="テキスト ボックス 191"/>
        <xdr:cNvSpPr txBox="1"/>
      </xdr:nvSpPr>
      <xdr:spPr>
        <a:xfrm>
          <a:off x="1719795" y="1264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21667</xdr:rowOff>
    </xdr:from>
    <xdr:to>
      <xdr:col>6</xdr:col>
      <xdr:colOff>38100</xdr:colOff>
      <xdr:row>76</xdr:row>
      <xdr:rowOff>123267</xdr:rowOff>
    </xdr:to>
    <xdr:sp macro="" textlink="">
      <xdr:nvSpPr>
        <xdr:cNvPr id="193" name="フローチャート: 判断 192"/>
        <xdr:cNvSpPr/>
      </xdr:nvSpPr>
      <xdr:spPr>
        <a:xfrm>
          <a:off x="1079500" y="1305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139793</xdr:rowOff>
    </xdr:from>
    <xdr:ext cx="599010" cy="259045"/>
    <xdr:sp macro="" textlink="">
      <xdr:nvSpPr>
        <xdr:cNvPr id="194" name="テキスト ボックス 193"/>
        <xdr:cNvSpPr txBox="1"/>
      </xdr:nvSpPr>
      <xdr:spPr>
        <a:xfrm>
          <a:off x="830795" y="1282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23558</xdr:rowOff>
    </xdr:from>
    <xdr:to>
      <xdr:col>24</xdr:col>
      <xdr:colOff>114300</xdr:colOff>
      <xdr:row>74</xdr:row>
      <xdr:rowOff>125158</xdr:rowOff>
    </xdr:to>
    <xdr:sp macro="" textlink="">
      <xdr:nvSpPr>
        <xdr:cNvPr id="200" name="楕円 199"/>
        <xdr:cNvSpPr/>
      </xdr:nvSpPr>
      <xdr:spPr>
        <a:xfrm>
          <a:off x="4584700" y="1271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1985</xdr:rowOff>
    </xdr:from>
    <xdr:ext cx="599010" cy="259045"/>
    <xdr:sp macro="" textlink="">
      <xdr:nvSpPr>
        <xdr:cNvPr id="201" name="民生費該当値テキスト"/>
        <xdr:cNvSpPr txBox="1"/>
      </xdr:nvSpPr>
      <xdr:spPr>
        <a:xfrm>
          <a:off x="4686300" y="1268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73304</xdr:rowOff>
    </xdr:from>
    <xdr:to>
      <xdr:col>20</xdr:col>
      <xdr:colOff>38100</xdr:colOff>
      <xdr:row>75</xdr:row>
      <xdr:rowOff>3454</xdr:rowOff>
    </xdr:to>
    <xdr:sp macro="" textlink="">
      <xdr:nvSpPr>
        <xdr:cNvPr id="202" name="楕円 201"/>
        <xdr:cNvSpPr/>
      </xdr:nvSpPr>
      <xdr:spPr>
        <a:xfrm>
          <a:off x="3746500" y="1276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19981</xdr:rowOff>
    </xdr:from>
    <xdr:ext cx="599010" cy="259045"/>
    <xdr:sp macro="" textlink="">
      <xdr:nvSpPr>
        <xdr:cNvPr id="203" name="テキスト ボックス 202"/>
        <xdr:cNvSpPr txBox="1"/>
      </xdr:nvSpPr>
      <xdr:spPr>
        <a:xfrm>
          <a:off x="3497795" y="1253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17234</xdr:rowOff>
    </xdr:from>
    <xdr:to>
      <xdr:col>15</xdr:col>
      <xdr:colOff>101600</xdr:colOff>
      <xdr:row>74</xdr:row>
      <xdr:rowOff>118834</xdr:rowOff>
    </xdr:to>
    <xdr:sp macro="" textlink="">
      <xdr:nvSpPr>
        <xdr:cNvPr id="204" name="楕円 203"/>
        <xdr:cNvSpPr/>
      </xdr:nvSpPr>
      <xdr:spPr>
        <a:xfrm>
          <a:off x="2857500" y="127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109961</xdr:rowOff>
    </xdr:from>
    <xdr:ext cx="599010" cy="259045"/>
    <xdr:sp macro="" textlink="">
      <xdr:nvSpPr>
        <xdr:cNvPr id="205" name="テキスト ボックス 204"/>
        <xdr:cNvSpPr txBox="1"/>
      </xdr:nvSpPr>
      <xdr:spPr>
        <a:xfrm>
          <a:off x="2608795" y="127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134226</xdr:rowOff>
    </xdr:from>
    <xdr:to>
      <xdr:col>10</xdr:col>
      <xdr:colOff>165100</xdr:colOff>
      <xdr:row>76</xdr:row>
      <xdr:rowOff>64376</xdr:rowOff>
    </xdr:to>
    <xdr:sp macro="" textlink="">
      <xdr:nvSpPr>
        <xdr:cNvPr id="206" name="楕円 205"/>
        <xdr:cNvSpPr/>
      </xdr:nvSpPr>
      <xdr:spPr>
        <a:xfrm>
          <a:off x="1968500" y="1299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55503</xdr:rowOff>
    </xdr:from>
    <xdr:ext cx="599010" cy="259045"/>
    <xdr:sp macro="" textlink="">
      <xdr:nvSpPr>
        <xdr:cNvPr id="207" name="テキスト ボックス 206"/>
        <xdr:cNvSpPr txBox="1"/>
      </xdr:nvSpPr>
      <xdr:spPr>
        <a:xfrm>
          <a:off x="1719795" y="1308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123482</xdr:rowOff>
    </xdr:from>
    <xdr:to>
      <xdr:col>6</xdr:col>
      <xdr:colOff>38100</xdr:colOff>
      <xdr:row>77</xdr:row>
      <xdr:rowOff>53632</xdr:rowOff>
    </xdr:to>
    <xdr:sp macro="" textlink="">
      <xdr:nvSpPr>
        <xdr:cNvPr id="208" name="楕円 207"/>
        <xdr:cNvSpPr/>
      </xdr:nvSpPr>
      <xdr:spPr>
        <a:xfrm>
          <a:off x="1079500" y="131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44759</xdr:rowOff>
    </xdr:from>
    <xdr:ext cx="599010" cy="259045"/>
    <xdr:sp macro="" textlink="">
      <xdr:nvSpPr>
        <xdr:cNvPr id="209" name="テキスト ボックス 208"/>
        <xdr:cNvSpPr txBox="1"/>
      </xdr:nvSpPr>
      <xdr:spPr>
        <a:xfrm>
          <a:off x="830795" y="1324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111258</xdr:rowOff>
    </xdr:from>
    <xdr:to>
      <xdr:col>24</xdr:col>
      <xdr:colOff>62865</xdr:colOff>
      <xdr:row>98</xdr:row>
      <xdr:rowOff>47098</xdr:rowOff>
    </xdr:to>
    <xdr:cxnSp macro="">
      <xdr:nvCxnSpPr>
        <xdr:cNvPr id="234" name="直線コネクタ 233"/>
        <xdr:cNvCxnSpPr/>
      </xdr:nvCxnSpPr>
      <xdr:spPr>
        <a:xfrm flipV="1">
          <a:off x="4633595" y="15541758"/>
          <a:ext cx="1270" cy="1307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50925</xdr:rowOff>
    </xdr:from>
    <xdr:ext cx="534377" cy="259045"/>
    <xdr:sp macro="" textlink="">
      <xdr:nvSpPr>
        <xdr:cNvPr id="235" name="衛生費最小値テキスト"/>
        <xdr:cNvSpPr txBox="1"/>
      </xdr:nvSpPr>
      <xdr:spPr>
        <a:xfrm>
          <a:off x="4686300" y="1685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47098</xdr:rowOff>
    </xdr:from>
    <xdr:to>
      <xdr:col>24</xdr:col>
      <xdr:colOff>152400</xdr:colOff>
      <xdr:row>98</xdr:row>
      <xdr:rowOff>47098</xdr:rowOff>
    </xdr:to>
    <xdr:cxnSp macro="">
      <xdr:nvCxnSpPr>
        <xdr:cNvPr id="236" name="直線コネクタ 235"/>
        <xdr:cNvCxnSpPr/>
      </xdr:nvCxnSpPr>
      <xdr:spPr>
        <a:xfrm>
          <a:off x="4546600" y="1684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57935</xdr:rowOff>
    </xdr:from>
    <xdr:ext cx="534377" cy="259045"/>
    <xdr:sp macro="" textlink="">
      <xdr:nvSpPr>
        <xdr:cNvPr id="237" name="衛生費最大値テキスト"/>
        <xdr:cNvSpPr txBox="1"/>
      </xdr:nvSpPr>
      <xdr:spPr>
        <a:xfrm>
          <a:off x="4686300" y="1531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111258</xdr:rowOff>
    </xdr:from>
    <xdr:to>
      <xdr:col>24</xdr:col>
      <xdr:colOff>152400</xdr:colOff>
      <xdr:row>90</xdr:row>
      <xdr:rowOff>111258</xdr:rowOff>
    </xdr:to>
    <xdr:cxnSp macro="">
      <xdr:nvCxnSpPr>
        <xdr:cNvPr id="238" name="直線コネクタ 237"/>
        <xdr:cNvCxnSpPr/>
      </xdr:nvCxnSpPr>
      <xdr:spPr>
        <a:xfrm>
          <a:off x="4546600" y="155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12809</xdr:rowOff>
    </xdr:from>
    <xdr:to>
      <xdr:col>24</xdr:col>
      <xdr:colOff>63500</xdr:colOff>
      <xdr:row>96</xdr:row>
      <xdr:rowOff>22828</xdr:rowOff>
    </xdr:to>
    <xdr:cxnSp macro="">
      <xdr:nvCxnSpPr>
        <xdr:cNvPr id="239" name="直線コネクタ 238"/>
        <xdr:cNvCxnSpPr/>
      </xdr:nvCxnSpPr>
      <xdr:spPr>
        <a:xfrm flipV="1">
          <a:off x="3797300" y="16300559"/>
          <a:ext cx="838200" cy="18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146429</xdr:rowOff>
    </xdr:from>
    <xdr:ext cx="534377" cy="259045"/>
    <xdr:sp macro="" textlink="">
      <xdr:nvSpPr>
        <xdr:cNvPr id="240" name="衛生費平均値テキスト"/>
        <xdr:cNvSpPr txBox="1"/>
      </xdr:nvSpPr>
      <xdr:spPr>
        <a:xfrm>
          <a:off x="4686300" y="16091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123552</xdr:rowOff>
    </xdr:from>
    <xdr:to>
      <xdr:col>24</xdr:col>
      <xdr:colOff>114300</xdr:colOff>
      <xdr:row>95</xdr:row>
      <xdr:rowOff>53702</xdr:rowOff>
    </xdr:to>
    <xdr:sp macro="" textlink="">
      <xdr:nvSpPr>
        <xdr:cNvPr id="241" name="フローチャート: 判断 240"/>
        <xdr:cNvSpPr/>
      </xdr:nvSpPr>
      <xdr:spPr>
        <a:xfrm>
          <a:off x="4584700" y="1623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102400</xdr:rowOff>
    </xdr:from>
    <xdr:to>
      <xdr:col>19</xdr:col>
      <xdr:colOff>177800</xdr:colOff>
      <xdr:row>96</xdr:row>
      <xdr:rowOff>22828</xdr:rowOff>
    </xdr:to>
    <xdr:cxnSp macro="">
      <xdr:nvCxnSpPr>
        <xdr:cNvPr id="242" name="直線コネクタ 241"/>
        <xdr:cNvCxnSpPr/>
      </xdr:nvCxnSpPr>
      <xdr:spPr>
        <a:xfrm>
          <a:off x="2908300" y="16390150"/>
          <a:ext cx="889000" cy="9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103188</xdr:rowOff>
    </xdr:from>
    <xdr:to>
      <xdr:col>20</xdr:col>
      <xdr:colOff>38100</xdr:colOff>
      <xdr:row>95</xdr:row>
      <xdr:rowOff>33338</xdr:rowOff>
    </xdr:to>
    <xdr:sp macro="" textlink="">
      <xdr:nvSpPr>
        <xdr:cNvPr id="243" name="フローチャート: 判断 242"/>
        <xdr:cNvSpPr/>
      </xdr:nvSpPr>
      <xdr:spPr>
        <a:xfrm>
          <a:off x="3746500" y="1621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49865</xdr:rowOff>
    </xdr:from>
    <xdr:ext cx="534377" cy="259045"/>
    <xdr:sp macro="" textlink="">
      <xdr:nvSpPr>
        <xdr:cNvPr id="244" name="テキスト ボックス 243"/>
        <xdr:cNvSpPr txBox="1"/>
      </xdr:nvSpPr>
      <xdr:spPr>
        <a:xfrm>
          <a:off x="3530111" y="1599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102400</xdr:rowOff>
    </xdr:from>
    <xdr:to>
      <xdr:col>15</xdr:col>
      <xdr:colOff>50800</xdr:colOff>
      <xdr:row>95</xdr:row>
      <xdr:rowOff>156750</xdr:rowOff>
    </xdr:to>
    <xdr:cxnSp macro="">
      <xdr:nvCxnSpPr>
        <xdr:cNvPr id="245" name="直線コネクタ 244"/>
        <xdr:cNvCxnSpPr/>
      </xdr:nvCxnSpPr>
      <xdr:spPr>
        <a:xfrm flipV="1">
          <a:off x="2019300" y="16390150"/>
          <a:ext cx="889000" cy="5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134734</xdr:rowOff>
    </xdr:from>
    <xdr:to>
      <xdr:col>15</xdr:col>
      <xdr:colOff>101600</xdr:colOff>
      <xdr:row>94</xdr:row>
      <xdr:rowOff>64884</xdr:rowOff>
    </xdr:to>
    <xdr:sp macro="" textlink="">
      <xdr:nvSpPr>
        <xdr:cNvPr id="246" name="フローチャート: 判断 245"/>
        <xdr:cNvSpPr/>
      </xdr:nvSpPr>
      <xdr:spPr>
        <a:xfrm>
          <a:off x="2857500" y="160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81411</xdr:rowOff>
    </xdr:from>
    <xdr:ext cx="534377" cy="259045"/>
    <xdr:sp macro="" textlink="">
      <xdr:nvSpPr>
        <xdr:cNvPr id="247" name="テキスト ボックス 246"/>
        <xdr:cNvSpPr txBox="1"/>
      </xdr:nvSpPr>
      <xdr:spPr>
        <a:xfrm>
          <a:off x="2641111" y="158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156750</xdr:rowOff>
    </xdr:from>
    <xdr:to>
      <xdr:col>10</xdr:col>
      <xdr:colOff>114300</xdr:colOff>
      <xdr:row>96</xdr:row>
      <xdr:rowOff>129146</xdr:rowOff>
    </xdr:to>
    <xdr:cxnSp macro="">
      <xdr:nvCxnSpPr>
        <xdr:cNvPr id="248" name="直線コネクタ 247"/>
        <xdr:cNvCxnSpPr/>
      </xdr:nvCxnSpPr>
      <xdr:spPr>
        <a:xfrm flipV="1">
          <a:off x="1130300" y="16444500"/>
          <a:ext cx="889000" cy="14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21329</xdr:rowOff>
    </xdr:from>
    <xdr:to>
      <xdr:col>10</xdr:col>
      <xdr:colOff>165100</xdr:colOff>
      <xdr:row>95</xdr:row>
      <xdr:rowOff>122929</xdr:rowOff>
    </xdr:to>
    <xdr:sp macro="" textlink="">
      <xdr:nvSpPr>
        <xdr:cNvPr id="249" name="フローチャート: 判断 248"/>
        <xdr:cNvSpPr/>
      </xdr:nvSpPr>
      <xdr:spPr>
        <a:xfrm>
          <a:off x="1968500" y="1630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139456</xdr:rowOff>
    </xdr:from>
    <xdr:ext cx="534377" cy="259045"/>
    <xdr:sp macro="" textlink="">
      <xdr:nvSpPr>
        <xdr:cNvPr id="250" name="テキスト ボックス 249"/>
        <xdr:cNvSpPr txBox="1"/>
      </xdr:nvSpPr>
      <xdr:spPr>
        <a:xfrm>
          <a:off x="1752111" y="160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98310</xdr:rowOff>
    </xdr:from>
    <xdr:to>
      <xdr:col>6</xdr:col>
      <xdr:colOff>38100</xdr:colOff>
      <xdr:row>96</xdr:row>
      <xdr:rowOff>28460</xdr:rowOff>
    </xdr:to>
    <xdr:sp macro="" textlink="">
      <xdr:nvSpPr>
        <xdr:cNvPr id="251" name="フローチャート: 判断 250"/>
        <xdr:cNvSpPr/>
      </xdr:nvSpPr>
      <xdr:spPr>
        <a:xfrm>
          <a:off x="1079500" y="16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44987</xdr:rowOff>
    </xdr:from>
    <xdr:ext cx="534377" cy="259045"/>
    <xdr:sp macro="" textlink="">
      <xdr:nvSpPr>
        <xdr:cNvPr id="252" name="テキスト ボックス 251"/>
        <xdr:cNvSpPr txBox="1"/>
      </xdr:nvSpPr>
      <xdr:spPr>
        <a:xfrm>
          <a:off x="863111" y="161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133459</xdr:rowOff>
    </xdr:from>
    <xdr:to>
      <xdr:col>24</xdr:col>
      <xdr:colOff>114300</xdr:colOff>
      <xdr:row>95</xdr:row>
      <xdr:rowOff>63609</xdr:rowOff>
    </xdr:to>
    <xdr:sp macro="" textlink="">
      <xdr:nvSpPr>
        <xdr:cNvPr id="258" name="楕円 257"/>
        <xdr:cNvSpPr/>
      </xdr:nvSpPr>
      <xdr:spPr>
        <a:xfrm>
          <a:off x="4584700" y="162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111886</xdr:rowOff>
    </xdr:from>
    <xdr:ext cx="534377" cy="259045"/>
    <xdr:sp macro="" textlink="">
      <xdr:nvSpPr>
        <xdr:cNvPr id="259" name="衛生費該当値テキスト"/>
        <xdr:cNvSpPr txBox="1"/>
      </xdr:nvSpPr>
      <xdr:spPr>
        <a:xfrm>
          <a:off x="4686300" y="1622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143478</xdr:rowOff>
    </xdr:from>
    <xdr:to>
      <xdr:col>20</xdr:col>
      <xdr:colOff>38100</xdr:colOff>
      <xdr:row>96</xdr:row>
      <xdr:rowOff>73628</xdr:rowOff>
    </xdr:to>
    <xdr:sp macro="" textlink="">
      <xdr:nvSpPr>
        <xdr:cNvPr id="260" name="楕円 259"/>
        <xdr:cNvSpPr/>
      </xdr:nvSpPr>
      <xdr:spPr>
        <a:xfrm>
          <a:off x="3746500" y="164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64755</xdr:rowOff>
    </xdr:from>
    <xdr:ext cx="534377" cy="259045"/>
    <xdr:sp macro="" textlink="">
      <xdr:nvSpPr>
        <xdr:cNvPr id="261" name="テキスト ボックス 260"/>
        <xdr:cNvSpPr txBox="1"/>
      </xdr:nvSpPr>
      <xdr:spPr>
        <a:xfrm>
          <a:off x="3530111" y="1652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51600</xdr:rowOff>
    </xdr:from>
    <xdr:to>
      <xdr:col>15</xdr:col>
      <xdr:colOff>101600</xdr:colOff>
      <xdr:row>95</xdr:row>
      <xdr:rowOff>153200</xdr:rowOff>
    </xdr:to>
    <xdr:sp macro="" textlink="">
      <xdr:nvSpPr>
        <xdr:cNvPr id="262" name="楕円 261"/>
        <xdr:cNvSpPr/>
      </xdr:nvSpPr>
      <xdr:spPr>
        <a:xfrm>
          <a:off x="2857500" y="163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144327</xdr:rowOff>
    </xdr:from>
    <xdr:ext cx="534377" cy="259045"/>
    <xdr:sp macro="" textlink="">
      <xdr:nvSpPr>
        <xdr:cNvPr id="263" name="テキスト ボックス 262"/>
        <xdr:cNvSpPr txBox="1"/>
      </xdr:nvSpPr>
      <xdr:spPr>
        <a:xfrm>
          <a:off x="2641111" y="164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105950</xdr:rowOff>
    </xdr:from>
    <xdr:to>
      <xdr:col>10</xdr:col>
      <xdr:colOff>165100</xdr:colOff>
      <xdr:row>96</xdr:row>
      <xdr:rowOff>36100</xdr:rowOff>
    </xdr:to>
    <xdr:sp macro="" textlink="">
      <xdr:nvSpPr>
        <xdr:cNvPr id="264" name="楕円 263"/>
        <xdr:cNvSpPr/>
      </xdr:nvSpPr>
      <xdr:spPr>
        <a:xfrm>
          <a:off x="1968500" y="163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27227</xdr:rowOff>
    </xdr:from>
    <xdr:ext cx="534377" cy="259045"/>
    <xdr:sp macro="" textlink="">
      <xdr:nvSpPr>
        <xdr:cNvPr id="265" name="テキスト ボックス 264"/>
        <xdr:cNvSpPr txBox="1"/>
      </xdr:nvSpPr>
      <xdr:spPr>
        <a:xfrm>
          <a:off x="1752111" y="1648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78346</xdr:rowOff>
    </xdr:from>
    <xdr:to>
      <xdr:col>6</xdr:col>
      <xdr:colOff>38100</xdr:colOff>
      <xdr:row>97</xdr:row>
      <xdr:rowOff>8496</xdr:rowOff>
    </xdr:to>
    <xdr:sp macro="" textlink="">
      <xdr:nvSpPr>
        <xdr:cNvPr id="266" name="楕円 265"/>
        <xdr:cNvSpPr/>
      </xdr:nvSpPr>
      <xdr:spPr>
        <a:xfrm>
          <a:off x="1079500" y="1653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171073</xdr:rowOff>
    </xdr:from>
    <xdr:ext cx="534377" cy="259045"/>
    <xdr:sp macro="" textlink="">
      <xdr:nvSpPr>
        <xdr:cNvPr id="267" name="テキスト ボックス 266"/>
        <xdr:cNvSpPr txBox="1"/>
      </xdr:nvSpPr>
      <xdr:spPr>
        <a:xfrm>
          <a:off x="863111" y="1663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3" name="テキスト ボックス 282"/>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5" name="テキスト ボックス 284"/>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29</xdr:row>
      <xdr:rowOff>92727</xdr:rowOff>
    </xdr:from>
    <xdr:ext cx="377026" cy="259045"/>
    <xdr:sp macro="" textlink="">
      <xdr:nvSpPr>
        <xdr:cNvPr id="287" name="テキスト ボックス 286"/>
        <xdr:cNvSpPr txBox="1"/>
      </xdr:nvSpPr>
      <xdr:spPr>
        <a:xfrm>
          <a:off x="6226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52070</xdr:rowOff>
    </xdr:from>
    <xdr:to>
      <xdr:col>54</xdr:col>
      <xdr:colOff>189865</xdr:colOff>
      <xdr:row>39</xdr:row>
      <xdr:rowOff>44450</xdr:rowOff>
    </xdr:to>
    <xdr:cxnSp macro="">
      <xdr:nvCxnSpPr>
        <xdr:cNvPr id="291" name="直線コネクタ 290"/>
        <xdr:cNvCxnSpPr/>
      </xdr:nvCxnSpPr>
      <xdr:spPr>
        <a:xfrm flipV="1">
          <a:off x="10475595" y="5367020"/>
          <a:ext cx="127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170197</xdr:rowOff>
    </xdr:from>
    <xdr:ext cx="378565" cy="259045"/>
    <xdr:sp macro="" textlink="">
      <xdr:nvSpPr>
        <xdr:cNvPr id="294" name="労働費最大値テキスト"/>
        <xdr:cNvSpPr txBox="1"/>
      </xdr:nvSpPr>
      <xdr:spPr>
        <a:xfrm>
          <a:off x="10528300" y="5142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52070</xdr:rowOff>
    </xdr:from>
    <xdr:to>
      <xdr:col>55</xdr:col>
      <xdr:colOff>88900</xdr:colOff>
      <xdr:row>31</xdr:row>
      <xdr:rowOff>52070</xdr:rowOff>
    </xdr:to>
    <xdr:cxnSp macro="">
      <xdr:nvCxnSpPr>
        <xdr:cNvPr id="295" name="直線コネクタ 294"/>
        <xdr:cNvCxnSpPr/>
      </xdr:nvCxnSpPr>
      <xdr:spPr>
        <a:xfrm>
          <a:off x="10388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76835</xdr:rowOff>
    </xdr:from>
    <xdr:to>
      <xdr:col>55</xdr:col>
      <xdr:colOff>0</xdr:colOff>
      <xdr:row>37</xdr:row>
      <xdr:rowOff>635</xdr:rowOff>
    </xdr:to>
    <xdr:cxnSp macro="">
      <xdr:nvCxnSpPr>
        <xdr:cNvPr id="296" name="直線コネクタ 295"/>
        <xdr:cNvCxnSpPr/>
      </xdr:nvCxnSpPr>
      <xdr:spPr>
        <a:xfrm>
          <a:off x="9639300" y="624903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56532</xdr:rowOff>
    </xdr:from>
    <xdr:ext cx="378565" cy="259045"/>
    <xdr:sp macro="" textlink="">
      <xdr:nvSpPr>
        <xdr:cNvPr id="297" name="労働費平均値テキスト"/>
        <xdr:cNvSpPr txBox="1"/>
      </xdr:nvSpPr>
      <xdr:spPr>
        <a:xfrm>
          <a:off x="10528300" y="60572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33655</xdr:rowOff>
    </xdr:from>
    <xdr:to>
      <xdr:col>55</xdr:col>
      <xdr:colOff>50800</xdr:colOff>
      <xdr:row>36</xdr:row>
      <xdr:rowOff>135255</xdr:rowOff>
    </xdr:to>
    <xdr:sp macro="" textlink="">
      <xdr:nvSpPr>
        <xdr:cNvPr id="298" name="フローチャート: 判断 297"/>
        <xdr:cNvSpPr/>
      </xdr:nvSpPr>
      <xdr:spPr>
        <a:xfrm>
          <a:off x="104267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76835</xdr:rowOff>
    </xdr:from>
    <xdr:to>
      <xdr:col>50</xdr:col>
      <xdr:colOff>114300</xdr:colOff>
      <xdr:row>36</xdr:row>
      <xdr:rowOff>164465</xdr:rowOff>
    </xdr:to>
    <xdr:cxnSp macro="">
      <xdr:nvCxnSpPr>
        <xdr:cNvPr id="299" name="直線コネクタ 298"/>
        <xdr:cNvCxnSpPr/>
      </xdr:nvCxnSpPr>
      <xdr:spPr>
        <a:xfrm flipV="1">
          <a:off x="8750300" y="624903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22225</xdr:rowOff>
    </xdr:from>
    <xdr:to>
      <xdr:col>50</xdr:col>
      <xdr:colOff>165100</xdr:colOff>
      <xdr:row>36</xdr:row>
      <xdr:rowOff>123825</xdr:rowOff>
    </xdr:to>
    <xdr:sp macro="" textlink="">
      <xdr:nvSpPr>
        <xdr:cNvPr id="300" name="フローチャート: 判断 299"/>
        <xdr:cNvSpPr/>
      </xdr:nvSpPr>
      <xdr:spPr>
        <a:xfrm>
          <a:off x="9588500" y="619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140352</xdr:rowOff>
    </xdr:from>
    <xdr:ext cx="378565" cy="259045"/>
    <xdr:sp macro="" textlink="">
      <xdr:nvSpPr>
        <xdr:cNvPr id="301" name="テキスト ボックス 300"/>
        <xdr:cNvSpPr txBox="1"/>
      </xdr:nvSpPr>
      <xdr:spPr>
        <a:xfrm>
          <a:off x="9450017" y="5969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164465</xdr:rowOff>
    </xdr:from>
    <xdr:to>
      <xdr:col>45</xdr:col>
      <xdr:colOff>177800</xdr:colOff>
      <xdr:row>37</xdr:row>
      <xdr:rowOff>12065</xdr:rowOff>
    </xdr:to>
    <xdr:cxnSp macro="">
      <xdr:nvCxnSpPr>
        <xdr:cNvPr id="302" name="直線コネクタ 301"/>
        <xdr:cNvCxnSpPr/>
      </xdr:nvCxnSpPr>
      <xdr:spPr>
        <a:xfrm flipV="1">
          <a:off x="7861300" y="63366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50800</xdr:rowOff>
    </xdr:from>
    <xdr:to>
      <xdr:col>46</xdr:col>
      <xdr:colOff>38100</xdr:colOff>
      <xdr:row>36</xdr:row>
      <xdr:rowOff>152400</xdr:rowOff>
    </xdr:to>
    <xdr:sp macro="" textlink="">
      <xdr:nvSpPr>
        <xdr:cNvPr id="303" name="フローチャート: 判断 302"/>
        <xdr:cNvSpPr/>
      </xdr:nvSpPr>
      <xdr:spPr>
        <a:xfrm>
          <a:off x="8699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168927</xdr:rowOff>
    </xdr:from>
    <xdr:ext cx="378565" cy="259045"/>
    <xdr:sp macro="" textlink="">
      <xdr:nvSpPr>
        <xdr:cNvPr id="304" name="テキスト ボックス 303"/>
        <xdr:cNvSpPr txBox="1"/>
      </xdr:nvSpPr>
      <xdr:spPr>
        <a:xfrm>
          <a:off x="8561017" y="5998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80645</xdr:rowOff>
    </xdr:from>
    <xdr:to>
      <xdr:col>41</xdr:col>
      <xdr:colOff>50800</xdr:colOff>
      <xdr:row>37</xdr:row>
      <xdr:rowOff>12065</xdr:rowOff>
    </xdr:to>
    <xdr:cxnSp macro="">
      <xdr:nvCxnSpPr>
        <xdr:cNvPr id="305" name="直線コネクタ 304"/>
        <xdr:cNvCxnSpPr/>
      </xdr:nvCxnSpPr>
      <xdr:spPr>
        <a:xfrm>
          <a:off x="6972300" y="625284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125095</xdr:rowOff>
    </xdr:from>
    <xdr:to>
      <xdr:col>41</xdr:col>
      <xdr:colOff>101600</xdr:colOff>
      <xdr:row>36</xdr:row>
      <xdr:rowOff>55245</xdr:rowOff>
    </xdr:to>
    <xdr:sp macro="" textlink="">
      <xdr:nvSpPr>
        <xdr:cNvPr id="306" name="フローチャート: 判断 305"/>
        <xdr:cNvSpPr/>
      </xdr:nvSpPr>
      <xdr:spPr>
        <a:xfrm>
          <a:off x="7810500" y="61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71772</xdr:rowOff>
    </xdr:from>
    <xdr:ext cx="378565" cy="259045"/>
    <xdr:sp macro="" textlink="">
      <xdr:nvSpPr>
        <xdr:cNvPr id="307" name="テキスト ボックス 306"/>
        <xdr:cNvSpPr txBox="1"/>
      </xdr:nvSpPr>
      <xdr:spPr>
        <a:xfrm>
          <a:off x="7672017" y="5901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79375</xdr:rowOff>
    </xdr:from>
    <xdr:to>
      <xdr:col>36</xdr:col>
      <xdr:colOff>165100</xdr:colOff>
      <xdr:row>37</xdr:row>
      <xdr:rowOff>9525</xdr:rowOff>
    </xdr:to>
    <xdr:sp macro="" textlink="">
      <xdr:nvSpPr>
        <xdr:cNvPr id="308" name="フローチャート: 判断 307"/>
        <xdr:cNvSpPr/>
      </xdr:nvSpPr>
      <xdr:spPr>
        <a:xfrm>
          <a:off x="6921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652</xdr:rowOff>
    </xdr:from>
    <xdr:ext cx="378565" cy="259045"/>
    <xdr:sp macro="" textlink="">
      <xdr:nvSpPr>
        <xdr:cNvPr id="309" name="テキスト ボックス 308"/>
        <xdr:cNvSpPr txBox="1"/>
      </xdr:nvSpPr>
      <xdr:spPr>
        <a:xfrm>
          <a:off x="6783017" y="63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121285</xdr:rowOff>
    </xdr:from>
    <xdr:to>
      <xdr:col>55</xdr:col>
      <xdr:colOff>50800</xdr:colOff>
      <xdr:row>37</xdr:row>
      <xdr:rowOff>51435</xdr:rowOff>
    </xdr:to>
    <xdr:sp macro="" textlink="">
      <xdr:nvSpPr>
        <xdr:cNvPr id="315" name="楕円 314"/>
        <xdr:cNvSpPr/>
      </xdr:nvSpPr>
      <xdr:spPr>
        <a:xfrm>
          <a:off x="10426700" y="62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99712</xdr:rowOff>
    </xdr:from>
    <xdr:ext cx="378565" cy="259045"/>
    <xdr:sp macro="" textlink="">
      <xdr:nvSpPr>
        <xdr:cNvPr id="316" name="労働費該当値テキスト"/>
        <xdr:cNvSpPr txBox="1"/>
      </xdr:nvSpPr>
      <xdr:spPr>
        <a:xfrm>
          <a:off x="10528300" y="6271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26035</xdr:rowOff>
    </xdr:from>
    <xdr:to>
      <xdr:col>50</xdr:col>
      <xdr:colOff>165100</xdr:colOff>
      <xdr:row>36</xdr:row>
      <xdr:rowOff>127635</xdr:rowOff>
    </xdr:to>
    <xdr:sp macro="" textlink="">
      <xdr:nvSpPr>
        <xdr:cNvPr id="317" name="楕円 316"/>
        <xdr:cNvSpPr/>
      </xdr:nvSpPr>
      <xdr:spPr>
        <a:xfrm>
          <a:off x="9588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118762</xdr:rowOff>
    </xdr:from>
    <xdr:ext cx="378565" cy="259045"/>
    <xdr:sp macro="" textlink="">
      <xdr:nvSpPr>
        <xdr:cNvPr id="318" name="テキスト ボックス 317"/>
        <xdr:cNvSpPr txBox="1"/>
      </xdr:nvSpPr>
      <xdr:spPr>
        <a:xfrm>
          <a:off x="9450017" y="6290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113665</xdr:rowOff>
    </xdr:from>
    <xdr:to>
      <xdr:col>46</xdr:col>
      <xdr:colOff>38100</xdr:colOff>
      <xdr:row>37</xdr:row>
      <xdr:rowOff>43815</xdr:rowOff>
    </xdr:to>
    <xdr:sp macro="" textlink="">
      <xdr:nvSpPr>
        <xdr:cNvPr id="319" name="楕円 318"/>
        <xdr:cNvSpPr/>
      </xdr:nvSpPr>
      <xdr:spPr>
        <a:xfrm>
          <a:off x="8699500" y="62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34942</xdr:rowOff>
    </xdr:from>
    <xdr:ext cx="378565" cy="259045"/>
    <xdr:sp macro="" textlink="">
      <xdr:nvSpPr>
        <xdr:cNvPr id="320" name="テキスト ボックス 319"/>
        <xdr:cNvSpPr txBox="1"/>
      </xdr:nvSpPr>
      <xdr:spPr>
        <a:xfrm>
          <a:off x="8561017" y="6378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132715</xdr:rowOff>
    </xdr:from>
    <xdr:to>
      <xdr:col>41</xdr:col>
      <xdr:colOff>101600</xdr:colOff>
      <xdr:row>37</xdr:row>
      <xdr:rowOff>62865</xdr:rowOff>
    </xdr:to>
    <xdr:sp macro="" textlink="">
      <xdr:nvSpPr>
        <xdr:cNvPr id="321" name="楕円 320"/>
        <xdr:cNvSpPr/>
      </xdr:nvSpPr>
      <xdr:spPr>
        <a:xfrm>
          <a:off x="7810500" y="63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53992</xdr:rowOff>
    </xdr:from>
    <xdr:ext cx="378565" cy="259045"/>
    <xdr:sp macro="" textlink="">
      <xdr:nvSpPr>
        <xdr:cNvPr id="322" name="テキスト ボックス 321"/>
        <xdr:cNvSpPr txBox="1"/>
      </xdr:nvSpPr>
      <xdr:spPr>
        <a:xfrm>
          <a:off x="7672017" y="6397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29845</xdr:rowOff>
    </xdr:from>
    <xdr:to>
      <xdr:col>36</xdr:col>
      <xdr:colOff>165100</xdr:colOff>
      <xdr:row>36</xdr:row>
      <xdr:rowOff>131445</xdr:rowOff>
    </xdr:to>
    <xdr:sp macro="" textlink="">
      <xdr:nvSpPr>
        <xdr:cNvPr id="323" name="楕円 322"/>
        <xdr:cNvSpPr/>
      </xdr:nvSpPr>
      <xdr:spPr>
        <a:xfrm>
          <a:off x="6921500" y="620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147972</xdr:rowOff>
    </xdr:from>
    <xdr:ext cx="378565" cy="259045"/>
    <xdr:sp macro="" textlink="">
      <xdr:nvSpPr>
        <xdr:cNvPr id="324" name="テキスト ボックス 323"/>
        <xdr:cNvSpPr txBox="1"/>
      </xdr:nvSpPr>
      <xdr:spPr>
        <a:xfrm>
          <a:off x="6783017" y="5977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5" name="テキスト ボックス 334"/>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17693</xdr:rowOff>
    </xdr:from>
    <xdr:to>
      <xdr:col>54</xdr:col>
      <xdr:colOff>189865</xdr:colOff>
      <xdr:row>59</xdr:row>
      <xdr:rowOff>126229</xdr:rowOff>
    </xdr:to>
    <xdr:cxnSp macro="">
      <xdr:nvCxnSpPr>
        <xdr:cNvPr id="351" name="直線コネクタ 350"/>
        <xdr:cNvCxnSpPr/>
      </xdr:nvCxnSpPr>
      <xdr:spPr>
        <a:xfrm flipV="1">
          <a:off x="10475595" y="8761643"/>
          <a:ext cx="1270" cy="1480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130056</xdr:rowOff>
    </xdr:from>
    <xdr:ext cx="534377" cy="259045"/>
    <xdr:sp macro="" textlink="">
      <xdr:nvSpPr>
        <xdr:cNvPr id="352" name="農林水産業費最小値テキスト"/>
        <xdr:cNvSpPr txBox="1"/>
      </xdr:nvSpPr>
      <xdr:spPr>
        <a:xfrm>
          <a:off x="10528300" y="1024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126229</xdr:rowOff>
    </xdr:from>
    <xdr:to>
      <xdr:col>55</xdr:col>
      <xdr:colOff>88900</xdr:colOff>
      <xdr:row>59</xdr:row>
      <xdr:rowOff>126229</xdr:rowOff>
    </xdr:to>
    <xdr:cxnSp macro="">
      <xdr:nvCxnSpPr>
        <xdr:cNvPr id="353" name="直線コネクタ 352"/>
        <xdr:cNvCxnSpPr/>
      </xdr:nvCxnSpPr>
      <xdr:spPr>
        <a:xfrm>
          <a:off x="10388600" y="1024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135820</xdr:rowOff>
    </xdr:from>
    <xdr:ext cx="599010" cy="259045"/>
    <xdr:sp macro="" textlink="">
      <xdr:nvSpPr>
        <xdr:cNvPr id="354" name="農林水産業費最大値テキスト"/>
        <xdr:cNvSpPr txBox="1"/>
      </xdr:nvSpPr>
      <xdr:spPr>
        <a:xfrm>
          <a:off x="10528300" y="853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17693</xdr:rowOff>
    </xdr:from>
    <xdr:to>
      <xdr:col>55</xdr:col>
      <xdr:colOff>88900</xdr:colOff>
      <xdr:row>51</xdr:row>
      <xdr:rowOff>17693</xdr:rowOff>
    </xdr:to>
    <xdr:cxnSp macro="">
      <xdr:nvCxnSpPr>
        <xdr:cNvPr id="355" name="直線コネクタ 354"/>
        <xdr:cNvCxnSpPr/>
      </xdr:nvCxnSpPr>
      <xdr:spPr>
        <a:xfrm>
          <a:off x="10388600" y="876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86632</xdr:rowOff>
    </xdr:from>
    <xdr:to>
      <xdr:col>55</xdr:col>
      <xdr:colOff>0</xdr:colOff>
      <xdr:row>58</xdr:row>
      <xdr:rowOff>158249</xdr:rowOff>
    </xdr:to>
    <xdr:cxnSp macro="">
      <xdr:nvCxnSpPr>
        <xdr:cNvPr id="356" name="直線コネクタ 355"/>
        <xdr:cNvCxnSpPr/>
      </xdr:nvCxnSpPr>
      <xdr:spPr>
        <a:xfrm>
          <a:off x="9639300" y="10030732"/>
          <a:ext cx="838200" cy="7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150084</xdr:rowOff>
    </xdr:from>
    <xdr:ext cx="534377" cy="259045"/>
    <xdr:sp macro="" textlink="">
      <xdr:nvSpPr>
        <xdr:cNvPr id="357" name="農林水産業費平均値テキスト"/>
        <xdr:cNvSpPr txBox="1"/>
      </xdr:nvSpPr>
      <xdr:spPr>
        <a:xfrm>
          <a:off x="10528300" y="957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127207</xdr:rowOff>
    </xdr:from>
    <xdr:to>
      <xdr:col>55</xdr:col>
      <xdr:colOff>50800</xdr:colOff>
      <xdr:row>57</xdr:row>
      <xdr:rowOff>57357</xdr:rowOff>
    </xdr:to>
    <xdr:sp macro="" textlink="">
      <xdr:nvSpPr>
        <xdr:cNvPr id="358" name="フローチャート: 判断 357"/>
        <xdr:cNvSpPr/>
      </xdr:nvSpPr>
      <xdr:spPr>
        <a:xfrm>
          <a:off x="10426700" y="972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33385</xdr:rowOff>
    </xdr:from>
    <xdr:to>
      <xdr:col>50</xdr:col>
      <xdr:colOff>114300</xdr:colOff>
      <xdr:row>58</xdr:row>
      <xdr:rowOff>86632</xdr:rowOff>
    </xdr:to>
    <xdr:cxnSp macro="">
      <xdr:nvCxnSpPr>
        <xdr:cNvPr id="359" name="直線コネクタ 358"/>
        <xdr:cNvCxnSpPr/>
      </xdr:nvCxnSpPr>
      <xdr:spPr>
        <a:xfrm>
          <a:off x="8750300" y="9977485"/>
          <a:ext cx="889000" cy="5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119581</xdr:rowOff>
    </xdr:from>
    <xdr:to>
      <xdr:col>50</xdr:col>
      <xdr:colOff>165100</xdr:colOff>
      <xdr:row>58</xdr:row>
      <xdr:rowOff>49731</xdr:rowOff>
    </xdr:to>
    <xdr:sp macro="" textlink="">
      <xdr:nvSpPr>
        <xdr:cNvPr id="360" name="フローチャート: 判断 359"/>
        <xdr:cNvSpPr/>
      </xdr:nvSpPr>
      <xdr:spPr>
        <a:xfrm>
          <a:off x="9588500" y="989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66258</xdr:rowOff>
    </xdr:from>
    <xdr:ext cx="534377" cy="259045"/>
    <xdr:sp macro="" textlink="">
      <xdr:nvSpPr>
        <xdr:cNvPr id="361" name="テキスト ボックス 360"/>
        <xdr:cNvSpPr txBox="1"/>
      </xdr:nvSpPr>
      <xdr:spPr>
        <a:xfrm>
          <a:off x="9372111" y="966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33385</xdr:rowOff>
    </xdr:from>
    <xdr:to>
      <xdr:col>45</xdr:col>
      <xdr:colOff>177800</xdr:colOff>
      <xdr:row>58</xdr:row>
      <xdr:rowOff>85048</xdr:rowOff>
    </xdr:to>
    <xdr:cxnSp macro="">
      <xdr:nvCxnSpPr>
        <xdr:cNvPr id="362" name="直線コネクタ 361"/>
        <xdr:cNvCxnSpPr/>
      </xdr:nvCxnSpPr>
      <xdr:spPr>
        <a:xfrm flipV="1">
          <a:off x="7861300" y="9977485"/>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76457</xdr:rowOff>
    </xdr:from>
    <xdr:to>
      <xdr:col>46</xdr:col>
      <xdr:colOff>38100</xdr:colOff>
      <xdr:row>59</xdr:row>
      <xdr:rowOff>6607</xdr:rowOff>
    </xdr:to>
    <xdr:sp macro="" textlink="">
      <xdr:nvSpPr>
        <xdr:cNvPr id="363" name="フローチャート: 判断 362"/>
        <xdr:cNvSpPr/>
      </xdr:nvSpPr>
      <xdr:spPr>
        <a:xfrm>
          <a:off x="8699500" y="1002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169184</xdr:rowOff>
    </xdr:from>
    <xdr:ext cx="534377" cy="259045"/>
    <xdr:sp macro="" textlink="">
      <xdr:nvSpPr>
        <xdr:cNvPr id="364" name="テキスト ボックス 363"/>
        <xdr:cNvSpPr txBox="1"/>
      </xdr:nvSpPr>
      <xdr:spPr>
        <a:xfrm>
          <a:off x="8483111" y="1011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127062</xdr:rowOff>
    </xdr:from>
    <xdr:to>
      <xdr:col>41</xdr:col>
      <xdr:colOff>50800</xdr:colOff>
      <xdr:row>58</xdr:row>
      <xdr:rowOff>85048</xdr:rowOff>
    </xdr:to>
    <xdr:cxnSp macro="">
      <xdr:nvCxnSpPr>
        <xdr:cNvPr id="365" name="直線コネクタ 364"/>
        <xdr:cNvCxnSpPr/>
      </xdr:nvCxnSpPr>
      <xdr:spPr>
        <a:xfrm>
          <a:off x="6972300" y="9899712"/>
          <a:ext cx="889000" cy="12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22165</xdr:rowOff>
    </xdr:from>
    <xdr:to>
      <xdr:col>41</xdr:col>
      <xdr:colOff>101600</xdr:colOff>
      <xdr:row>58</xdr:row>
      <xdr:rowOff>123765</xdr:rowOff>
    </xdr:to>
    <xdr:sp macro="" textlink="">
      <xdr:nvSpPr>
        <xdr:cNvPr id="366" name="フローチャート: 判断 365"/>
        <xdr:cNvSpPr/>
      </xdr:nvSpPr>
      <xdr:spPr>
        <a:xfrm>
          <a:off x="7810500" y="996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140292</xdr:rowOff>
    </xdr:from>
    <xdr:ext cx="534377" cy="259045"/>
    <xdr:sp macro="" textlink="">
      <xdr:nvSpPr>
        <xdr:cNvPr id="367" name="テキスト ボックス 366"/>
        <xdr:cNvSpPr txBox="1"/>
      </xdr:nvSpPr>
      <xdr:spPr>
        <a:xfrm>
          <a:off x="7594111" y="974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121034</xdr:rowOff>
    </xdr:from>
    <xdr:to>
      <xdr:col>36</xdr:col>
      <xdr:colOff>165100</xdr:colOff>
      <xdr:row>57</xdr:row>
      <xdr:rowOff>51184</xdr:rowOff>
    </xdr:to>
    <xdr:sp macro="" textlink="">
      <xdr:nvSpPr>
        <xdr:cNvPr id="368" name="フローチャート: 判断 367"/>
        <xdr:cNvSpPr/>
      </xdr:nvSpPr>
      <xdr:spPr>
        <a:xfrm>
          <a:off x="6921500" y="972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67711</xdr:rowOff>
    </xdr:from>
    <xdr:ext cx="534377" cy="259045"/>
    <xdr:sp macro="" textlink="">
      <xdr:nvSpPr>
        <xdr:cNvPr id="369" name="テキスト ボックス 368"/>
        <xdr:cNvSpPr txBox="1"/>
      </xdr:nvSpPr>
      <xdr:spPr>
        <a:xfrm>
          <a:off x="6705111" y="949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107449</xdr:rowOff>
    </xdr:from>
    <xdr:to>
      <xdr:col>55</xdr:col>
      <xdr:colOff>50800</xdr:colOff>
      <xdr:row>59</xdr:row>
      <xdr:rowOff>37599</xdr:rowOff>
    </xdr:to>
    <xdr:sp macro="" textlink="">
      <xdr:nvSpPr>
        <xdr:cNvPr id="375" name="楕円 374"/>
        <xdr:cNvSpPr/>
      </xdr:nvSpPr>
      <xdr:spPr>
        <a:xfrm>
          <a:off x="10426700" y="1005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85876</xdr:rowOff>
    </xdr:from>
    <xdr:ext cx="534377" cy="259045"/>
    <xdr:sp macro="" textlink="">
      <xdr:nvSpPr>
        <xdr:cNvPr id="376" name="農林水産業費該当値テキスト"/>
        <xdr:cNvSpPr txBox="1"/>
      </xdr:nvSpPr>
      <xdr:spPr>
        <a:xfrm>
          <a:off x="10528300" y="1002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35832</xdr:rowOff>
    </xdr:from>
    <xdr:to>
      <xdr:col>50</xdr:col>
      <xdr:colOff>165100</xdr:colOff>
      <xdr:row>58</xdr:row>
      <xdr:rowOff>137432</xdr:rowOff>
    </xdr:to>
    <xdr:sp macro="" textlink="">
      <xdr:nvSpPr>
        <xdr:cNvPr id="377" name="楕円 376"/>
        <xdr:cNvSpPr/>
      </xdr:nvSpPr>
      <xdr:spPr>
        <a:xfrm>
          <a:off x="9588500" y="997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128559</xdr:rowOff>
    </xdr:from>
    <xdr:ext cx="534377" cy="259045"/>
    <xdr:sp macro="" textlink="">
      <xdr:nvSpPr>
        <xdr:cNvPr id="378" name="テキスト ボックス 377"/>
        <xdr:cNvSpPr txBox="1"/>
      </xdr:nvSpPr>
      <xdr:spPr>
        <a:xfrm>
          <a:off x="9372111" y="1007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154035</xdr:rowOff>
    </xdr:from>
    <xdr:to>
      <xdr:col>46</xdr:col>
      <xdr:colOff>38100</xdr:colOff>
      <xdr:row>58</xdr:row>
      <xdr:rowOff>84185</xdr:rowOff>
    </xdr:to>
    <xdr:sp macro="" textlink="">
      <xdr:nvSpPr>
        <xdr:cNvPr id="379" name="楕円 378"/>
        <xdr:cNvSpPr/>
      </xdr:nvSpPr>
      <xdr:spPr>
        <a:xfrm>
          <a:off x="8699500" y="992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100712</xdr:rowOff>
    </xdr:from>
    <xdr:ext cx="534377" cy="259045"/>
    <xdr:sp macro="" textlink="">
      <xdr:nvSpPr>
        <xdr:cNvPr id="380" name="テキスト ボックス 379"/>
        <xdr:cNvSpPr txBox="1"/>
      </xdr:nvSpPr>
      <xdr:spPr>
        <a:xfrm>
          <a:off x="8483111" y="970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34248</xdr:rowOff>
    </xdr:from>
    <xdr:to>
      <xdr:col>41</xdr:col>
      <xdr:colOff>101600</xdr:colOff>
      <xdr:row>58</xdr:row>
      <xdr:rowOff>135848</xdr:rowOff>
    </xdr:to>
    <xdr:sp macro="" textlink="">
      <xdr:nvSpPr>
        <xdr:cNvPr id="381" name="楕円 380"/>
        <xdr:cNvSpPr/>
      </xdr:nvSpPr>
      <xdr:spPr>
        <a:xfrm>
          <a:off x="7810500" y="997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126975</xdr:rowOff>
    </xdr:from>
    <xdr:ext cx="534377" cy="259045"/>
    <xdr:sp macro="" textlink="">
      <xdr:nvSpPr>
        <xdr:cNvPr id="382" name="テキスト ボックス 381"/>
        <xdr:cNvSpPr txBox="1"/>
      </xdr:nvSpPr>
      <xdr:spPr>
        <a:xfrm>
          <a:off x="7594111" y="1007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76262</xdr:rowOff>
    </xdr:from>
    <xdr:to>
      <xdr:col>36</xdr:col>
      <xdr:colOff>165100</xdr:colOff>
      <xdr:row>58</xdr:row>
      <xdr:rowOff>6412</xdr:rowOff>
    </xdr:to>
    <xdr:sp macro="" textlink="">
      <xdr:nvSpPr>
        <xdr:cNvPr id="383" name="楕円 382"/>
        <xdr:cNvSpPr/>
      </xdr:nvSpPr>
      <xdr:spPr>
        <a:xfrm>
          <a:off x="6921500" y="984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168989</xdr:rowOff>
    </xdr:from>
    <xdr:ext cx="534377" cy="259045"/>
    <xdr:sp macro="" textlink="">
      <xdr:nvSpPr>
        <xdr:cNvPr id="384" name="テキスト ボックス 383"/>
        <xdr:cNvSpPr txBox="1"/>
      </xdr:nvSpPr>
      <xdr:spPr>
        <a:xfrm>
          <a:off x="6705111" y="99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4" name="テキスト ボックス 40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6" name="テキスト ボックス 40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8" name="テキスト ボックス 40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42480</xdr:rowOff>
    </xdr:from>
    <xdr:to>
      <xdr:col>54</xdr:col>
      <xdr:colOff>189865</xdr:colOff>
      <xdr:row>78</xdr:row>
      <xdr:rowOff>145514</xdr:rowOff>
    </xdr:to>
    <xdr:cxnSp macro="">
      <xdr:nvCxnSpPr>
        <xdr:cNvPr id="410" name="直線コネクタ 409"/>
        <xdr:cNvCxnSpPr/>
      </xdr:nvCxnSpPr>
      <xdr:spPr>
        <a:xfrm flipV="1">
          <a:off x="10475595" y="12043980"/>
          <a:ext cx="1270" cy="1474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149341</xdr:rowOff>
    </xdr:from>
    <xdr:ext cx="469744" cy="259045"/>
    <xdr:sp macro="" textlink="">
      <xdr:nvSpPr>
        <xdr:cNvPr id="411" name="商工費最小値テキスト"/>
        <xdr:cNvSpPr txBox="1"/>
      </xdr:nvSpPr>
      <xdr:spPr>
        <a:xfrm>
          <a:off x="10528300" y="1352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145514</xdr:rowOff>
    </xdr:from>
    <xdr:to>
      <xdr:col>55</xdr:col>
      <xdr:colOff>88900</xdr:colOff>
      <xdr:row>78</xdr:row>
      <xdr:rowOff>145514</xdr:rowOff>
    </xdr:to>
    <xdr:cxnSp macro="">
      <xdr:nvCxnSpPr>
        <xdr:cNvPr id="412" name="直線コネクタ 411"/>
        <xdr:cNvCxnSpPr/>
      </xdr:nvCxnSpPr>
      <xdr:spPr>
        <a:xfrm>
          <a:off x="10388600" y="13518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160607</xdr:rowOff>
    </xdr:from>
    <xdr:ext cx="534377" cy="259045"/>
    <xdr:sp macro="" textlink="">
      <xdr:nvSpPr>
        <xdr:cNvPr id="413" name="商工費最大値テキスト"/>
        <xdr:cNvSpPr txBox="1"/>
      </xdr:nvSpPr>
      <xdr:spPr>
        <a:xfrm>
          <a:off x="10528300" y="1181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42480</xdr:rowOff>
    </xdr:from>
    <xdr:to>
      <xdr:col>55</xdr:col>
      <xdr:colOff>88900</xdr:colOff>
      <xdr:row>70</xdr:row>
      <xdr:rowOff>42480</xdr:rowOff>
    </xdr:to>
    <xdr:cxnSp macro="">
      <xdr:nvCxnSpPr>
        <xdr:cNvPr id="414" name="直線コネクタ 413"/>
        <xdr:cNvCxnSpPr/>
      </xdr:nvCxnSpPr>
      <xdr:spPr>
        <a:xfrm>
          <a:off x="10388600" y="1204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42480</xdr:rowOff>
    </xdr:from>
    <xdr:to>
      <xdr:col>55</xdr:col>
      <xdr:colOff>0</xdr:colOff>
      <xdr:row>74</xdr:row>
      <xdr:rowOff>72099</xdr:rowOff>
    </xdr:to>
    <xdr:cxnSp macro="">
      <xdr:nvCxnSpPr>
        <xdr:cNvPr id="415" name="直線コネクタ 414"/>
        <xdr:cNvCxnSpPr/>
      </xdr:nvCxnSpPr>
      <xdr:spPr>
        <a:xfrm flipV="1">
          <a:off x="9639300" y="12043980"/>
          <a:ext cx="838200" cy="71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135090</xdr:rowOff>
    </xdr:from>
    <xdr:ext cx="534377" cy="259045"/>
    <xdr:sp macro="" textlink="">
      <xdr:nvSpPr>
        <xdr:cNvPr id="416" name="商工費平均値テキスト"/>
        <xdr:cNvSpPr txBox="1"/>
      </xdr:nvSpPr>
      <xdr:spPr>
        <a:xfrm>
          <a:off x="10528300" y="12822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156663</xdr:rowOff>
    </xdr:from>
    <xdr:to>
      <xdr:col>55</xdr:col>
      <xdr:colOff>50800</xdr:colOff>
      <xdr:row>75</xdr:row>
      <xdr:rowOff>86813</xdr:rowOff>
    </xdr:to>
    <xdr:sp macro="" textlink="">
      <xdr:nvSpPr>
        <xdr:cNvPr id="417" name="フローチャート: 判断 416"/>
        <xdr:cNvSpPr/>
      </xdr:nvSpPr>
      <xdr:spPr>
        <a:xfrm>
          <a:off x="10426700" y="128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72099</xdr:rowOff>
    </xdr:from>
    <xdr:to>
      <xdr:col>50</xdr:col>
      <xdr:colOff>114300</xdr:colOff>
      <xdr:row>75</xdr:row>
      <xdr:rowOff>105442</xdr:rowOff>
    </xdr:to>
    <xdr:cxnSp macro="">
      <xdr:nvCxnSpPr>
        <xdr:cNvPr id="418" name="直線コネクタ 417"/>
        <xdr:cNvCxnSpPr/>
      </xdr:nvCxnSpPr>
      <xdr:spPr>
        <a:xfrm flipV="1">
          <a:off x="8750300" y="12759399"/>
          <a:ext cx="889000" cy="20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50561</xdr:rowOff>
    </xdr:from>
    <xdr:to>
      <xdr:col>50</xdr:col>
      <xdr:colOff>165100</xdr:colOff>
      <xdr:row>76</xdr:row>
      <xdr:rowOff>152161</xdr:rowOff>
    </xdr:to>
    <xdr:sp macro="" textlink="">
      <xdr:nvSpPr>
        <xdr:cNvPr id="419" name="フローチャート: 判断 418"/>
        <xdr:cNvSpPr/>
      </xdr:nvSpPr>
      <xdr:spPr>
        <a:xfrm>
          <a:off x="9588500" y="1308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143288</xdr:rowOff>
    </xdr:from>
    <xdr:ext cx="534377" cy="259045"/>
    <xdr:sp macro="" textlink="">
      <xdr:nvSpPr>
        <xdr:cNvPr id="420" name="テキスト ボックス 419"/>
        <xdr:cNvSpPr txBox="1"/>
      </xdr:nvSpPr>
      <xdr:spPr>
        <a:xfrm>
          <a:off x="9372111" y="1317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87644</xdr:rowOff>
    </xdr:from>
    <xdr:to>
      <xdr:col>45</xdr:col>
      <xdr:colOff>177800</xdr:colOff>
      <xdr:row>75</xdr:row>
      <xdr:rowOff>105442</xdr:rowOff>
    </xdr:to>
    <xdr:cxnSp macro="">
      <xdr:nvCxnSpPr>
        <xdr:cNvPr id="421" name="直線コネクタ 420"/>
        <xdr:cNvCxnSpPr/>
      </xdr:nvCxnSpPr>
      <xdr:spPr>
        <a:xfrm>
          <a:off x="7861300" y="12774944"/>
          <a:ext cx="889000" cy="18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130505</xdr:rowOff>
    </xdr:from>
    <xdr:to>
      <xdr:col>46</xdr:col>
      <xdr:colOff>38100</xdr:colOff>
      <xdr:row>77</xdr:row>
      <xdr:rowOff>60655</xdr:rowOff>
    </xdr:to>
    <xdr:sp macro="" textlink="">
      <xdr:nvSpPr>
        <xdr:cNvPr id="422" name="フローチャート: 判断 421"/>
        <xdr:cNvSpPr/>
      </xdr:nvSpPr>
      <xdr:spPr>
        <a:xfrm>
          <a:off x="8699500" y="131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51782</xdr:rowOff>
    </xdr:from>
    <xdr:ext cx="534377" cy="259045"/>
    <xdr:sp macro="" textlink="">
      <xdr:nvSpPr>
        <xdr:cNvPr id="423" name="テキスト ボックス 422"/>
        <xdr:cNvSpPr txBox="1"/>
      </xdr:nvSpPr>
      <xdr:spPr>
        <a:xfrm>
          <a:off x="8483111" y="1325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87644</xdr:rowOff>
    </xdr:from>
    <xdr:to>
      <xdr:col>41</xdr:col>
      <xdr:colOff>50800</xdr:colOff>
      <xdr:row>77</xdr:row>
      <xdr:rowOff>141170</xdr:rowOff>
    </xdr:to>
    <xdr:cxnSp macro="">
      <xdr:nvCxnSpPr>
        <xdr:cNvPr id="424" name="直線コネクタ 423"/>
        <xdr:cNvCxnSpPr/>
      </xdr:nvCxnSpPr>
      <xdr:spPr>
        <a:xfrm flipV="1">
          <a:off x="6972300" y="12774944"/>
          <a:ext cx="889000" cy="56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42363</xdr:rowOff>
    </xdr:from>
    <xdr:to>
      <xdr:col>41</xdr:col>
      <xdr:colOff>101600</xdr:colOff>
      <xdr:row>76</xdr:row>
      <xdr:rowOff>143963</xdr:rowOff>
    </xdr:to>
    <xdr:sp macro="" textlink="">
      <xdr:nvSpPr>
        <xdr:cNvPr id="425" name="フローチャート: 判断 424"/>
        <xdr:cNvSpPr/>
      </xdr:nvSpPr>
      <xdr:spPr>
        <a:xfrm>
          <a:off x="7810500" y="130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135090</xdr:rowOff>
    </xdr:from>
    <xdr:ext cx="534377" cy="259045"/>
    <xdr:sp macro="" textlink="">
      <xdr:nvSpPr>
        <xdr:cNvPr id="426" name="テキスト ボックス 425"/>
        <xdr:cNvSpPr txBox="1"/>
      </xdr:nvSpPr>
      <xdr:spPr>
        <a:xfrm>
          <a:off x="7594111" y="1316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107744</xdr:rowOff>
    </xdr:from>
    <xdr:to>
      <xdr:col>36</xdr:col>
      <xdr:colOff>165100</xdr:colOff>
      <xdr:row>78</xdr:row>
      <xdr:rowOff>37894</xdr:rowOff>
    </xdr:to>
    <xdr:sp macro="" textlink="">
      <xdr:nvSpPr>
        <xdr:cNvPr id="427" name="フローチャート: 判断 426"/>
        <xdr:cNvSpPr/>
      </xdr:nvSpPr>
      <xdr:spPr>
        <a:xfrm>
          <a:off x="6921500" y="1330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29021</xdr:rowOff>
    </xdr:from>
    <xdr:ext cx="469744" cy="259045"/>
    <xdr:sp macro="" textlink="">
      <xdr:nvSpPr>
        <xdr:cNvPr id="428" name="テキスト ボックス 427"/>
        <xdr:cNvSpPr txBox="1"/>
      </xdr:nvSpPr>
      <xdr:spPr>
        <a:xfrm>
          <a:off x="6737428" y="134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163130</xdr:rowOff>
    </xdr:from>
    <xdr:to>
      <xdr:col>55</xdr:col>
      <xdr:colOff>50800</xdr:colOff>
      <xdr:row>70</xdr:row>
      <xdr:rowOff>93280</xdr:rowOff>
    </xdr:to>
    <xdr:sp macro="" textlink="">
      <xdr:nvSpPr>
        <xdr:cNvPr id="434" name="楕円 433"/>
        <xdr:cNvSpPr/>
      </xdr:nvSpPr>
      <xdr:spPr>
        <a:xfrm>
          <a:off x="10426700" y="119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116157</xdr:rowOff>
    </xdr:from>
    <xdr:ext cx="534377" cy="259045"/>
    <xdr:sp macro="" textlink="">
      <xdr:nvSpPr>
        <xdr:cNvPr id="435" name="商工費該当値テキスト"/>
        <xdr:cNvSpPr txBox="1"/>
      </xdr:nvSpPr>
      <xdr:spPr>
        <a:xfrm>
          <a:off x="10528300" y="1194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21299</xdr:rowOff>
    </xdr:from>
    <xdr:to>
      <xdr:col>50</xdr:col>
      <xdr:colOff>165100</xdr:colOff>
      <xdr:row>74</xdr:row>
      <xdr:rowOff>122899</xdr:rowOff>
    </xdr:to>
    <xdr:sp macro="" textlink="">
      <xdr:nvSpPr>
        <xdr:cNvPr id="436" name="楕円 435"/>
        <xdr:cNvSpPr/>
      </xdr:nvSpPr>
      <xdr:spPr>
        <a:xfrm>
          <a:off x="9588500" y="1270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139426</xdr:rowOff>
    </xdr:from>
    <xdr:ext cx="534377" cy="259045"/>
    <xdr:sp macro="" textlink="">
      <xdr:nvSpPr>
        <xdr:cNvPr id="437" name="テキスト ボックス 436"/>
        <xdr:cNvSpPr txBox="1"/>
      </xdr:nvSpPr>
      <xdr:spPr>
        <a:xfrm>
          <a:off x="9372111" y="1248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54642</xdr:rowOff>
    </xdr:from>
    <xdr:to>
      <xdr:col>46</xdr:col>
      <xdr:colOff>38100</xdr:colOff>
      <xdr:row>75</xdr:row>
      <xdr:rowOff>156242</xdr:rowOff>
    </xdr:to>
    <xdr:sp macro="" textlink="">
      <xdr:nvSpPr>
        <xdr:cNvPr id="438" name="楕円 437"/>
        <xdr:cNvSpPr/>
      </xdr:nvSpPr>
      <xdr:spPr>
        <a:xfrm>
          <a:off x="8699500" y="129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1319</xdr:rowOff>
    </xdr:from>
    <xdr:ext cx="534377" cy="259045"/>
    <xdr:sp macro="" textlink="">
      <xdr:nvSpPr>
        <xdr:cNvPr id="439" name="テキスト ボックス 438"/>
        <xdr:cNvSpPr txBox="1"/>
      </xdr:nvSpPr>
      <xdr:spPr>
        <a:xfrm>
          <a:off x="8483111" y="1268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36844</xdr:rowOff>
    </xdr:from>
    <xdr:to>
      <xdr:col>41</xdr:col>
      <xdr:colOff>101600</xdr:colOff>
      <xdr:row>74</xdr:row>
      <xdr:rowOff>138444</xdr:rowOff>
    </xdr:to>
    <xdr:sp macro="" textlink="">
      <xdr:nvSpPr>
        <xdr:cNvPr id="440" name="楕円 439"/>
        <xdr:cNvSpPr/>
      </xdr:nvSpPr>
      <xdr:spPr>
        <a:xfrm>
          <a:off x="7810500" y="1272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154971</xdr:rowOff>
    </xdr:from>
    <xdr:ext cx="534377" cy="259045"/>
    <xdr:sp macro="" textlink="">
      <xdr:nvSpPr>
        <xdr:cNvPr id="441" name="テキスト ボックス 440"/>
        <xdr:cNvSpPr txBox="1"/>
      </xdr:nvSpPr>
      <xdr:spPr>
        <a:xfrm>
          <a:off x="7594111" y="1249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90370</xdr:rowOff>
    </xdr:from>
    <xdr:to>
      <xdr:col>36</xdr:col>
      <xdr:colOff>165100</xdr:colOff>
      <xdr:row>78</xdr:row>
      <xdr:rowOff>20520</xdr:rowOff>
    </xdr:to>
    <xdr:sp macro="" textlink="">
      <xdr:nvSpPr>
        <xdr:cNvPr id="442" name="楕円 441"/>
        <xdr:cNvSpPr/>
      </xdr:nvSpPr>
      <xdr:spPr>
        <a:xfrm>
          <a:off x="6921500" y="132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37047</xdr:rowOff>
    </xdr:from>
    <xdr:ext cx="469744" cy="259045"/>
    <xdr:sp macro="" textlink="">
      <xdr:nvSpPr>
        <xdr:cNvPr id="443" name="テキスト ボックス 442"/>
        <xdr:cNvSpPr txBox="1"/>
      </xdr:nvSpPr>
      <xdr:spPr>
        <a:xfrm>
          <a:off x="6737428" y="1306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4" name="テキスト ボックス 45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6" name="テキスト ボックス 45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4" name="テキスト ボックス 46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109449</xdr:rowOff>
    </xdr:from>
    <xdr:to>
      <xdr:col>54</xdr:col>
      <xdr:colOff>189865</xdr:colOff>
      <xdr:row>97</xdr:row>
      <xdr:rowOff>170771</xdr:rowOff>
    </xdr:to>
    <xdr:cxnSp macro="">
      <xdr:nvCxnSpPr>
        <xdr:cNvPr id="468" name="直線コネクタ 467"/>
        <xdr:cNvCxnSpPr/>
      </xdr:nvCxnSpPr>
      <xdr:spPr>
        <a:xfrm flipV="1">
          <a:off x="10475595" y="15539949"/>
          <a:ext cx="1270" cy="1261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3148</xdr:rowOff>
    </xdr:from>
    <xdr:ext cx="534377" cy="259045"/>
    <xdr:sp macro="" textlink="">
      <xdr:nvSpPr>
        <xdr:cNvPr id="469" name="土木費最小値テキスト"/>
        <xdr:cNvSpPr txBox="1"/>
      </xdr:nvSpPr>
      <xdr:spPr>
        <a:xfrm>
          <a:off x="10528300" y="1680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170771</xdr:rowOff>
    </xdr:from>
    <xdr:to>
      <xdr:col>55</xdr:col>
      <xdr:colOff>88900</xdr:colOff>
      <xdr:row>97</xdr:row>
      <xdr:rowOff>170771</xdr:rowOff>
    </xdr:to>
    <xdr:cxnSp macro="">
      <xdr:nvCxnSpPr>
        <xdr:cNvPr id="470" name="直線コネクタ 469"/>
        <xdr:cNvCxnSpPr/>
      </xdr:nvCxnSpPr>
      <xdr:spPr>
        <a:xfrm>
          <a:off x="10388600" y="1680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56126</xdr:rowOff>
    </xdr:from>
    <xdr:ext cx="534377" cy="259045"/>
    <xdr:sp macro="" textlink="">
      <xdr:nvSpPr>
        <xdr:cNvPr id="471" name="土木費最大値テキスト"/>
        <xdr:cNvSpPr txBox="1"/>
      </xdr:nvSpPr>
      <xdr:spPr>
        <a:xfrm>
          <a:off x="10528300" y="1531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109449</xdr:rowOff>
    </xdr:from>
    <xdr:to>
      <xdr:col>55</xdr:col>
      <xdr:colOff>88900</xdr:colOff>
      <xdr:row>90</xdr:row>
      <xdr:rowOff>109449</xdr:rowOff>
    </xdr:to>
    <xdr:cxnSp macro="">
      <xdr:nvCxnSpPr>
        <xdr:cNvPr id="472" name="直線コネクタ 471"/>
        <xdr:cNvCxnSpPr/>
      </xdr:nvCxnSpPr>
      <xdr:spPr>
        <a:xfrm>
          <a:off x="10388600" y="1553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164770</xdr:rowOff>
    </xdr:from>
    <xdr:to>
      <xdr:col>55</xdr:col>
      <xdr:colOff>0</xdr:colOff>
      <xdr:row>95</xdr:row>
      <xdr:rowOff>38754</xdr:rowOff>
    </xdr:to>
    <xdr:cxnSp macro="">
      <xdr:nvCxnSpPr>
        <xdr:cNvPr id="473" name="直線コネクタ 472"/>
        <xdr:cNvCxnSpPr/>
      </xdr:nvCxnSpPr>
      <xdr:spPr>
        <a:xfrm>
          <a:off x="9639300" y="16281070"/>
          <a:ext cx="838200" cy="4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94270</xdr:rowOff>
    </xdr:from>
    <xdr:ext cx="534377" cy="259045"/>
    <xdr:sp macro="" textlink="">
      <xdr:nvSpPr>
        <xdr:cNvPr id="474" name="土木費平均値テキスト"/>
        <xdr:cNvSpPr txBox="1"/>
      </xdr:nvSpPr>
      <xdr:spPr>
        <a:xfrm>
          <a:off x="10528300" y="16039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71393</xdr:rowOff>
    </xdr:from>
    <xdr:to>
      <xdr:col>55</xdr:col>
      <xdr:colOff>50800</xdr:colOff>
      <xdr:row>95</xdr:row>
      <xdr:rowOff>1543</xdr:rowOff>
    </xdr:to>
    <xdr:sp macro="" textlink="">
      <xdr:nvSpPr>
        <xdr:cNvPr id="475" name="フローチャート: 判断 474"/>
        <xdr:cNvSpPr/>
      </xdr:nvSpPr>
      <xdr:spPr>
        <a:xfrm>
          <a:off x="10426700" y="161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68435</xdr:rowOff>
    </xdr:from>
    <xdr:to>
      <xdr:col>50</xdr:col>
      <xdr:colOff>114300</xdr:colOff>
      <xdr:row>94</xdr:row>
      <xdr:rowOff>164770</xdr:rowOff>
    </xdr:to>
    <xdr:cxnSp macro="">
      <xdr:nvCxnSpPr>
        <xdr:cNvPr id="476" name="直線コネクタ 475"/>
        <xdr:cNvCxnSpPr/>
      </xdr:nvCxnSpPr>
      <xdr:spPr>
        <a:xfrm>
          <a:off x="8750300" y="16184735"/>
          <a:ext cx="889000" cy="9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155156</xdr:rowOff>
    </xdr:from>
    <xdr:to>
      <xdr:col>50</xdr:col>
      <xdr:colOff>165100</xdr:colOff>
      <xdr:row>95</xdr:row>
      <xdr:rowOff>85306</xdr:rowOff>
    </xdr:to>
    <xdr:sp macro="" textlink="">
      <xdr:nvSpPr>
        <xdr:cNvPr id="477" name="フローチャート: 判断 476"/>
        <xdr:cNvSpPr/>
      </xdr:nvSpPr>
      <xdr:spPr>
        <a:xfrm>
          <a:off x="9588500" y="1627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76433</xdr:rowOff>
    </xdr:from>
    <xdr:ext cx="534377" cy="259045"/>
    <xdr:sp macro="" textlink="">
      <xdr:nvSpPr>
        <xdr:cNvPr id="478" name="テキスト ボックス 477"/>
        <xdr:cNvSpPr txBox="1"/>
      </xdr:nvSpPr>
      <xdr:spPr>
        <a:xfrm>
          <a:off x="9372111" y="163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68435</xdr:rowOff>
    </xdr:from>
    <xdr:to>
      <xdr:col>45</xdr:col>
      <xdr:colOff>177800</xdr:colOff>
      <xdr:row>95</xdr:row>
      <xdr:rowOff>18084</xdr:rowOff>
    </xdr:to>
    <xdr:cxnSp macro="">
      <xdr:nvCxnSpPr>
        <xdr:cNvPr id="479" name="直線コネクタ 478"/>
        <xdr:cNvCxnSpPr/>
      </xdr:nvCxnSpPr>
      <xdr:spPr>
        <a:xfrm flipV="1">
          <a:off x="7861300" y="16184735"/>
          <a:ext cx="889000" cy="12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102215</xdr:rowOff>
    </xdr:from>
    <xdr:to>
      <xdr:col>46</xdr:col>
      <xdr:colOff>38100</xdr:colOff>
      <xdr:row>95</xdr:row>
      <xdr:rowOff>32365</xdr:rowOff>
    </xdr:to>
    <xdr:sp macro="" textlink="">
      <xdr:nvSpPr>
        <xdr:cNvPr id="480" name="フローチャート: 判断 479"/>
        <xdr:cNvSpPr/>
      </xdr:nvSpPr>
      <xdr:spPr>
        <a:xfrm>
          <a:off x="8699500" y="1621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23492</xdr:rowOff>
    </xdr:from>
    <xdr:ext cx="534377" cy="259045"/>
    <xdr:sp macro="" textlink="">
      <xdr:nvSpPr>
        <xdr:cNvPr id="481" name="テキスト ボックス 480"/>
        <xdr:cNvSpPr txBox="1"/>
      </xdr:nvSpPr>
      <xdr:spPr>
        <a:xfrm>
          <a:off x="8483111" y="1631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18084</xdr:rowOff>
    </xdr:from>
    <xdr:to>
      <xdr:col>41</xdr:col>
      <xdr:colOff>50800</xdr:colOff>
      <xdr:row>96</xdr:row>
      <xdr:rowOff>70014</xdr:rowOff>
    </xdr:to>
    <xdr:cxnSp macro="">
      <xdr:nvCxnSpPr>
        <xdr:cNvPr id="482" name="直線コネクタ 481"/>
        <xdr:cNvCxnSpPr/>
      </xdr:nvCxnSpPr>
      <xdr:spPr>
        <a:xfrm flipV="1">
          <a:off x="6972300" y="16305834"/>
          <a:ext cx="889000" cy="22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90139</xdr:rowOff>
    </xdr:from>
    <xdr:to>
      <xdr:col>41</xdr:col>
      <xdr:colOff>101600</xdr:colOff>
      <xdr:row>96</xdr:row>
      <xdr:rowOff>20289</xdr:rowOff>
    </xdr:to>
    <xdr:sp macro="" textlink="">
      <xdr:nvSpPr>
        <xdr:cNvPr id="483" name="フローチャート: 判断 482"/>
        <xdr:cNvSpPr/>
      </xdr:nvSpPr>
      <xdr:spPr>
        <a:xfrm>
          <a:off x="7810500" y="1637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11416</xdr:rowOff>
    </xdr:from>
    <xdr:ext cx="534377" cy="259045"/>
    <xdr:sp macro="" textlink="">
      <xdr:nvSpPr>
        <xdr:cNvPr id="484" name="テキスト ボックス 483"/>
        <xdr:cNvSpPr txBox="1"/>
      </xdr:nvSpPr>
      <xdr:spPr>
        <a:xfrm>
          <a:off x="7594111" y="1647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116008</xdr:rowOff>
    </xdr:from>
    <xdr:to>
      <xdr:col>36</xdr:col>
      <xdr:colOff>165100</xdr:colOff>
      <xdr:row>96</xdr:row>
      <xdr:rowOff>46158</xdr:rowOff>
    </xdr:to>
    <xdr:sp macro="" textlink="">
      <xdr:nvSpPr>
        <xdr:cNvPr id="485" name="フローチャート: 判断 484"/>
        <xdr:cNvSpPr/>
      </xdr:nvSpPr>
      <xdr:spPr>
        <a:xfrm>
          <a:off x="6921500" y="1640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62685</xdr:rowOff>
    </xdr:from>
    <xdr:ext cx="534377" cy="259045"/>
    <xdr:sp macro="" textlink="">
      <xdr:nvSpPr>
        <xdr:cNvPr id="486" name="テキスト ボックス 485"/>
        <xdr:cNvSpPr txBox="1"/>
      </xdr:nvSpPr>
      <xdr:spPr>
        <a:xfrm>
          <a:off x="6705111" y="1617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159404</xdr:rowOff>
    </xdr:from>
    <xdr:to>
      <xdr:col>55</xdr:col>
      <xdr:colOff>50800</xdr:colOff>
      <xdr:row>95</xdr:row>
      <xdr:rowOff>89554</xdr:rowOff>
    </xdr:to>
    <xdr:sp macro="" textlink="">
      <xdr:nvSpPr>
        <xdr:cNvPr id="492" name="楕円 491"/>
        <xdr:cNvSpPr/>
      </xdr:nvSpPr>
      <xdr:spPr>
        <a:xfrm>
          <a:off x="10426700" y="1627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137831</xdr:rowOff>
    </xdr:from>
    <xdr:ext cx="534377" cy="259045"/>
    <xdr:sp macro="" textlink="">
      <xdr:nvSpPr>
        <xdr:cNvPr id="493" name="土木費該当値テキスト"/>
        <xdr:cNvSpPr txBox="1"/>
      </xdr:nvSpPr>
      <xdr:spPr>
        <a:xfrm>
          <a:off x="10528300" y="1625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113970</xdr:rowOff>
    </xdr:from>
    <xdr:to>
      <xdr:col>50</xdr:col>
      <xdr:colOff>165100</xdr:colOff>
      <xdr:row>95</xdr:row>
      <xdr:rowOff>44120</xdr:rowOff>
    </xdr:to>
    <xdr:sp macro="" textlink="">
      <xdr:nvSpPr>
        <xdr:cNvPr id="494" name="楕円 493"/>
        <xdr:cNvSpPr/>
      </xdr:nvSpPr>
      <xdr:spPr>
        <a:xfrm>
          <a:off x="9588500" y="1623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60647</xdr:rowOff>
    </xdr:from>
    <xdr:ext cx="534377" cy="259045"/>
    <xdr:sp macro="" textlink="">
      <xdr:nvSpPr>
        <xdr:cNvPr id="495" name="テキスト ボックス 494"/>
        <xdr:cNvSpPr txBox="1"/>
      </xdr:nvSpPr>
      <xdr:spPr>
        <a:xfrm>
          <a:off x="9372111" y="1600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17635</xdr:rowOff>
    </xdr:from>
    <xdr:to>
      <xdr:col>46</xdr:col>
      <xdr:colOff>38100</xdr:colOff>
      <xdr:row>94</xdr:row>
      <xdr:rowOff>119235</xdr:rowOff>
    </xdr:to>
    <xdr:sp macro="" textlink="">
      <xdr:nvSpPr>
        <xdr:cNvPr id="496" name="楕円 495"/>
        <xdr:cNvSpPr/>
      </xdr:nvSpPr>
      <xdr:spPr>
        <a:xfrm>
          <a:off x="8699500" y="1613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135762</xdr:rowOff>
    </xdr:from>
    <xdr:ext cx="534377" cy="259045"/>
    <xdr:sp macro="" textlink="">
      <xdr:nvSpPr>
        <xdr:cNvPr id="497" name="テキスト ボックス 496"/>
        <xdr:cNvSpPr txBox="1"/>
      </xdr:nvSpPr>
      <xdr:spPr>
        <a:xfrm>
          <a:off x="8483111" y="1590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138734</xdr:rowOff>
    </xdr:from>
    <xdr:to>
      <xdr:col>41</xdr:col>
      <xdr:colOff>101600</xdr:colOff>
      <xdr:row>95</xdr:row>
      <xdr:rowOff>68884</xdr:rowOff>
    </xdr:to>
    <xdr:sp macro="" textlink="">
      <xdr:nvSpPr>
        <xdr:cNvPr id="498" name="楕円 497"/>
        <xdr:cNvSpPr/>
      </xdr:nvSpPr>
      <xdr:spPr>
        <a:xfrm>
          <a:off x="7810500" y="1625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85411</xdr:rowOff>
    </xdr:from>
    <xdr:ext cx="534377" cy="259045"/>
    <xdr:sp macro="" textlink="">
      <xdr:nvSpPr>
        <xdr:cNvPr id="499" name="テキスト ボックス 498"/>
        <xdr:cNvSpPr txBox="1"/>
      </xdr:nvSpPr>
      <xdr:spPr>
        <a:xfrm>
          <a:off x="7594111" y="1603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19214</xdr:rowOff>
    </xdr:from>
    <xdr:to>
      <xdr:col>36</xdr:col>
      <xdr:colOff>165100</xdr:colOff>
      <xdr:row>96</xdr:row>
      <xdr:rowOff>120814</xdr:rowOff>
    </xdr:to>
    <xdr:sp macro="" textlink="">
      <xdr:nvSpPr>
        <xdr:cNvPr id="500" name="楕円 499"/>
        <xdr:cNvSpPr/>
      </xdr:nvSpPr>
      <xdr:spPr>
        <a:xfrm>
          <a:off x="6921500" y="1647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111941</xdr:rowOff>
    </xdr:from>
    <xdr:ext cx="534377" cy="259045"/>
    <xdr:sp macro="" textlink="">
      <xdr:nvSpPr>
        <xdr:cNvPr id="501" name="テキスト ボックス 500"/>
        <xdr:cNvSpPr txBox="1"/>
      </xdr:nvSpPr>
      <xdr:spPr>
        <a:xfrm>
          <a:off x="6705111" y="1657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4" name="テキスト ボックス 51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2" name="テキスト ボックス 52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4" name="テキスト ボックス 52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6" name="テキスト ボックス 52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22559</xdr:rowOff>
    </xdr:from>
    <xdr:to>
      <xdr:col>85</xdr:col>
      <xdr:colOff>126364</xdr:colOff>
      <xdr:row>38</xdr:row>
      <xdr:rowOff>63968</xdr:rowOff>
    </xdr:to>
    <xdr:cxnSp macro="">
      <xdr:nvCxnSpPr>
        <xdr:cNvPr id="528" name="直線コネクタ 527"/>
        <xdr:cNvCxnSpPr/>
      </xdr:nvCxnSpPr>
      <xdr:spPr>
        <a:xfrm flipV="1">
          <a:off x="16317595" y="6023309"/>
          <a:ext cx="1269" cy="55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67795</xdr:rowOff>
    </xdr:from>
    <xdr:ext cx="534377" cy="259045"/>
    <xdr:sp macro="" textlink="">
      <xdr:nvSpPr>
        <xdr:cNvPr id="529" name="消防費最小値テキスト"/>
        <xdr:cNvSpPr txBox="1"/>
      </xdr:nvSpPr>
      <xdr:spPr>
        <a:xfrm>
          <a:off x="16370300" y="658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63968</xdr:rowOff>
    </xdr:from>
    <xdr:to>
      <xdr:col>86</xdr:col>
      <xdr:colOff>25400</xdr:colOff>
      <xdr:row>38</xdr:row>
      <xdr:rowOff>63968</xdr:rowOff>
    </xdr:to>
    <xdr:cxnSp macro="">
      <xdr:nvCxnSpPr>
        <xdr:cNvPr id="530" name="直線コネクタ 529"/>
        <xdr:cNvCxnSpPr/>
      </xdr:nvCxnSpPr>
      <xdr:spPr>
        <a:xfrm>
          <a:off x="16230600" y="657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140686</xdr:rowOff>
    </xdr:from>
    <xdr:ext cx="534377" cy="259045"/>
    <xdr:sp macro="" textlink="">
      <xdr:nvSpPr>
        <xdr:cNvPr id="531" name="消防費最大値テキスト"/>
        <xdr:cNvSpPr txBox="1"/>
      </xdr:nvSpPr>
      <xdr:spPr>
        <a:xfrm>
          <a:off x="16370300" y="579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35</xdr:row>
      <xdr:rowOff>22559</xdr:rowOff>
    </xdr:from>
    <xdr:to>
      <xdr:col>86</xdr:col>
      <xdr:colOff>25400</xdr:colOff>
      <xdr:row>35</xdr:row>
      <xdr:rowOff>22559</xdr:rowOff>
    </xdr:to>
    <xdr:cxnSp macro="">
      <xdr:nvCxnSpPr>
        <xdr:cNvPr id="532" name="直線コネクタ 531"/>
        <xdr:cNvCxnSpPr/>
      </xdr:nvCxnSpPr>
      <xdr:spPr>
        <a:xfrm>
          <a:off x="16230600" y="602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33107</xdr:rowOff>
    </xdr:from>
    <xdr:to>
      <xdr:col>85</xdr:col>
      <xdr:colOff>127000</xdr:colOff>
      <xdr:row>36</xdr:row>
      <xdr:rowOff>44112</xdr:rowOff>
    </xdr:to>
    <xdr:cxnSp macro="">
      <xdr:nvCxnSpPr>
        <xdr:cNvPr id="533" name="直線コネクタ 532"/>
        <xdr:cNvCxnSpPr/>
      </xdr:nvCxnSpPr>
      <xdr:spPr>
        <a:xfrm>
          <a:off x="15481300" y="6205307"/>
          <a:ext cx="838200" cy="1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43357</xdr:rowOff>
    </xdr:from>
    <xdr:ext cx="534377" cy="259045"/>
    <xdr:sp macro="" textlink="">
      <xdr:nvSpPr>
        <xdr:cNvPr id="534" name="消防費平均値テキスト"/>
        <xdr:cNvSpPr txBox="1"/>
      </xdr:nvSpPr>
      <xdr:spPr>
        <a:xfrm>
          <a:off x="16370300" y="6215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64930</xdr:rowOff>
    </xdr:from>
    <xdr:to>
      <xdr:col>85</xdr:col>
      <xdr:colOff>177800</xdr:colOff>
      <xdr:row>36</xdr:row>
      <xdr:rowOff>166530</xdr:rowOff>
    </xdr:to>
    <xdr:sp macro="" textlink="">
      <xdr:nvSpPr>
        <xdr:cNvPr id="535" name="フローチャート: 判断 534"/>
        <xdr:cNvSpPr/>
      </xdr:nvSpPr>
      <xdr:spPr>
        <a:xfrm>
          <a:off x="16268700" y="623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33107</xdr:rowOff>
    </xdr:from>
    <xdr:to>
      <xdr:col>81</xdr:col>
      <xdr:colOff>50800</xdr:colOff>
      <xdr:row>36</xdr:row>
      <xdr:rowOff>105247</xdr:rowOff>
    </xdr:to>
    <xdr:cxnSp macro="">
      <xdr:nvCxnSpPr>
        <xdr:cNvPr id="536" name="直線コネクタ 535"/>
        <xdr:cNvCxnSpPr/>
      </xdr:nvCxnSpPr>
      <xdr:spPr>
        <a:xfrm flipV="1">
          <a:off x="14592300" y="6205307"/>
          <a:ext cx="889000" cy="7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52487</xdr:rowOff>
    </xdr:from>
    <xdr:to>
      <xdr:col>81</xdr:col>
      <xdr:colOff>101600</xdr:colOff>
      <xdr:row>36</xdr:row>
      <xdr:rowOff>154087</xdr:rowOff>
    </xdr:to>
    <xdr:sp macro="" textlink="">
      <xdr:nvSpPr>
        <xdr:cNvPr id="537" name="フローチャート: 判断 536"/>
        <xdr:cNvSpPr/>
      </xdr:nvSpPr>
      <xdr:spPr>
        <a:xfrm>
          <a:off x="15430500" y="62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145214</xdr:rowOff>
    </xdr:from>
    <xdr:ext cx="534377" cy="259045"/>
    <xdr:sp macro="" textlink="">
      <xdr:nvSpPr>
        <xdr:cNvPr id="538" name="テキスト ボックス 537"/>
        <xdr:cNvSpPr txBox="1"/>
      </xdr:nvSpPr>
      <xdr:spPr>
        <a:xfrm>
          <a:off x="15214111" y="631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118669</xdr:rowOff>
    </xdr:from>
    <xdr:to>
      <xdr:col>76</xdr:col>
      <xdr:colOff>114300</xdr:colOff>
      <xdr:row>36</xdr:row>
      <xdr:rowOff>105247</xdr:rowOff>
    </xdr:to>
    <xdr:cxnSp macro="">
      <xdr:nvCxnSpPr>
        <xdr:cNvPr id="539" name="直線コネクタ 538"/>
        <xdr:cNvCxnSpPr/>
      </xdr:nvCxnSpPr>
      <xdr:spPr>
        <a:xfrm>
          <a:off x="13703300" y="5262169"/>
          <a:ext cx="889000" cy="10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108396</xdr:rowOff>
    </xdr:from>
    <xdr:to>
      <xdr:col>76</xdr:col>
      <xdr:colOff>165100</xdr:colOff>
      <xdr:row>36</xdr:row>
      <xdr:rowOff>38546</xdr:rowOff>
    </xdr:to>
    <xdr:sp macro="" textlink="">
      <xdr:nvSpPr>
        <xdr:cNvPr id="540" name="フローチャート: 判断 539"/>
        <xdr:cNvSpPr/>
      </xdr:nvSpPr>
      <xdr:spPr>
        <a:xfrm>
          <a:off x="14541500" y="610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55073</xdr:rowOff>
    </xdr:from>
    <xdr:ext cx="534377" cy="259045"/>
    <xdr:sp macro="" textlink="">
      <xdr:nvSpPr>
        <xdr:cNvPr id="541" name="テキスト ボックス 540"/>
        <xdr:cNvSpPr txBox="1"/>
      </xdr:nvSpPr>
      <xdr:spPr>
        <a:xfrm>
          <a:off x="14325111" y="588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118669</xdr:rowOff>
    </xdr:from>
    <xdr:to>
      <xdr:col>71</xdr:col>
      <xdr:colOff>177800</xdr:colOff>
      <xdr:row>34</xdr:row>
      <xdr:rowOff>153220</xdr:rowOff>
    </xdr:to>
    <xdr:cxnSp macro="">
      <xdr:nvCxnSpPr>
        <xdr:cNvPr id="542" name="直線コネクタ 541"/>
        <xdr:cNvCxnSpPr/>
      </xdr:nvCxnSpPr>
      <xdr:spPr>
        <a:xfrm flipV="1">
          <a:off x="12814300" y="5262169"/>
          <a:ext cx="889000" cy="72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133281</xdr:rowOff>
    </xdr:from>
    <xdr:to>
      <xdr:col>72</xdr:col>
      <xdr:colOff>38100</xdr:colOff>
      <xdr:row>35</xdr:row>
      <xdr:rowOff>63431</xdr:rowOff>
    </xdr:to>
    <xdr:sp macro="" textlink="">
      <xdr:nvSpPr>
        <xdr:cNvPr id="543" name="フローチャート: 判断 542"/>
        <xdr:cNvSpPr/>
      </xdr:nvSpPr>
      <xdr:spPr>
        <a:xfrm>
          <a:off x="13652500" y="5962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54558</xdr:rowOff>
    </xdr:from>
    <xdr:ext cx="534377" cy="259045"/>
    <xdr:sp macro="" textlink="">
      <xdr:nvSpPr>
        <xdr:cNvPr id="544" name="テキスト ボックス 543"/>
        <xdr:cNvSpPr txBox="1"/>
      </xdr:nvSpPr>
      <xdr:spPr>
        <a:xfrm>
          <a:off x="13436111" y="605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50724</xdr:rowOff>
    </xdr:from>
    <xdr:to>
      <xdr:col>67</xdr:col>
      <xdr:colOff>101600</xdr:colOff>
      <xdr:row>36</xdr:row>
      <xdr:rowOff>152324</xdr:rowOff>
    </xdr:to>
    <xdr:sp macro="" textlink="">
      <xdr:nvSpPr>
        <xdr:cNvPr id="545" name="フローチャート: 判断 544"/>
        <xdr:cNvSpPr/>
      </xdr:nvSpPr>
      <xdr:spPr>
        <a:xfrm>
          <a:off x="12763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143451</xdr:rowOff>
    </xdr:from>
    <xdr:ext cx="534377" cy="259045"/>
    <xdr:sp macro="" textlink="">
      <xdr:nvSpPr>
        <xdr:cNvPr id="546" name="テキスト ボックス 545"/>
        <xdr:cNvSpPr txBox="1"/>
      </xdr:nvSpPr>
      <xdr:spPr>
        <a:xfrm>
          <a:off x="12547111" y="631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164762</xdr:rowOff>
    </xdr:from>
    <xdr:to>
      <xdr:col>85</xdr:col>
      <xdr:colOff>177800</xdr:colOff>
      <xdr:row>36</xdr:row>
      <xdr:rowOff>94912</xdr:rowOff>
    </xdr:to>
    <xdr:sp macro="" textlink="">
      <xdr:nvSpPr>
        <xdr:cNvPr id="552" name="楕円 551"/>
        <xdr:cNvSpPr/>
      </xdr:nvSpPr>
      <xdr:spPr>
        <a:xfrm>
          <a:off x="16268700" y="616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16189</xdr:rowOff>
    </xdr:from>
    <xdr:ext cx="534377" cy="259045"/>
    <xdr:sp macro="" textlink="">
      <xdr:nvSpPr>
        <xdr:cNvPr id="553" name="消防費該当値テキスト"/>
        <xdr:cNvSpPr txBox="1"/>
      </xdr:nvSpPr>
      <xdr:spPr>
        <a:xfrm>
          <a:off x="16370300" y="601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153757</xdr:rowOff>
    </xdr:from>
    <xdr:to>
      <xdr:col>81</xdr:col>
      <xdr:colOff>101600</xdr:colOff>
      <xdr:row>36</xdr:row>
      <xdr:rowOff>83907</xdr:rowOff>
    </xdr:to>
    <xdr:sp macro="" textlink="">
      <xdr:nvSpPr>
        <xdr:cNvPr id="554" name="楕円 553"/>
        <xdr:cNvSpPr/>
      </xdr:nvSpPr>
      <xdr:spPr>
        <a:xfrm>
          <a:off x="15430500" y="615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100434</xdr:rowOff>
    </xdr:from>
    <xdr:ext cx="534377" cy="259045"/>
    <xdr:sp macro="" textlink="">
      <xdr:nvSpPr>
        <xdr:cNvPr id="555" name="テキスト ボックス 554"/>
        <xdr:cNvSpPr txBox="1"/>
      </xdr:nvSpPr>
      <xdr:spPr>
        <a:xfrm>
          <a:off x="15214111" y="592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54447</xdr:rowOff>
    </xdr:from>
    <xdr:to>
      <xdr:col>76</xdr:col>
      <xdr:colOff>165100</xdr:colOff>
      <xdr:row>36</xdr:row>
      <xdr:rowOff>156047</xdr:rowOff>
    </xdr:to>
    <xdr:sp macro="" textlink="">
      <xdr:nvSpPr>
        <xdr:cNvPr id="556" name="楕円 555"/>
        <xdr:cNvSpPr/>
      </xdr:nvSpPr>
      <xdr:spPr>
        <a:xfrm>
          <a:off x="14541500" y="622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147174</xdr:rowOff>
    </xdr:from>
    <xdr:ext cx="534377" cy="259045"/>
    <xdr:sp macro="" textlink="">
      <xdr:nvSpPr>
        <xdr:cNvPr id="557" name="テキスト ボックス 556"/>
        <xdr:cNvSpPr txBox="1"/>
      </xdr:nvSpPr>
      <xdr:spPr>
        <a:xfrm>
          <a:off x="14325111" y="631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67869</xdr:rowOff>
    </xdr:from>
    <xdr:to>
      <xdr:col>72</xdr:col>
      <xdr:colOff>38100</xdr:colOff>
      <xdr:row>30</xdr:row>
      <xdr:rowOff>169469</xdr:rowOff>
    </xdr:to>
    <xdr:sp macro="" textlink="">
      <xdr:nvSpPr>
        <xdr:cNvPr id="558" name="楕円 557"/>
        <xdr:cNvSpPr/>
      </xdr:nvSpPr>
      <xdr:spPr>
        <a:xfrm>
          <a:off x="13652500" y="521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14546</xdr:rowOff>
    </xdr:from>
    <xdr:ext cx="534377" cy="259045"/>
    <xdr:sp macro="" textlink="">
      <xdr:nvSpPr>
        <xdr:cNvPr id="559" name="テキスト ボックス 558"/>
        <xdr:cNvSpPr txBox="1"/>
      </xdr:nvSpPr>
      <xdr:spPr>
        <a:xfrm>
          <a:off x="13436111" y="498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102420</xdr:rowOff>
    </xdr:from>
    <xdr:to>
      <xdr:col>67</xdr:col>
      <xdr:colOff>101600</xdr:colOff>
      <xdr:row>35</xdr:row>
      <xdr:rowOff>32570</xdr:rowOff>
    </xdr:to>
    <xdr:sp macro="" textlink="">
      <xdr:nvSpPr>
        <xdr:cNvPr id="560" name="楕円 559"/>
        <xdr:cNvSpPr/>
      </xdr:nvSpPr>
      <xdr:spPr>
        <a:xfrm>
          <a:off x="12763500" y="59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49097</xdr:rowOff>
    </xdr:from>
    <xdr:ext cx="534377" cy="259045"/>
    <xdr:sp macro="" textlink="">
      <xdr:nvSpPr>
        <xdr:cNvPr id="561" name="テキスト ボックス 560"/>
        <xdr:cNvSpPr txBox="1"/>
      </xdr:nvSpPr>
      <xdr:spPr>
        <a:xfrm>
          <a:off x="12547111" y="570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2" name="テキスト ボックス 57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3" name="直線コネクタ 57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4" name="テキスト ボックス 57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5" name="直線コネクタ 57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6" name="テキスト ボックス 57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7" name="直線コネクタ 57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8" name="テキスト ボックス 57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9" name="直線コネクタ 57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80" name="テキスト ボックス 57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81" name="直線コネクタ 58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2" name="テキスト ボックス 58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3" name="直線コネクタ 58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4" name="テキスト ボックス 58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5" name="直線コネクタ 58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6" name="テキスト ボックス 58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24181</xdr:rowOff>
    </xdr:from>
    <xdr:to>
      <xdr:col>85</xdr:col>
      <xdr:colOff>126364</xdr:colOff>
      <xdr:row>58</xdr:row>
      <xdr:rowOff>147614</xdr:rowOff>
    </xdr:to>
    <xdr:cxnSp macro="">
      <xdr:nvCxnSpPr>
        <xdr:cNvPr id="588" name="直線コネクタ 587"/>
        <xdr:cNvCxnSpPr/>
      </xdr:nvCxnSpPr>
      <xdr:spPr>
        <a:xfrm flipV="1">
          <a:off x="16317595" y="8596681"/>
          <a:ext cx="1269" cy="149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151441</xdr:rowOff>
    </xdr:from>
    <xdr:ext cx="534377" cy="259045"/>
    <xdr:sp macro="" textlink="">
      <xdr:nvSpPr>
        <xdr:cNvPr id="589" name="教育費最小値テキスト"/>
        <xdr:cNvSpPr txBox="1"/>
      </xdr:nvSpPr>
      <xdr:spPr>
        <a:xfrm>
          <a:off x="16370300" y="1009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147614</xdr:rowOff>
    </xdr:from>
    <xdr:to>
      <xdr:col>86</xdr:col>
      <xdr:colOff>25400</xdr:colOff>
      <xdr:row>58</xdr:row>
      <xdr:rowOff>147614</xdr:rowOff>
    </xdr:to>
    <xdr:cxnSp macro="">
      <xdr:nvCxnSpPr>
        <xdr:cNvPr id="590" name="直線コネクタ 589"/>
        <xdr:cNvCxnSpPr/>
      </xdr:nvCxnSpPr>
      <xdr:spPr>
        <a:xfrm>
          <a:off x="16230600" y="10091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142308</xdr:rowOff>
    </xdr:from>
    <xdr:ext cx="599010" cy="259045"/>
    <xdr:sp macro="" textlink="">
      <xdr:nvSpPr>
        <xdr:cNvPr id="591" name="教育費最大値テキスト"/>
        <xdr:cNvSpPr txBox="1"/>
      </xdr:nvSpPr>
      <xdr:spPr>
        <a:xfrm>
          <a:off x="16370300" y="837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24181</xdr:rowOff>
    </xdr:from>
    <xdr:to>
      <xdr:col>86</xdr:col>
      <xdr:colOff>25400</xdr:colOff>
      <xdr:row>50</xdr:row>
      <xdr:rowOff>24181</xdr:rowOff>
    </xdr:to>
    <xdr:cxnSp macro="">
      <xdr:nvCxnSpPr>
        <xdr:cNvPr id="592" name="直線コネクタ 591"/>
        <xdr:cNvCxnSpPr/>
      </xdr:nvCxnSpPr>
      <xdr:spPr>
        <a:xfrm>
          <a:off x="16230600" y="8596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44036</xdr:rowOff>
    </xdr:from>
    <xdr:to>
      <xdr:col>85</xdr:col>
      <xdr:colOff>127000</xdr:colOff>
      <xdr:row>58</xdr:row>
      <xdr:rowOff>136892</xdr:rowOff>
    </xdr:to>
    <xdr:cxnSp macro="">
      <xdr:nvCxnSpPr>
        <xdr:cNvPr id="593" name="直線コネクタ 592"/>
        <xdr:cNvCxnSpPr/>
      </xdr:nvCxnSpPr>
      <xdr:spPr>
        <a:xfrm flipV="1">
          <a:off x="15481300" y="9988136"/>
          <a:ext cx="838200" cy="9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161547</xdr:rowOff>
    </xdr:from>
    <xdr:ext cx="534377" cy="259045"/>
    <xdr:sp macro="" textlink="">
      <xdr:nvSpPr>
        <xdr:cNvPr id="594" name="教育費平均値テキスト"/>
        <xdr:cNvSpPr txBox="1"/>
      </xdr:nvSpPr>
      <xdr:spPr>
        <a:xfrm>
          <a:off x="16370300" y="9419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138670</xdr:rowOff>
    </xdr:from>
    <xdr:to>
      <xdr:col>85</xdr:col>
      <xdr:colOff>177800</xdr:colOff>
      <xdr:row>56</xdr:row>
      <xdr:rowOff>68820</xdr:rowOff>
    </xdr:to>
    <xdr:sp macro="" textlink="">
      <xdr:nvSpPr>
        <xdr:cNvPr id="595" name="フローチャート: 判断 594"/>
        <xdr:cNvSpPr/>
      </xdr:nvSpPr>
      <xdr:spPr>
        <a:xfrm>
          <a:off x="16268700" y="956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131351</xdr:rowOff>
    </xdr:from>
    <xdr:to>
      <xdr:col>81</xdr:col>
      <xdr:colOff>50800</xdr:colOff>
      <xdr:row>58</xdr:row>
      <xdr:rowOff>136892</xdr:rowOff>
    </xdr:to>
    <xdr:cxnSp macro="">
      <xdr:nvCxnSpPr>
        <xdr:cNvPr id="596" name="直線コネクタ 595"/>
        <xdr:cNvCxnSpPr/>
      </xdr:nvCxnSpPr>
      <xdr:spPr>
        <a:xfrm>
          <a:off x="14592300" y="10075451"/>
          <a:ext cx="889000" cy="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14006</xdr:rowOff>
    </xdr:from>
    <xdr:to>
      <xdr:col>81</xdr:col>
      <xdr:colOff>101600</xdr:colOff>
      <xdr:row>57</xdr:row>
      <xdr:rowOff>115606</xdr:rowOff>
    </xdr:to>
    <xdr:sp macro="" textlink="">
      <xdr:nvSpPr>
        <xdr:cNvPr id="597" name="フローチャート: 判断 596"/>
        <xdr:cNvSpPr/>
      </xdr:nvSpPr>
      <xdr:spPr>
        <a:xfrm>
          <a:off x="15430500" y="978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132133</xdr:rowOff>
    </xdr:from>
    <xdr:ext cx="534377" cy="259045"/>
    <xdr:sp macro="" textlink="">
      <xdr:nvSpPr>
        <xdr:cNvPr id="598" name="テキスト ボックス 597"/>
        <xdr:cNvSpPr txBox="1"/>
      </xdr:nvSpPr>
      <xdr:spPr>
        <a:xfrm>
          <a:off x="15214111" y="956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39105</xdr:rowOff>
    </xdr:from>
    <xdr:to>
      <xdr:col>76</xdr:col>
      <xdr:colOff>114300</xdr:colOff>
      <xdr:row>58</xdr:row>
      <xdr:rowOff>131351</xdr:rowOff>
    </xdr:to>
    <xdr:cxnSp macro="">
      <xdr:nvCxnSpPr>
        <xdr:cNvPr id="599" name="直線コネクタ 598"/>
        <xdr:cNvCxnSpPr/>
      </xdr:nvCxnSpPr>
      <xdr:spPr>
        <a:xfrm>
          <a:off x="13703300" y="9983205"/>
          <a:ext cx="889000" cy="9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163043</xdr:rowOff>
    </xdr:from>
    <xdr:to>
      <xdr:col>76</xdr:col>
      <xdr:colOff>165100</xdr:colOff>
      <xdr:row>58</xdr:row>
      <xdr:rowOff>93193</xdr:rowOff>
    </xdr:to>
    <xdr:sp macro="" textlink="">
      <xdr:nvSpPr>
        <xdr:cNvPr id="600" name="フローチャート: 判断 599"/>
        <xdr:cNvSpPr/>
      </xdr:nvSpPr>
      <xdr:spPr>
        <a:xfrm>
          <a:off x="14541500" y="993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109720</xdr:rowOff>
    </xdr:from>
    <xdr:ext cx="534377" cy="259045"/>
    <xdr:sp macro="" textlink="">
      <xdr:nvSpPr>
        <xdr:cNvPr id="601" name="テキスト ボックス 600"/>
        <xdr:cNvSpPr txBox="1"/>
      </xdr:nvSpPr>
      <xdr:spPr>
        <a:xfrm>
          <a:off x="14325111" y="971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39105</xdr:rowOff>
    </xdr:from>
    <xdr:to>
      <xdr:col>71</xdr:col>
      <xdr:colOff>177800</xdr:colOff>
      <xdr:row>58</xdr:row>
      <xdr:rowOff>54323</xdr:rowOff>
    </xdr:to>
    <xdr:cxnSp macro="">
      <xdr:nvCxnSpPr>
        <xdr:cNvPr id="602" name="直線コネクタ 601"/>
        <xdr:cNvCxnSpPr/>
      </xdr:nvCxnSpPr>
      <xdr:spPr>
        <a:xfrm flipV="1">
          <a:off x="12814300" y="9983205"/>
          <a:ext cx="889000" cy="1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74150</xdr:rowOff>
    </xdr:from>
    <xdr:to>
      <xdr:col>72</xdr:col>
      <xdr:colOff>38100</xdr:colOff>
      <xdr:row>58</xdr:row>
      <xdr:rowOff>4300</xdr:rowOff>
    </xdr:to>
    <xdr:sp macro="" textlink="">
      <xdr:nvSpPr>
        <xdr:cNvPr id="603" name="フローチャート: 判断 602"/>
        <xdr:cNvSpPr/>
      </xdr:nvSpPr>
      <xdr:spPr>
        <a:xfrm>
          <a:off x="13652500" y="98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20827</xdr:rowOff>
    </xdr:from>
    <xdr:ext cx="534377" cy="259045"/>
    <xdr:sp macro="" textlink="">
      <xdr:nvSpPr>
        <xdr:cNvPr id="604" name="テキスト ボックス 603"/>
        <xdr:cNvSpPr txBox="1"/>
      </xdr:nvSpPr>
      <xdr:spPr>
        <a:xfrm>
          <a:off x="13436111" y="962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68217</xdr:rowOff>
    </xdr:from>
    <xdr:to>
      <xdr:col>67</xdr:col>
      <xdr:colOff>101600</xdr:colOff>
      <xdr:row>57</xdr:row>
      <xdr:rowOff>169817</xdr:rowOff>
    </xdr:to>
    <xdr:sp macro="" textlink="">
      <xdr:nvSpPr>
        <xdr:cNvPr id="605" name="フローチャート: 判断 604"/>
        <xdr:cNvSpPr/>
      </xdr:nvSpPr>
      <xdr:spPr>
        <a:xfrm>
          <a:off x="12763500" y="9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14894</xdr:rowOff>
    </xdr:from>
    <xdr:ext cx="534377" cy="259045"/>
    <xdr:sp macro="" textlink="">
      <xdr:nvSpPr>
        <xdr:cNvPr id="606" name="テキスト ボックス 605"/>
        <xdr:cNvSpPr txBox="1"/>
      </xdr:nvSpPr>
      <xdr:spPr>
        <a:xfrm>
          <a:off x="12547111" y="961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7" name="テキスト ボックス 60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8" name="テキスト ボックス 60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9" name="テキスト ボックス 60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10" name="テキスト ボックス 60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11" name="テキスト ボックス 61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164686</xdr:rowOff>
    </xdr:from>
    <xdr:to>
      <xdr:col>85</xdr:col>
      <xdr:colOff>177800</xdr:colOff>
      <xdr:row>58</xdr:row>
      <xdr:rowOff>94836</xdr:rowOff>
    </xdr:to>
    <xdr:sp macro="" textlink="">
      <xdr:nvSpPr>
        <xdr:cNvPr id="612" name="楕円 611"/>
        <xdr:cNvSpPr/>
      </xdr:nvSpPr>
      <xdr:spPr>
        <a:xfrm>
          <a:off x="16268700" y="993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79613</xdr:rowOff>
    </xdr:from>
    <xdr:ext cx="534377" cy="259045"/>
    <xdr:sp macro="" textlink="">
      <xdr:nvSpPr>
        <xdr:cNvPr id="613" name="教育費該当値テキスト"/>
        <xdr:cNvSpPr txBox="1"/>
      </xdr:nvSpPr>
      <xdr:spPr>
        <a:xfrm>
          <a:off x="16370300" y="985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86092</xdr:rowOff>
    </xdr:from>
    <xdr:to>
      <xdr:col>81</xdr:col>
      <xdr:colOff>101600</xdr:colOff>
      <xdr:row>59</xdr:row>
      <xdr:rowOff>16242</xdr:rowOff>
    </xdr:to>
    <xdr:sp macro="" textlink="">
      <xdr:nvSpPr>
        <xdr:cNvPr id="614" name="楕円 613"/>
        <xdr:cNvSpPr/>
      </xdr:nvSpPr>
      <xdr:spPr>
        <a:xfrm>
          <a:off x="15430500" y="1003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7369</xdr:rowOff>
    </xdr:from>
    <xdr:ext cx="534377" cy="259045"/>
    <xdr:sp macro="" textlink="">
      <xdr:nvSpPr>
        <xdr:cNvPr id="615" name="テキスト ボックス 614"/>
        <xdr:cNvSpPr txBox="1"/>
      </xdr:nvSpPr>
      <xdr:spPr>
        <a:xfrm>
          <a:off x="15214111" y="1012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80551</xdr:rowOff>
    </xdr:from>
    <xdr:to>
      <xdr:col>76</xdr:col>
      <xdr:colOff>165100</xdr:colOff>
      <xdr:row>59</xdr:row>
      <xdr:rowOff>10701</xdr:rowOff>
    </xdr:to>
    <xdr:sp macro="" textlink="">
      <xdr:nvSpPr>
        <xdr:cNvPr id="616" name="楕円 615"/>
        <xdr:cNvSpPr/>
      </xdr:nvSpPr>
      <xdr:spPr>
        <a:xfrm>
          <a:off x="14541500" y="1002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1828</xdr:rowOff>
    </xdr:from>
    <xdr:ext cx="534377" cy="259045"/>
    <xdr:sp macro="" textlink="">
      <xdr:nvSpPr>
        <xdr:cNvPr id="617" name="テキスト ボックス 616"/>
        <xdr:cNvSpPr txBox="1"/>
      </xdr:nvSpPr>
      <xdr:spPr>
        <a:xfrm>
          <a:off x="14325111" y="1011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159755</xdr:rowOff>
    </xdr:from>
    <xdr:to>
      <xdr:col>72</xdr:col>
      <xdr:colOff>38100</xdr:colOff>
      <xdr:row>58</xdr:row>
      <xdr:rowOff>89905</xdr:rowOff>
    </xdr:to>
    <xdr:sp macro="" textlink="">
      <xdr:nvSpPr>
        <xdr:cNvPr id="618" name="楕円 617"/>
        <xdr:cNvSpPr/>
      </xdr:nvSpPr>
      <xdr:spPr>
        <a:xfrm>
          <a:off x="13652500" y="99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81032</xdr:rowOff>
    </xdr:from>
    <xdr:ext cx="534377" cy="259045"/>
    <xdr:sp macro="" textlink="">
      <xdr:nvSpPr>
        <xdr:cNvPr id="619" name="テキスト ボックス 618"/>
        <xdr:cNvSpPr txBox="1"/>
      </xdr:nvSpPr>
      <xdr:spPr>
        <a:xfrm>
          <a:off x="13436111" y="100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3523</xdr:rowOff>
    </xdr:from>
    <xdr:to>
      <xdr:col>67</xdr:col>
      <xdr:colOff>101600</xdr:colOff>
      <xdr:row>58</xdr:row>
      <xdr:rowOff>105123</xdr:rowOff>
    </xdr:to>
    <xdr:sp macro="" textlink="">
      <xdr:nvSpPr>
        <xdr:cNvPr id="620" name="楕円 619"/>
        <xdr:cNvSpPr/>
      </xdr:nvSpPr>
      <xdr:spPr>
        <a:xfrm>
          <a:off x="12763500" y="994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96250</xdr:rowOff>
    </xdr:from>
    <xdr:ext cx="534377" cy="259045"/>
    <xdr:sp macro="" textlink="">
      <xdr:nvSpPr>
        <xdr:cNvPr id="621" name="テキスト ボックス 620"/>
        <xdr:cNvSpPr txBox="1"/>
      </xdr:nvSpPr>
      <xdr:spPr>
        <a:xfrm>
          <a:off x="12547111" y="1004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2" name="正方形/長方形 62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3" name="正方形/長方形 62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4" name="正方形/長方形 62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5" name="正方形/長方形 62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6" name="正方形/長方形 62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7" name="正方形/長方形 62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8" name="正方形/長方形 62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9" name="正方形/長方形 62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30" name="テキスト ボックス 62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31" name="直線コネクタ 63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2" name="直線コネクタ 63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3" name="テキスト ボックス 63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4" name="直線コネクタ 63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5" name="テキスト ボックス 634"/>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6" name="直線コネクタ 63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7" name="テキスト ボックス 63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8" name="直線コネクタ 63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9" name="テキスト ボックス 63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40" name="直線コネクタ 63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41" name="テキスト ボックス 64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2" name="直線コネクタ 64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43" name="テキスト ボックス 64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170256</xdr:rowOff>
    </xdr:from>
    <xdr:to>
      <xdr:col>85</xdr:col>
      <xdr:colOff>126364</xdr:colOff>
      <xdr:row>79</xdr:row>
      <xdr:rowOff>44450</xdr:rowOff>
    </xdr:to>
    <xdr:cxnSp macro="">
      <xdr:nvCxnSpPr>
        <xdr:cNvPr id="645" name="直線コネクタ 644"/>
        <xdr:cNvCxnSpPr/>
      </xdr:nvCxnSpPr>
      <xdr:spPr>
        <a:xfrm flipV="1">
          <a:off x="16317595" y="12171756"/>
          <a:ext cx="1269" cy="141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7" name="直線コネクタ 64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116933</xdr:rowOff>
    </xdr:from>
    <xdr:ext cx="534377" cy="259045"/>
    <xdr:sp macro="" textlink="">
      <xdr:nvSpPr>
        <xdr:cNvPr id="648" name="災害復旧費最大値テキスト"/>
        <xdr:cNvSpPr txBox="1"/>
      </xdr:nvSpPr>
      <xdr:spPr>
        <a:xfrm>
          <a:off x="16370300" y="1194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170256</xdr:rowOff>
    </xdr:from>
    <xdr:to>
      <xdr:col>86</xdr:col>
      <xdr:colOff>25400</xdr:colOff>
      <xdr:row>70</xdr:row>
      <xdr:rowOff>170256</xdr:rowOff>
    </xdr:to>
    <xdr:cxnSp macro="">
      <xdr:nvCxnSpPr>
        <xdr:cNvPr id="649" name="直線コネクタ 648"/>
        <xdr:cNvCxnSpPr/>
      </xdr:nvCxnSpPr>
      <xdr:spPr>
        <a:xfrm>
          <a:off x="16230600" y="12171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170256</xdr:rowOff>
    </xdr:from>
    <xdr:to>
      <xdr:col>85</xdr:col>
      <xdr:colOff>127000</xdr:colOff>
      <xdr:row>78</xdr:row>
      <xdr:rowOff>91770</xdr:rowOff>
    </xdr:to>
    <xdr:cxnSp macro="">
      <xdr:nvCxnSpPr>
        <xdr:cNvPr id="650" name="直線コネクタ 649"/>
        <xdr:cNvCxnSpPr/>
      </xdr:nvCxnSpPr>
      <xdr:spPr>
        <a:xfrm flipV="1">
          <a:off x="15481300" y="12171756"/>
          <a:ext cx="838200" cy="129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161586</xdr:rowOff>
    </xdr:from>
    <xdr:ext cx="469744" cy="259045"/>
    <xdr:sp macro="" textlink="">
      <xdr:nvSpPr>
        <xdr:cNvPr id="651" name="災害復旧費平均値テキスト"/>
        <xdr:cNvSpPr txBox="1"/>
      </xdr:nvSpPr>
      <xdr:spPr>
        <a:xfrm>
          <a:off x="16370300" y="12848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11709</xdr:rowOff>
    </xdr:from>
    <xdr:to>
      <xdr:col>85</xdr:col>
      <xdr:colOff>177800</xdr:colOff>
      <xdr:row>75</xdr:row>
      <xdr:rowOff>113309</xdr:rowOff>
    </xdr:to>
    <xdr:sp macro="" textlink="">
      <xdr:nvSpPr>
        <xdr:cNvPr id="652" name="フローチャート: 判断 651"/>
        <xdr:cNvSpPr/>
      </xdr:nvSpPr>
      <xdr:spPr>
        <a:xfrm>
          <a:off x="16268700" y="1287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51842</xdr:rowOff>
    </xdr:from>
    <xdr:to>
      <xdr:col>81</xdr:col>
      <xdr:colOff>50800</xdr:colOff>
      <xdr:row>78</xdr:row>
      <xdr:rowOff>91770</xdr:rowOff>
    </xdr:to>
    <xdr:cxnSp macro="">
      <xdr:nvCxnSpPr>
        <xdr:cNvPr id="653" name="直線コネクタ 652"/>
        <xdr:cNvCxnSpPr/>
      </xdr:nvCxnSpPr>
      <xdr:spPr>
        <a:xfrm>
          <a:off x="14592300" y="13082042"/>
          <a:ext cx="889000" cy="38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131724</xdr:rowOff>
    </xdr:from>
    <xdr:to>
      <xdr:col>81</xdr:col>
      <xdr:colOff>101600</xdr:colOff>
      <xdr:row>77</xdr:row>
      <xdr:rowOff>61874</xdr:rowOff>
    </xdr:to>
    <xdr:sp macro="" textlink="">
      <xdr:nvSpPr>
        <xdr:cNvPr id="654" name="フローチャート: 判断 653"/>
        <xdr:cNvSpPr/>
      </xdr:nvSpPr>
      <xdr:spPr>
        <a:xfrm>
          <a:off x="15430500" y="131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78402</xdr:rowOff>
    </xdr:from>
    <xdr:ext cx="469744" cy="259045"/>
    <xdr:sp macro="" textlink="">
      <xdr:nvSpPr>
        <xdr:cNvPr id="655" name="テキスト ボックス 654"/>
        <xdr:cNvSpPr txBox="1"/>
      </xdr:nvSpPr>
      <xdr:spPr>
        <a:xfrm>
          <a:off x="15246428" y="1293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51842</xdr:rowOff>
    </xdr:from>
    <xdr:to>
      <xdr:col>76</xdr:col>
      <xdr:colOff>114300</xdr:colOff>
      <xdr:row>77</xdr:row>
      <xdr:rowOff>98628</xdr:rowOff>
    </xdr:to>
    <xdr:cxnSp macro="">
      <xdr:nvCxnSpPr>
        <xdr:cNvPr id="656" name="直線コネクタ 655"/>
        <xdr:cNvCxnSpPr/>
      </xdr:nvCxnSpPr>
      <xdr:spPr>
        <a:xfrm flipV="1">
          <a:off x="13703300" y="13082042"/>
          <a:ext cx="889000" cy="21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91109</xdr:rowOff>
    </xdr:from>
    <xdr:to>
      <xdr:col>76</xdr:col>
      <xdr:colOff>165100</xdr:colOff>
      <xdr:row>78</xdr:row>
      <xdr:rowOff>21259</xdr:rowOff>
    </xdr:to>
    <xdr:sp macro="" textlink="">
      <xdr:nvSpPr>
        <xdr:cNvPr id="657" name="フローチャート: 判断 656"/>
        <xdr:cNvSpPr/>
      </xdr:nvSpPr>
      <xdr:spPr>
        <a:xfrm>
          <a:off x="14541500" y="1329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12386</xdr:rowOff>
    </xdr:from>
    <xdr:ext cx="469744" cy="259045"/>
    <xdr:sp macro="" textlink="">
      <xdr:nvSpPr>
        <xdr:cNvPr id="658" name="テキスト ボックス 657"/>
        <xdr:cNvSpPr txBox="1"/>
      </xdr:nvSpPr>
      <xdr:spPr>
        <a:xfrm>
          <a:off x="14357428" y="1338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162179</xdr:rowOff>
    </xdr:from>
    <xdr:to>
      <xdr:col>71</xdr:col>
      <xdr:colOff>177800</xdr:colOff>
      <xdr:row>77</xdr:row>
      <xdr:rowOff>98628</xdr:rowOff>
    </xdr:to>
    <xdr:cxnSp macro="">
      <xdr:nvCxnSpPr>
        <xdr:cNvPr id="659" name="直線コネクタ 658"/>
        <xdr:cNvCxnSpPr/>
      </xdr:nvCxnSpPr>
      <xdr:spPr>
        <a:xfrm>
          <a:off x="12814300" y="12678029"/>
          <a:ext cx="889000" cy="62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120523</xdr:rowOff>
    </xdr:from>
    <xdr:to>
      <xdr:col>72</xdr:col>
      <xdr:colOff>38100</xdr:colOff>
      <xdr:row>78</xdr:row>
      <xdr:rowOff>50673</xdr:rowOff>
    </xdr:to>
    <xdr:sp macro="" textlink="">
      <xdr:nvSpPr>
        <xdr:cNvPr id="660" name="フローチャート: 判断 659"/>
        <xdr:cNvSpPr/>
      </xdr:nvSpPr>
      <xdr:spPr>
        <a:xfrm>
          <a:off x="13652500" y="133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41800</xdr:rowOff>
    </xdr:from>
    <xdr:ext cx="469744" cy="259045"/>
    <xdr:sp macro="" textlink="">
      <xdr:nvSpPr>
        <xdr:cNvPr id="661" name="テキスト ボックス 660"/>
        <xdr:cNvSpPr txBox="1"/>
      </xdr:nvSpPr>
      <xdr:spPr>
        <a:xfrm>
          <a:off x="13468428" y="1341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87681</xdr:rowOff>
    </xdr:from>
    <xdr:to>
      <xdr:col>67</xdr:col>
      <xdr:colOff>101600</xdr:colOff>
      <xdr:row>77</xdr:row>
      <xdr:rowOff>17831</xdr:rowOff>
    </xdr:to>
    <xdr:sp macro="" textlink="">
      <xdr:nvSpPr>
        <xdr:cNvPr id="662" name="フローチャート: 判断 661"/>
        <xdr:cNvSpPr/>
      </xdr:nvSpPr>
      <xdr:spPr>
        <a:xfrm>
          <a:off x="12763500" y="1311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8958</xdr:rowOff>
    </xdr:from>
    <xdr:ext cx="469744" cy="259045"/>
    <xdr:sp macro="" textlink="">
      <xdr:nvSpPr>
        <xdr:cNvPr id="663" name="テキスト ボックス 662"/>
        <xdr:cNvSpPr txBox="1"/>
      </xdr:nvSpPr>
      <xdr:spPr>
        <a:xfrm>
          <a:off x="12579428" y="132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4" name="テキスト ボックス 66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5" name="テキスト ボックス 66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6" name="テキスト ボックス 66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7" name="テキスト ボックス 66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8" name="テキスト ボックス 66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119456</xdr:rowOff>
    </xdr:from>
    <xdr:to>
      <xdr:col>85</xdr:col>
      <xdr:colOff>177800</xdr:colOff>
      <xdr:row>71</xdr:row>
      <xdr:rowOff>49606</xdr:rowOff>
    </xdr:to>
    <xdr:sp macro="" textlink="">
      <xdr:nvSpPr>
        <xdr:cNvPr id="669" name="楕円 668"/>
        <xdr:cNvSpPr/>
      </xdr:nvSpPr>
      <xdr:spPr>
        <a:xfrm>
          <a:off x="16268700" y="121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72483</xdr:rowOff>
    </xdr:from>
    <xdr:ext cx="534377" cy="259045"/>
    <xdr:sp macro="" textlink="">
      <xdr:nvSpPr>
        <xdr:cNvPr id="670" name="災害復旧費該当値テキスト"/>
        <xdr:cNvSpPr txBox="1"/>
      </xdr:nvSpPr>
      <xdr:spPr>
        <a:xfrm>
          <a:off x="16370300" y="1207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40970</xdr:rowOff>
    </xdr:from>
    <xdr:to>
      <xdr:col>81</xdr:col>
      <xdr:colOff>101600</xdr:colOff>
      <xdr:row>78</xdr:row>
      <xdr:rowOff>142570</xdr:rowOff>
    </xdr:to>
    <xdr:sp macro="" textlink="">
      <xdr:nvSpPr>
        <xdr:cNvPr id="671" name="楕円 670"/>
        <xdr:cNvSpPr/>
      </xdr:nvSpPr>
      <xdr:spPr>
        <a:xfrm>
          <a:off x="15430500" y="134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133697</xdr:rowOff>
    </xdr:from>
    <xdr:ext cx="469744" cy="259045"/>
    <xdr:sp macro="" textlink="">
      <xdr:nvSpPr>
        <xdr:cNvPr id="672" name="テキスト ボックス 671"/>
        <xdr:cNvSpPr txBox="1"/>
      </xdr:nvSpPr>
      <xdr:spPr>
        <a:xfrm>
          <a:off x="15246428" y="1350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1042</xdr:rowOff>
    </xdr:from>
    <xdr:to>
      <xdr:col>76</xdr:col>
      <xdr:colOff>165100</xdr:colOff>
      <xdr:row>76</xdr:row>
      <xdr:rowOff>102642</xdr:rowOff>
    </xdr:to>
    <xdr:sp macro="" textlink="">
      <xdr:nvSpPr>
        <xdr:cNvPr id="673" name="楕円 672"/>
        <xdr:cNvSpPr/>
      </xdr:nvSpPr>
      <xdr:spPr>
        <a:xfrm>
          <a:off x="14541500" y="1303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119168</xdr:rowOff>
    </xdr:from>
    <xdr:ext cx="469744" cy="259045"/>
    <xdr:sp macro="" textlink="">
      <xdr:nvSpPr>
        <xdr:cNvPr id="674" name="テキスト ボックス 673"/>
        <xdr:cNvSpPr txBox="1"/>
      </xdr:nvSpPr>
      <xdr:spPr>
        <a:xfrm>
          <a:off x="14357428" y="1280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47828</xdr:rowOff>
    </xdr:from>
    <xdr:to>
      <xdr:col>72</xdr:col>
      <xdr:colOff>38100</xdr:colOff>
      <xdr:row>77</xdr:row>
      <xdr:rowOff>149428</xdr:rowOff>
    </xdr:to>
    <xdr:sp macro="" textlink="">
      <xdr:nvSpPr>
        <xdr:cNvPr id="675" name="楕円 674"/>
        <xdr:cNvSpPr/>
      </xdr:nvSpPr>
      <xdr:spPr>
        <a:xfrm>
          <a:off x="13652500" y="1324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165955</xdr:rowOff>
    </xdr:from>
    <xdr:ext cx="469744" cy="259045"/>
    <xdr:sp macro="" textlink="">
      <xdr:nvSpPr>
        <xdr:cNvPr id="676" name="テキスト ボックス 675"/>
        <xdr:cNvSpPr txBox="1"/>
      </xdr:nvSpPr>
      <xdr:spPr>
        <a:xfrm>
          <a:off x="13468428" y="130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111379</xdr:rowOff>
    </xdr:from>
    <xdr:to>
      <xdr:col>67</xdr:col>
      <xdr:colOff>101600</xdr:colOff>
      <xdr:row>74</xdr:row>
      <xdr:rowOff>41529</xdr:rowOff>
    </xdr:to>
    <xdr:sp macro="" textlink="">
      <xdr:nvSpPr>
        <xdr:cNvPr id="677" name="楕円 676"/>
        <xdr:cNvSpPr/>
      </xdr:nvSpPr>
      <xdr:spPr>
        <a:xfrm>
          <a:off x="12763500" y="1262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58056</xdr:rowOff>
    </xdr:from>
    <xdr:ext cx="534377" cy="259045"/>
    <xdr:sp macro="" textlink="">
      <xdr:nvSpPr>
        <xdr:cNvPr id="678" name="テキスト ボックス 677"/>
        <xdr:cNvSpPr txBox="1"/>
      </xdr:nvSpPr>
      <xdr:spPr>
        <a:xfrm>
          <a:off x="12547111" y="1240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9" name="正方形/長方形 67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80" name="正方形/長方形 67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81" name="正方形/長方形 68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2" name="正方形/長方形 68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3" name="正方形/長方形 68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4" name="正方形/長方形 68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5" name="正方形/長方形 68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6" name="正方形/長方形 68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7" name="テキスト ボックス 68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8" name="直線コネクタ 68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9" name="テキスト ボックス 688"/>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90" name="直線コネクタ 68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91" name="テキスト ボックス 690"/>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92" name="直線コネクタ 69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93" name="テキスト ボックス 69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4" name="直線コネクタ 69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5" name="テキスト ボックス 69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6" name="直線コネクタ 69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7" name="テキスト ボックス 69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8" name="直線コネクタ 69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9" name="テキスト ボックス 698"/>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700" name="直線コネクタ 69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701" name="テキスト ボックス 70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702" name="直線コネクタ 70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703" name="テキスト ボックス 70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78338</xdr:rowOff>
    </xdr:from>
    <xdr:to>
      <xdr:col>85</xdr:col>
      <xdr:colOff>126364</xdr:colOff>
      <xdr:row>98</xdr:row>
      <xdr:rowOff>103581</xdr:rowOff>
    </xdr:to>
    <xdr:cxnSp macro="">
      <xdr:nvCxnSpPr>
        <xdr:cNvPr id="705" name="直線コネクタ 704"/>
        <xdr:cNvCxnSpPr/>
      </xdr:nvCxnSpPr>
      <xdr:spPr>
        <a:xfrm flipV="1">
          <a:off x="16317595" y="15508838"/>
          <a:ext cx="1269" cy="1396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107408</xdr:rowOff>
    </xdr:from>
    <xdr:ext cx="534377" cy="259045"/>
    <xdr:sp macro="" textlink="">
      <xdr:nvSpPr>
        <xdr:cNvPr id="706" name="公債費最小値テキスト"/>
        <xdr:cNvSpPr txBox="1"/>
      </xdr:nvSpPr>
      <xdr:spPr>
        <a:xfrm>
          <a:off x="16370300" y="1690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103581</xdr:rowOff>
    </xdr:from>
    <xdr:to>
      <xdr:col>86</xdr:col>
      <xdr:colOff>25400</xdr:colOff>
      <xdr:row>98</xdr:row>
      <xdr:rowOff>103581</xdr:rowOff>
    </xdr:to>
    <xdr:cxnSp macro="">
      <xdr:nvCxnSpPr>
        <xdr:cNvPr id="707" name="直線コネクタ 706"/>
        <xdr:cNvCxnSpPr/>
      </xdr:nvCxnSpPr>
      <xdr:spPr>
        <a:xfrm>
          <a:off x="16230600" y="1690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25015</xdr:rowOff>
    </xdr:from>
    <xdr:ext cx="599010" cy="259045"/>
    <xdr:sp macro="" textlink="">
      <xdr:nvSpPr>
        <xdr:cNvPr id="708" name="公債費最大値テキスト"/>
        <xdr:cNvSpPr txBox="1"/>
      </xdr:nvSpPr>
      <xdr:spPr>
        <a:xfrm>
          <a:off x="16370300" y="1528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115,758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78338</xdr:rowOff>
    </xdr:from>
    <xdr:to>
      <xdr:col>86</xdr:col>
      <xdr:colOff>25400</xdr:colOff>
      <xdr:row>90</xdr:row>
      <xdr:rowOff>78338</xdr:rowOff>
    </xdr:to>
    <xdr:cxnSp macro="">
      <xdr:nvCxnSpPr>
        <xdr:cNvPr id="709" name="直線コネクタ 708"/>
        <xdr:cNvCxnSpPr/>
      </xdr:nvCxnSpPr>
      <xdr:spPr>
        <a:xfrm>
          <a:off x="16230600" y="15508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78338</xdr:rowOff>
    </xdr:from>
    <xdr:to>
      <xdr:col>85</xdr:col>
      <xdr:colOff>127000</xdr:colOff>
      <xdr:row>92</xdr:row>
      <xdr:rowOff>85227</xdr:rowOff>
    </xdr:to>
    <xdr:cxnSp macro="">
      <xdr:nvCxnSpPr>
        <xdr:cNvPr id="710" name="直線コネクタ 709"/>
        <xdr:cNvCxnSpPr/>
      </xdr:nvCxnSpPr>
      <xdr:spPr>
        <a:xfrm flipV="1">
          <a:off x="15481300" y="15508838"/>
          <a:ext cx="838200" cy="34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160073</xdr:rowOff>
    </xdr:from>
    <xdr:ext cx="534377" cy="259045"/>
    <xdr:sp macro="" textlink="">
      <xdr:nvSpPr>
        <xdr:cNvPr id="711" name="公債費平均値テキスト"/>
        <xdr:cNvSpPr txBox="1"/>
      </xdr:nvSpPr>
      <xdr:spPr>
        <a:xfrm>
          <a:off x="16370300" y="15933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10196</xdr:rowOff>
    </xdr:from>
    <xdr:to>
      <xdr:col>85</xdr:col>
      <xdr:colOff>177800</xdr:colOff>
      <xdr:row>93</xdr:row>
      <xdr:rowOff>111796</xdr:rowOff>
    </xdr:to>
    <xdr:sp macro="" textlink="">
      <xdr:nvSpPr>
        <xdr:cNvPr id="712" name="フローチャート: 判断 711"/>
        <xdr:cNvSpPr/>
      </xdr:nvSpPr>
      <xdr:spPr>
        <a:xfrm>
          <a:off x="16268700" y="1595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59657</xdr:rowOff>
    </xdr:from>
    <xdr:to>
      <xdr:col>81</xdr:col>
      <xdr:colOff>50800</xdr:colOff>
      <xdr:row>92</xdr:row>
      <xdr:rowOff>85227</xdr:rowOff>
    </xdr:to>
    <xdr:cxnSp macro="">
      <xdr:nvCxnSpPr>
        <xdr:cNvPr id="713" name="直線コネクタ 712"/>
        <xdr:cNvCxnSpPr/>
      </xdr:nvCxnSpPr>
      <xdr:spPr>
        <a:xfrm>
          <a:off x="14592300" y="15833057"/>
          <a:ext cx="889000" cy="2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118945</xdr:rowOff>
    </xdr:from>
    <xdr:to>
      <xdr:col>81</xdr:col>
      <xdr:colOff>101600</xdr:colOff>
      <xdr:row>94</xdr:row>
      <xdr:rowOff>49095</xdr:rowOff>
    </xdr:to>
    <xdr:sp macro="" textlink="">
      <xdr:nvSpPr>
        <xdr:cNvPr id="714" name="フローチャート: 判断 713"/>
        <xdr:cNvSpPr/>
      </xdr:nvSpPr>
      <xdr:spPr>
        <a:xfrm>
          <a:off x="15430500" y="1606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40222</xdr:rowOff>
    </xdr:from>
    <xdr:ext cx="534377" cy="259045"/>
    <xdr:sp macro="" textlink="">
      <xdr:nvSpPr>
        <xdr:cNvPr id="715" name="テキスト ボックス 714"/>
        <xdr:cNvSpPr txBox="1"/>
      </xdr:nvSpPr>
      <xdr:spPr>
        <a:xfrm>
          <a:off x="15214111" y="1615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59657</xdr:rowOff>
    </xdr:from>
    <xdr:to>
      <xdr:col>76</xdr:col>
      <xdr:colOff>114300</xdr:colOff>
      <xdr:row>92</xdr:row>
      <xdr:rowOff>140663</xdr:rowOff>
    </xdr:to>
    <xdr:cxnSp macro="">
      <xdr:nvCxnSpPr>
        <xdr:cNvPr id="716" name="直線コネクタ 715"/>
        <xdr:cNvCxnSpPr/>
      </xdr:nvCxnSpPr>
      <xdr:spPr>
        <a:xfrm flipV="1">
          <a:off x="13703300" y="15833057"/>
          <a:ext cx="889000" cy="8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170886</xdr:rowOff>
    </xdr:from>
    <xdr:to>
      <xdr:col>76</xdr:col>
      <xdr:colOff>165100</xdr:colOff>
      <xdr:row>94</xdr:row>
      <xdr:rowOff>101036</xdr:rowOff>
    </xdr:to>
    <xdr:sp macro="" textlink="">
      <xdr:nvSpPr>
        <xdr:cNvPr id="717" name="フローチャート: 判断 716"/>
        <xdr:cNvSpPr/>
      </xdr:nvSpPr>
      <xdr:spPr>
        <a:xfrm>
          <a:off x="14541500" y="161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92163</xdr:rowOff>
    </xdr:from>
    <xdr:ext cx="534377" cy="259045"/>
    <xdr:sp macro="" textlink="">
      <xdr:nvSpPr>
        <xdr:cNvPr id="718" name="テキスト ボックス 717"/>
        <xdr:cNvSpPr txBox="1"/>
      </xdr:nvSpPr>
      <xdr:spPr>
        <a:xfrm>
          <a:off x="14325111" y="162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150166</xdr:rowOff>
    </xdr:from>
    <xdr:to>
      <xdr:col>71</xdr:col>
      <xdr:colOff>177800</xdr:colOff>
      <xdr:row>92</xdr:row>
      <xdr:rowOff>140663</xdr:rowOff>
    </xdr:to>
    <xdr:cxnSp macro="">
      <xdr:nvCxnSpPr>
        <xdr:cNvPr id="719" name="直線コネクタ 718"/>
        <xdr:cNvCxnSpPr/>
      </xdr:nvCxnSpPr>
      <xdr:spPr>
        <a:xfrm>
          <a:off x="12814300" y="15580666"/>
          <a:ext cx="889000" cy="33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34592</xdr:rowOff>
    </xdr:from>
    <xdr:to>
      <xdr:col>72</xdr:col>
      <xdr:colOff>38100</xdr:colOff>
      <xdr:row>94</xdr:row>
      <xdr:rowOff>136192</xdr:rowOff>
    </xdr:to>
    <xdr:sp macro="" textlink="">
      <xdr:nvSpPr>
        <xdr:cNvPr id="720" name="フローチャート: 判断 719"/>
        <xdr:cNvSpPr/>
      </xdr:nvSpPr>
      <xdr:spPr>
        <a:xfrm>
          <a:off x="13652500" y="16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127319</xdr:rowOff>
    </xdr:from>
    <xdr:ext cx="534377" cy="259045"/>
    <xdr:sp macro="" textlink="">
      <xdr:nvSpPr>
        <xdr:cNvPr id="721" name="テキスト ボックス 720"/>
        <xdr:cNvSpPr txBox="1"/>
      </xdr:nvSpPr>
      <xdr:spPr>
        <a:xfrm>
          <a:off x="13436111" y="1624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44307</xdr:rowOff>
    </xdr:from>
    <xdr:to>
      <xdr:col>67</xdr:col>
      <xdr:colOff>101600</xdr:colOff>
      <xdr:row>93</xdr:row>
      <xdr:rowOff>145907</xdr:rowOff>
    </xdr:to>
    <xdr:sp macro="" textlink="">
      <xdr:nvSpPr>
        <xdr:cNvPr id="722" name="フローチャート: 判断 721"/>
        <xdr:cNvSpPr/>
      </xdr:nvSpPr>
      <xdr:spPr>
        <a:xfrm>
          <a:off x="12763500" y="159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137034</xdr:rowOff>
    </xdr:from>
    <xdr:ext cx="534377" cy="259045"/>
    <xdr:sp macro="" textlink="">
      <xdr:nvSpPr>
        <xdr:cNvPr id="723" name="テキスト ボックス 722"/>
        <xdr:cNvSpPr txBox="1"/>
      </xdr:nvSpPr>
      <xdr:spPr>
        <a:xfrm>
          <a:off x="12547111" y="1608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4" name="テキスト ボックス 72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5" name="テキスト ボックス 72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6" name="テキスト ボックス 72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7" name="テキスト ボックス 72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8" name="テキスト ボックス 72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27538</xdr:rowOff>
    </xdr:from>
    <xdr:to>
      <xdr:col>85</xdr:col>
      <xdr:colOff>177800</xdr:colOff>
      <xdr:row>90</xdr:row>
      <xdr:rowOff>129138</xdr:rowOff>
    </xdr:to>
    <xdr:sp macro="" textlink="">
      <xdr:nvSpPr>
        <xdr:cNvPr id="729" name="楕円 728"/>
        <xdr:cNvSpPr/>
      </xdr:nvSpPr>
      <xdr:spPr>
        <a:xfrm>
          <a:off x="16268700" y="1545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152015</xdr:rowOff>
    </xdr:from>
    <xdr:ext cx="599010" cy="259045"/>
    <xdr:sp macro="" textlink="">
      <xdr:nvSpPr>
        <xdr:cNvPr id="730" name="公債費該当値テキスト"/>
        <xdr:cNvSpPr txBox="1"/>
      </xdr:nvSpPr>
      <xdr:spPr>
        <a:xfrm>
          <a:off x="16370300" y="15411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34427</xdr:rowOff>
    </xdr:from>
    <xdr:to>
      <xdr:col>81</xdr:col>
      <xdr:colOff>101600</xdr:colOff>
      <xdr:row>92</xdr:row>
      <xdr:rowOff>136027</xdr:rowOff>
    </xdr:to>
    <xdr:sp macro="" textlink="">
      <xdr:nvSpPr>
        <xdr:cNvPr id="731" name="楕円 730"/>
        <xdr:cNvSpPr/>
      </xdr:nvSpPr>
      <xdr:spPr>
        <a:xfrm>
          <a:off x="15430500" y="1580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152554</xdr:rowOff>
    </xdr:from>
    <xdr:ext cx="534377" cy="259045"/>
    <xdr:sp macro="" textlink="">
      <xdr:nvSpPr>
        <xdr:cNvPr id="732" name="テキスト ボックス 731"/>
        <xdr:cNvSpPr txBox="1"/>
      </xdr:nvSpPr>
      <xdr:spPr>
        <a:xfrm>
          <a:off x="15214111" y="1558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8857</xdr:rowOff>
    </xdr:from>
    <xdr:to>
      <xdr:col>76</xdr:col>
      <xdr:colOff>165100</xdr:colOff>
      <xdr:row>92</xdr:row>
      <xdr:rowOff>110457</xdr:rowOff>
    </xdr:to>
    <xdr:sp macro="" textlink="">
      <xdr:nvSpPr>
        <xdr:cNvPr id="733" name="楕円 732"/>
        <xdr:cNvSpPr/>
      </xdr:nvSpPr>
      <xdr:spPr>
        <a:xfrm>
          <a:off x="14541500" y="1578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126984</xdr:rowOff>
    </xdr:from>
    <xdr:ext cx="534377" cy="259045"/>
    <xdr:sp macro="" textlink="">
      <xdr:nvSpPr>
        <xdr:cNvPr id="734" name="テキスト ボックス 733"/>
        <xdr:cNvSpPr txBox="1"/>
      </xdr:nvSpPr>
      <xdr:spPr>
        <a:xfrm>
          <a:off x="14325111" y="1555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89863</xdr:rowOff>
    </xdr:from>
    <xdr:to>
      <xdr:col>72</xdr:col>
      <xdr:colOff>38100</xdr:colOff>
      <xdr:row>93</xdr:row>
      <xdr:rowOff>20013</xdr:rowOff>
    </xdr:to>
    <xdr:sp macro="" textlink="">
      <xdr:nvSpPr>
        <xdr:cNvPr id="735" name="楕円 734"/>
        <xdr:cNvSpPr/>
      </xdr:nvSpPr>
      <xdr:spPr>
        <a:xfrm>
          <a:off x="13652500" y="1586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36540</xdr:rowOff>
    </xdr:from>
    <xdr:ext cx="534377" cy="259045"/>
    <xdr:sp macro="" textlink="">
      <xdr:nvSpPr>
        <xdr:cNvPr id="736" name="テキスト ボックス 735"/>
        <xdr:cNvSpPr txBox="1"/>
      </xdr:nvSpPr>
      <xdr:spPr>
        <a:xfrm>
          <a:off x="13436111" y="1563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99366</xdr:rowOff>
    </xdr:from>
    <xdr:to>
      <xdr:col>67</xdr:col>
      <xdr:colOff>101600</xdr:colOff>
      <xdr:row>91</xdr:row>
      <xdr:rowOff>29516</xdr:rowOff>
    </xdr:to>
    <xdr:sp macro="" textlink="">
      <xdr:nvSpPr>
        <xdr:cNvPr id="737" name="楕円 736"/>
        <xdr:cNvSpPr/>
      </xdr:nvSpPr>
      <xdr:spPr>
        <a:xfrm>
          <a:off x="12763500" y="1552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46043</xdr:rowOff>
    </xdr:from>
    <xdr:ext cx="599010" cy="259045"/>
    <xdr:sp macro="" textlink="">
      <xdr:nvSpPr>
        <xdr:cNvPr id="738" name="テキスト ボックス 737"/>
        <xdr:cNvSpPr txBox="1"/>
      </xdr:nvSpPr>
      <xdr:spPr>
        <a:xfrm>
          <a:off x="12514795" y="1530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9" name="正方形/長方形 73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40" name="正方形/長方形 73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41" name="正方形/長方形 74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42" name="正方形/長方形 74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43" name="正方形/長方形 74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4" name="正方形/長方形 74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5" name="正方形/長方形 74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6" name="正方形/長方形 74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7" name="テキスト ボックス 74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8" name="直線コネクタ 74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9" name="直線コネクタ 74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50" name="テキスト ボックス 74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51" name="直線コネクタ 75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52" name="テキスト ボックス 751"/>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53" name="直線コネクタ 75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54" name="テキスト ボックス 753"/>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5" name="直線コネクタ 75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56" name="テキスト ボックス 755"/>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7" name="直線コネクタ 75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58" name="テキスト ボックス 757"/>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9" name="直線コネクタ 75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60" name="テキスト ボックス 759"/>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6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44450</xdr:rowOff>
    </xdr:from>
    <xdr:to>
      <xdr:col>116</xdr:col>
      <xdr:colOff>62864</xdr:colOff>
      <xdr:row>39</xdr:row>
      <xdr:rowOff>44450</xdr:rowOff>
    </xdr:to>
    <xdr:cxnSp macro="">
      <xdr:nvCxnSpPr>
        <xdr:cNvPr id="762" name="直線コネクタ 761"/>
        <xdr:cNvCxnSpPr/>
      </xdr:nvCxnSpPr>
      <xdr:spPr>
        <a:xfrm>
          <a:off x="22159595" y="6731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86377</xdr:rowOff>
    </xdr:from>
    <xdr:ext cx="249299" cy="259045"/>
    <xdr:sp macro="" textlink="">
      <xdr:nvSpPr>
        <xdr:cNvPr id="763" name="諸支出金最小値テキスト"/>
        <xdr:cNvSpPr txBox="1"/>
      </xdr:nvSpPr>
      <xdr:spPr>
        <a:xfrm>
          <a:off x="2221230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64" name="直線コネクタ 76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86377</xdr:rowOff>
    </xdr:from>
    <xdr:ext cx="249299" cy="259045"/>
    <xdr:sp macro="" textlink="">
      <xdr:nvSpPr>
        <xdr:cNvPr id="765" name="諸支出金最大値テキスト"/>
        <xdr:cNvSpPr txBox="1"/>
      </xdr:nvSpPr>
      <xdr:spPr>
        <a:xfrm>
          <a:off x="22212300" y="643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66" name="直線コネクタ 76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7" name="直線コネクタ 76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68" name="諸支出金平均値テキスト"/>
        <xdr:cNvSpPr txBox="1"/>
      </xdr:nvSpPr>
      <xdr:spPr>
        <a:xfrm>
          <a:off x="22212300" y="6658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フローチャート: 判断 768"/>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70" name="直線コネクタ 76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71" name="フローチャート: 判断 770"/>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73" name="直線コネクタ 77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74" name="フローチャート: 判断 773"/>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6" name="直線コネクタ 77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77" name="フローチャート: 判断 776"/>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100330</xdr:rowOff>
    </xdr:from>
    <xdr:to>
      <xdr:col>98</xdr:col>
      <xdr:colOff>38100</xdr:colOff>
      <xdr:row>32</xdr:row>
      <xdr:rowOff>30480</xdr:rowOff>
    </xdr:to>
    <xdr:sp macro="" textlink="">
      <xdr:nvSpPr>
        <xdr:cNvPr id="779" name="フローチャート: 判断 778"/>
        <xdr:cNvSpPr/>
      </xdr:nvSpPr>
      <xdr:spPr>
        <a:xfrm>
          <a:off x="18605500" y="54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47007</xdr:rowOff>
    </xdr:from>
    <xdr:ext cx="378565" cy="259045"/>
    <xdr:sp macro="" textlink="">
      <xdr:nvSpPr>
        <xdr:cNvPr id="780" name="テキスト ボックス 779"/>
        <xdr:cNvSpPr txBox="1"/>
      </xdr:nvSpPr>
      <xdr:spPr>
        <a:xfrm>
          <a:off x="18467017" y="5190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81" name="テキスト ボックス 78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2" name="テキスト ボックス 78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3" name="テキスト ボックス 78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4" name="テキスト ボックス 78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5" name="テキスト ボックス 78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6" name="楕円 78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29227</xdr:rowOff>
    </xdr:from>
    <xdr:ext cx="249299" cy="259045"/>
    <xdr:sp macro="" textlink="">
      <xdr:nvSpPr>
        <xdr:cNvPr id="787" name="諸支出金該当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8" name="楕円 78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89" name="テキスト ボックス 788"/>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90" name="楕円 78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91" name="テキスト ボックス 790"/>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92" name="楕円 79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93" name="テキスト ボックス 792"/>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94" name="楕円 79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5" name="テキスト ボックス 79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6" name="正方形/長方形 79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7" name="正方形/長方形 79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8" name="正方形/長方形 79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9" name="正方形/長方形 79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800" name="正方形/長方形 79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801" name="正方形/長方形 80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2" name="正方形/長方形 80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3" name="正方形/長方形 80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4" name="テキスト ボックス 80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5" name="直線コネクタ 80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6" name="直線コネクタ 80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7" name="テキスト ボックス 80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9" name="テキスト ボックス 80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11" name="直線コネクタ 81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5" name="直線コネクタ 81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6" name="直線コネクタ 81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フローチャート: 判断 81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9" name="直線コネクタ 81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20" name="フローチャート: 判断 81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21" name="テキスト ボックス 82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2" name="直線コネクタ 82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3" name="フローチャート: 判断 82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4" name="テキスト ボックス 82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5" name="直線コネクタ 82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6" name="フローチャート: 判断 82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7" name="テキスト ボックス 82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フローチャート: 判断 82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9" name="テキスト ボックス 82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5" name="楕円 83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7" name="楕円 83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8" name="テキスト ボックス 83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9" name="楕円 83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40" name="テキスト ボックス 83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41" name="楕円 84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2" name="テキスト ボックス 84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3" name="楕円 84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4" name="テキスト ボックス 84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歳出決算総額は、住民一人当たり７０１，３３７円となっている。総務費は、移住就業支援拠点施設の整備事業が終了したことにより、前年度に比べ減少している。民生費は、令和 </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年度においてコロナ関連の各給付金事業により全国的に増加し、令和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年度は減少に転じたが、令和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年度は、物価高騰対応重点支援給付金等を実施したことにより増加した。衛生費は、令和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より有田聖苑の大規模改修が始まったことや、有田広域（し尿）についても施設整備費等により増加となっている。農林水産業費は、地籍調査事業が終了に近づいていることにより、事業費が減少しており、また、農業集落排水事業会計への繰出金が公共下水道事業との広域化・共同化により維持管理費が公共下水道事業会計（土木費）へ移行しているため減額となっている。商工費は、休館している二川温泉等の施設を解体撤去したことや老朽化したしみず温泉を改築したことにより大幅な増加となっている。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年度は、特に事業費が大きかったこともあり類似団体の中でも高額となっている。教育費は、藤並小学校校舎増築工事や金屋中学校体育館空調整備事業等により令和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年度と比較して増加している。災害復旧事業費は、令和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月豪雨災害に係る災害復旧事業により大幅な増加となっている。全国・県平均、類似団体と比較しても高い値にある。公債費は、令和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年度と比較すると大幅に増加しているが、令和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任意の繰上償還を実施したことや、近年実施した吉備庁舎大規模改修事業・防災行政無線デジタル化改修事業・きびドーム大規模改修事業等の大型事業の地方債の償還をしている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和歌山県有田川町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財政調整基金の標準財政規模比については、令和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月豪雨災害の復旧に対応するため</a:t>
          </a:r>
          <a:r>
            <a:rPr kumimoji="1" lang="en-US" altLang="ja-JP" sz="1200">
              <a:latin typeface="ＭＳ ゴシック" pitchFamily="49" charset="-128"/>
              <a:ea typeface="ＭＳ ゴシック" pitchFamily="49" charset="-128"/>
            </a:rPr>
            <a:t>50,000</a:t>
          </a:r>
          <a:r>
            <a:rPr kumimoji="1" lang="ja-JP" altLang="en-US" sz="1200">
              <a:latin typeface="ＭＳ ゴシック" pitchFamily="49" charset="-128"/>
              <a:ea typeface="ＭＳ ゴシック" pitchFamily="49" charset="-128"/>
            </a:rPr>
            <a:t>千円取り崩したため、前年度比</a:t>
          </a:r>
          <a:r>
            <a:rPr kumimoji="1" lang="en-US" altLang="ja-JP" sz="1200">
              <a:latin typeface="ＭＳ ゴシック" pitchFamily="49" charset="-128"/>
              <a:ea typeface="ＭＳ ゴシック" pitchFamily="49" charset="-128"/>
            </a:rPr>
            <a:t>0.48</a:t>
          </a:r>
          <a:r>
            <a:rPr kumimoji="1" lang="ja-JP" altLang="en-US" sz="1200">
              <a:latin typeface="ＭＳ ゴシック" pitchFamily="49" charset="-128"/>
              <a:ea typeface="ＭＳ ゴシック" pitchFamily="49" charset="-128"/>
            </a:rPr>
            <a:t>ポイントの減となった。他の基金よりも積立優先度は低く、今後も積立方針である標準財政規模の</a:t>
          </a:r>
          <a:r>
            <a:rPr kumimoji="1" lang="en-US" altLang="ja-JP" sz="1200">
              <a:latin typeface="ＭＳ ゴシック" pitchFamily="49" charset="-128"/>
              <a:ea typeface="ＭＳ ゴシック" pitchFamily="49" charset="-128"/>
            </a:rPr>
            <a:t>40</a:t>
          </a:r>
          <a:r>
            <a:rPr kumimoji="1" lang="ja-JP" altLang="en-US" sz="1200">
              <a:latin typeface="ＭＳ ゴシック" pitchFamily="49" charset="-128"/>
              <a:ea typeface="ＭＳ ゴシック" pitchFamily="49" charset="-128"/>
            </a:rPr>
            <a:t>％程度を維持していく予定である。</a:t>
          </a:r>
        </a:p>
        <a:p>
          <a:r>
            <a:rPr kumimoji="1" lang="ja-JP" altLang="en-US" sz="1200">
              <a:latin typeface="ＭＳ ゴシック" pitchFamily="49" charset="-128"/>
              <a:ea typeface="ＭＳ ゴシック" pitchFamily="49" charset="-128"/>
            </a:rPr>
            <a:t>　実質収支額については、継続的に同程度の黒字を確保している。</a:t>
          </a:r>
        </a:p>
        <a:p>
          <a:r>
            <a:rPr kumimoji="1" lang="ja-JP" altLang="en-US" sz="1200">
              <a:latin typeface="ＭＳ ゴシック" pitchFamily="49" charset="-128"/>
              <a:ea typeface="ＭＳ ゴシック" pitchFamily="49" charset="-128"/>
            </a:rPr>
            <a:t>　実質単年度収支については、令和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年度は、任意の繰上償還を実施したことにより、前年度比</a:t>
          </a:r>
          <a:r>
            <a:rPr kumimoji="1" lang="en-US" altLang="ja-JP" sz="1200">
              <a:latin typeface="ＭＳ ゴシック" pitchFamily="49" charset="-128"/>
              <a:ea typeface="ＭＳ ゴシック" pitchFamily="49" charset="-128"/>
            </a:rPr>
            <a:t>8.27</a:t>
          </a:r>
          <a:r>
            <a:rPr kumimoji="1" lang="ja-JP" altLang="en-US" sz="1200">
              <a:latin typeface="ＭＳ ゴシック" pitchFamily="49" charset="-128"/>
              <a:ea typeface="ＭＳ ゴシック" pitchFamily="49" charset="-128"/>
            </a:rPr>
            <a:t>ポイントの増となった。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和歌山県有田川町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年度決算における全ての会計について赤字額はない。法適用企業である水道事業会計については、一般会計からの基準外繰入額はなく独立採算で事業を展開しており黒字経営を維持しているが、水道施設更新事業がＲ８年度まで計画しており多額の資金が必要となることから、持続的・計画的な事業経営を図る必要がある。</a:t>
          </a:r>
        </a:p>
        <a:p>
          <a:r>
            <a:rPr kumimoji="1" lang="ja-JP" altLang="en-US" sz="1400">
              <a:latin typeface="ＭＳ ゴシック" pitchFamily="49" charset="-128"/>
              <a:ea typeface="ＭＳ ゴシック" pitchFamily="49" charset="-128"/>
            </a:rPr>
            <a:t>　介護保険事業、後期高齢者医療、国民健康保険事業の３保険事業については黒字を維持しているが、介護・後期については、高齢化に伴うサービス利用者の増加や医療費の増加が見込まれ、国保については被保険者数が減少傾向であるため、保険料（税）の見直しや、健康増進や予防推進のための施策の実施により、適切に経営の安定化を図っていく。</a:t>
          </a:r>
        </a:p>
        <a:p>
          <a:r>
            <a:rPr kumimoji="1" lang="ja-JP" altLang="en-US" sz="1400">
              <a:latin typeface="ＭＳ ゴシック" pitchFamily="49" charset="-128"/>
              <a:ea typeface="ＭＳ ゴシック" pitchFamily="49" charset="-128"/>
            </a:rPr>
            <a:t>　下水道事業会計については、町内５つの農業集落排水処理施設を公共下水道に統合する事業をＲ６年度まで実施しており、簡易水道事業会計と共にＲ４年度末をもって打ち切り決算を行い、Ｒ５年度から法適用化を行った。今後においても、老朽化が進む施設の整備等を計画的に実施し、持続的な経営の健全化を図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18806996</v>
      </c>
      <c r="BO4" s="371"/>
      <c r="BP4" s="371"/>
      <c r="BQ4" s="371"/>
      <c r="BR4" s="371"/>
      <c r="BS4" s="371"/>
      <c r="BT4" s="371"/>
      <c r="BU4" s="372"/>
      <c r="BV4" s="370">
        <v>17157124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4.0999999999999996</v>
      </c>
      <c r="CU4" s="377"/>
      <c r="CV4" s="377"/>
      <c r="CW4" s="377"/>
      <c r="CX4" s="377"/>
      <c r="CY4" s="377"/>
      <c r="CZ4" s="377"/>
      <c r="DA4" s="378"/>
      <c r="DB4" s="376">
        <v>3.7</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17822373</v>
      </c>
      <c r="BO5" s="408"/>
      <c r="BP5" s="408"/>
      <c r="BQ5" s="408"/>
      <c r="BR5" s="408"/>
      <c r="BS5" s="408"/>
      <c r="BT5" s="408"/>
      <c r="BU5" s="409"/>
      <c r="BV5" s="407">
        <v>16551124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87.7</v>
      </c>
      <c r="CU5" s="405"/>
      <c r="CV5" s="405"/>
      <c r="CW5" s="405"/>
      <c r="CX5" s="405"/>
      <c r="CY5" s="405"/>
      <c r="CZ5" s="405"/>
      <c r="DA5" s="406"/>
      <c r="DB5" s="404">
        <v>90.7</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984623</v>
      </c>
      <c r="BO6" s="408"/>
      <c r="BP6" s="408"/>
      <c r="BQ6" s="408"/>
      <c r="BR6" s="408"/>
      <c r="BS6" s="408"/>
      <c r="BT6" s="408"/>
      <c r="BU6" s="409"/>
      <c r="BV6" s="407">
        <v>606000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88.1</v>
      </c>
      <c r="CU6" s="445"/>
      <c r="CV6" s="445"/>
      <c r="CW6" s="445"/>
      <c r="CX6" s="445"/>
      <c r="CY6" s="445"/>
      <c r="CZ6" s="445"/>
      <c r="DA6" s="446"/>
      <c r="DB6" s="444">
        <v>91.7</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564525</v>
      </c>
      <c r="BO7" s="408"/>
      <c r="BP7" s="408"/>
      <c r="BQ7" s="408"/>
      <c r="BR7" s="408"/>
      <c r="BS7" s="408"/>
      <c r="BT7" s="408"/>
      <c r="BU7" s="409"/>
      <c r="BV7" s="407">
        <v>229010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10243224</v>
      </c>
      <c r="CU7" s="408"/>
      <c r="CV7" s="408"/>
      <c r="CW7" s="408"/>
      <c r="CX7" s="408"/>
      <c r="CY7" s="408"/>
      <c r="CZ7" s="408"/>
      <c r="DA7" s="409"/>
      <c r="DB7" s="407">
        <v>10232918</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420098</v>
      </c>
      <c r="BO8" s="408"/>
      <c r="BP8" s="408"/>
      <c r="BQ8" s="408"/>
      <c r="BR8" s="408"/>
      <c r="BS8" s="408"/>
      <c r="BT8" s="408"/>
      <c r="BU8" s="409"/>
      <c r="BV8" s="407">
        <v>376990</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0.35</v>
      </c>
      <c r="CU8" s="448"/>
      <c r="CV8" s="448"/>
      <c r="CW8" s="448"/>
      <c r="CX8" s="448"/>
      <c r="CY8" s="448"/>
      <c r="CZ8" s="448"/>
      <c r="DA8" s="449"/>
      <c r="DB8" s="447">
        <v>0.35</v>
      </c>
      <c r="DC8" s="448"/>
      <c r="DD8" s="448"/>
      <c r="DE8" s="448"/>
      <c r="DF8" s="448"/>
      <c r="DG8" s="448"/>
      <c r="DH8" s="448"/>
      <c r="DI8" s="449"/>
    </row>
    <row r="9" spans="1:119" ht="18.75" customHeight="1" thickBot="1" x14ac:dyDescent="0.2">
      <c r="A9" s="181"/>
      <c r="B9" s="401" t="s">
        <v>107</v>
      </c>
      <c r="C9" s="402"/>
      <c r="D9" s="402"/>
      <c r="E9" s="402"/>
      <c r="F9" s="402"/>
      <c r="G9" s="402"/>
      <c r="H9" s="402"/>
      <c r="I9" s="402"/>
      <c r="J9" s="402"/>
      <c r="K9" s="450"/>
      <c r="L9" s="451" t="s">
        <v>108</v>
      </c>
      <c r="M9" s="452"/>
      <c r="N9" s="452"/>
      <c r="O9" s="452"/>
      <c r="P9" s="452"/>
      <c r="Q9" s="453"/>
      <c r="R9" s="454">
        <v>25258</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43108</v>
      </c>
      <c r="BO9" s="408"/>
      <c r="BP9" s="408"/>
      <c r="BQ9" s="408"/>
      <c r="BR9" s="408"/>
      <c r="BS9" s="408"/>
      <c r="BT9" s="408"/>
      <c r="BU9" s="409"/>
      <c r="BV9" s="407">
        <v>-95451</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22.2</v>
      </c>
      <c r="CU9" s="405"/>
      <c r="CV9" s="405"/>
      <c r="CW9" s="405"/>
      <c r="CX9" s="405"/>
      <c r="CY9" s="405"/>
      <c r="CZ9" s="405"/>
      <c r="DA9" s="406"/>
      <c r="DB9" s="404">
        <v>19.7</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113</v>
      </c>
      <c r="M10" s="437"/>
      <c r="N10" s="437"/>
      <c r="O10" s="437"/>
      <c r="P10" s="437"/>
      <c r="Q10" s="438"/>
      <c r="R10" s="458">
        <v>26361</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5144</v>
      </c>
      <c r="BO10" s="408"/>
      <c r="BP10" s="408"/>
      <c r="BQ10" s="408"/>
      <c r="BR10" s="408"/>
      <c r="BS10" s="408"/>
      <c r="BT10" s="408"/>
      <c r="BU10" s="409"/>
      <c r="BV10" s="407">
        <v>4532</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761525</v>
      </c>
      <c r="BO11" s="408"/>
      <c r="BP11" s="408"/>
      <c r="BQ11" s="408"/>
      <c r="BR11" s="408"/>
      <c r="BS11" s="408"/>
      <c r="BT11" s="408"/>
      <c r="BU11" s="409"/>
      <c r="BV11" s="407">
        <v>3611</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25412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50000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25292</v>
      </c>
      <c r="S13" s="492"/>
      <c r="T13" s="492"/>
      <c r="U13" s="492"/>
      <c r="V13" s="493"/>
      <c r="W13" s="423" t="s">
        <v>131</v>
      </c>
      <c r="X13" s="424"/>
      <c r="Y13" s="424"/>
      <c r="Z13" s="424"/>
      <c r="AA13" s="424"/>
      <c r="AB13" s="414"/>
      <c r="AC13" s="458">
        <v>3399</v>
      </c>
      <c r="AD13" s="459"/>
      <c r="AE13" s="459"/>
      <c r="AF13" s="459"/>
      <c r="AG13" s="501"/>
      <c r="AH13" s="458">
        <v>3701</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759777</v>
      </c>
      <c r="BO13" s="408"/>
      <c r="BP13" s="408"/>
      <c r="BQ13" s="408"/>
      <c r="BR13" s="408"/>
      <c r="BS13" s="408"/>
      <c r="BT13" s="408"/>
      <c r="BU13" s="409"/>
      <c r="BV13" s="407">
        <v>-87308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13.1</v>
      </c>
      <c r="CU13" s="405"/>
      <c r="CV13" s="405"/>
      <c r="CW13" s="405"/>
      <c r="CX13" s="405"/>
      <c r="CY13" s="405"/>
      <c r="CZ13" s="405"/>
      <c r="DA13" s="406"/>
      <c r="DB13" s="404">
        <v>13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25641</v>
      </c>
      <c r="S14" s="492"/>
      <c r="T14" s="492"/>
      <c r="U14" s="492"/>
      <c r="V14" s="493"/>
      <c r="W14" s="397"/>
      <c r="X14" s="398"/>
      <c r="Y14" s="398"/>
      <c r="Z14" s="398"/>
      <c r="AA14" s="398"/>
      <c r="AB14" s="387"/>
      <c r="AC14" s="494">
        <v>25.6</v>
      </c>
      <c r="AD14" s="495"/>
      <c r="AE14" s="495"/>
      <c r="AF14" s="495"/>
      <c r="AG14" s="496"/>
      <c r="AH14" s="494">
        <v>27.1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25549</v>
      </c>
      <c r="S15" s="492"/>
      <c r="T15" s="492"/>
      <c r="U15" s="492"/>
      <c r="V15" s="493"/>
      <c r="W15" s="423" t="s">
        <v>137</v>
      </c>
      <c r="X15" s="424"/>
      <c r="Y15" s="424"/>
      <c r="Z15" s="424"/>
      <c r="AA15" s="424"/>
      <c r="AB15" s="414"/>
      <c r="AC15" s="458">
        <v>2647</v>
      </c>
      <c r="AD15" s="459"/>
      <c r="AE15" s="459"/>
      <c r="AF15" s="459"/>
      <c r="AG15" s="501"/>
      <c r="AH15" s="458">
        <v>2751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3350586</v>
      </c>
      <c r="BO15" s="371"/>
      <c r="BP15" s="371"/>
      <c r="BQ15" s="371"/>
      <c r="BR15" s="371"/>
      <c r="BS15" s="371"/>
      <c r="BT15" s="371"/>
      <c r="BU15" s="372"/>
      <c r="BV15" s="370">
        <v>3316441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19.899999999999999</v>
      </c>
      <c r="AD16" s="495"/>
      <c r="AE16" s="495"/>
      <c r="AF16" s="495"/>
      <c r="AG16" s="496"/>
      <c r="AH16" s="494">
        <v>20.2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9337823</v>
      </c>
      <c r="BO16" s="408"/>
      <c r="BP16" s="408"/>
      <c r="BQ16" s="408"/>
      <c r="BR16" s="408"/>
      <c r="BS16" s="408"/>
      <c r="BT16" s="408"/>
      <c r="BU16" s="409"/>
      <c r="BV16" s="407">
        <v>9266684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7236</v>
      </c>
      <c r="AD17" s="459"/>
      <c r="AE17" s="459"/>
      <c r="AF17" s="459"/>
      <c r="AG17" s="501"/>
      <c r="AH17" s="458">
        <v>7182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4204152</v>
      </c>
      <c r="BO17" s="408"/>
      <c r="BP17" s="408"/>
      <c r="BQ17" s="408"/>
      <c r="BR17" s="408"/>
      <c r="BS17" s="408"/>
      <c r="BT17" s="408"/>
      <c r="BU17" s="409"/>
      <c r="BV17" s="407">
        <v>4173925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351.84</v>
      </c>
      <c r="M18" s="531"/>
      <c r="N18" s="531"/>
      <c r="O18" s="531"/>
      <c r="P18" s="531"/>
      <c r="Q18" s="531"/>
      <c r="R18" s="532"/>
      <c r="S18" s="532"/>
      <c r="T18" s="532"/>
      <c r="U18" s="532"/>
      <c r="V18" s="533"/>
      <c r="W18" s="425"/>
      <c r="X18" s="426"/>
      <c r="Y18" s="426"/>
      <c r="Z18" s="426"/>
      <c r="AA18" s="426"/>
      <c r="AB18" s="417"/>
      <c r="AC18" s="534">
        <v>54.5</v>
      </c>
      <c r="AD18" s="535"/>
      <c r="AE18" s="535"/>
      <c r="AF18" s="535"/>
      <c r="AG18" s="536"/>
      <c r="AH18" s="534">
        <v>52.7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9048227</v>
      </c>
      <c r="BO18" s="408"/>
      <c r="BP18" s="408"/>
      <c r="BQ18" s="408"/>
      <c r="BR18" s="408"/>
      <c r="BS18" s="408"/>
      <c r="BT18" s="408"/>
      <c r="BU18" s="409"/>
      <c r="BV18" s="407">
        <v>9313754</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72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13184302</v>
      </c>
      <c r="BO19" s="408"/>
      <c r="BP19" s="408"/>
      <c r="BQ19" s="408"/>
      <c r="BR19" s="408"/>
      <c r="BS19" s="408"/>
      <c r="BT19" s="408"/>
      <c r="BU19" s="409"/>
      <c r="BV19" s="407">
        <v>12266224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9506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13167157</v>
      </c>
      <c r="BO22" s="371"/>
      <c r="BP22" s="371"/>
      <c r="BQ22" s="371"/>
      <c r="BR22" s="371"/>
      <c r="BS22" s="371"/>
      <c r="BT22" s="371"/>
      <c r="BU22" s="372"/>
      <c r="BV22" s="370">
        <v>14864120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9680481</v>
      </c>
      <c r="BO23" s="408"/>
      <c r="BP23" s="408"/>
      <c r="BQ23" s="408"/>
      <c r="BR23" s="408"/>
      <c r="BS23" s="408"/>
      <c r="BT23" s="408"/>
      <c r="BU23" s="409"/>
      <c r="BV23" s="407">
        <v>10696805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7000</v>
      </c>
      <c r="R24" s="459"/>
      <c r="S24" s="459"/>
      <c r="T24" s="459"/>
      <c r="U24" s="459"/>
      <c r="V24" s="501"/>
      <c r="W24" s="553"/>
      <c r="X24" s="554"/>
      <c r="Y24" s="555"/>
      <c r="Z24" s="457" t="s">
        <v>162</v>
      </c>
      <c r="AA24" s="437"/>
      <c r="AB24" s="437"/>
      <c r="AC24" s="437"/>
      <c r="AD24" s="437"/>
      <c r="AE24" s="437"/>
      <c r="AF24" s="437"/>
      <c r="AG24" s="438"/>
      <c r="AH24" s="458">
        <v>300</v>
      </c>
      <c r="AI24" s="459"/>
      <c r="AJ24" s="459"/>
      <c r="AK24" s="459"/>
      <c r="AL24" s="501"/>
      <c r="AM24" s="458">
        <v>921300</v>
      </c>
      <c r="AN24" s="459"/>
      <c r="AO24" s="459"/>
      <c r="AP24" s="459"/>
      <c r="AQ24" s="459"/>
      <c r="AR24" s="501"/>
      <c r="AS24" s="458">
        <v>3071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9551476</v>
      </c>
      <c r="BO24" s="408"/>
      <c r="BP24" s="408"/>
      <c r="BQ24" s="408"/>
      <c r="BR24" s="408"/>
      <c r="BS24" s="408"/>
      <c r="BT24" s="408"/>
      <c r="BU24" s="409"/>
      <c r="BV24" s="407">
        <v>10168743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5800</v>
      </c>
      <c r="R25" s="459"/>
      <c r="S25" s="459"/>
      <c r="T25" s="459"/>
      <c r="U25" s="459"/>
      <c r="V25" s="501"/>
      <c r="W25" s="553"/>
      <c r="X25" s="554"/>
      <c r="Y25" s="555"/>
      <c r="Z25" s="457" t="s">
        <v>165</v>
      </c>
      <c r="AA25" s="437"/>
      <c r="AB25" s="437"/>
      <c r="AC25" s="437"/>
      <c r="AD25" s="437"/>
      <c r="AE25" s="437"/>
      <c r="AF25" s="437"/>
      <c r="AG25" s="438"/>
      <c r="AH25" s="458">
        <v>68</v>
      </c>
      <c r="AI25" s="459"/>
      <c r="AJ25" s="459"/>
      <c r="AK25" s="459"/>
      <c r="AL25" s="501"/>
      <c r="AM25" s="458">
        <v>195160</v>
      </c>
      <c r="AN25" s="459"/>
      <c r="AO25" s="459"/>
      <c r="AP25" s="459"/>
      <c r="AQ25" s="459"/>
      <c r="AR25" s="501"/>
      <c r="AS25" s="458">
        <v>2870</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463837</v>
      </c>
      <c r="BO25" s="371"/>
      <c r="BP25" s="371"/>
      <c r="BQ25" s="371"/>
      <c r="BR25" s="371"/>
      <c r="BS25" s="371"/>
      <c r="BT25" s="371"/>
      <c r="BU25" s="372"/>
      <c r="BV25" s="370">
        <v>709544</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5400</v>
      </c>
      <c r="R26" s="459"/>
      <c r="S26" s="459"/>
      <c r="T26" s="459"/>
      <c r="U26" s="459"/>
      <c r="V26" s="501"/>
      <c r="W26" s="553"/>
      <c r="X26" s="554"/>
      <c r="Y26" s="555"/>
      <c r="Z26" s="457" t="s">
        <v>168</v>
      </c>
      <c r="AA26" s="559"/>
      <c r="AB26" s="559"/>
      <c r="AC26" s="559"/>
      <c r="AD26" s="559"/>
      <c r="AE26" s="559"/>
      <c r="AF26" s="559"/>
      <c r="AG26" s="560"/>
      <c r="AH26" s="458">
        <v>5</v>
      </c>
      <c r="AI26" s="459"/>
      <c r="AJ26" s="459"/>
      <c r="AK26" s="459"/>
      <c r="AL26" s="501"/>
      <c r="AM26" s="458">
        <v>18395</v>
      </c>
      <c r="AN26" s="459"/>
      <c r="AO26" s="459"/>
      <c r="AP26" s="459"/>
      <c r="AQ26" s="459"/>
      <c r="AR26" s="501"/>
      <c r="AS26" s="458">
        <v>3679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3000</v>
      </c>
      <c r="R27" s="459"/>
      <c r="S27" s="459"/>
      <c r="T27" s="459"/>
      <c r="U27" s="459"/>
      <c r="V27" s="501"/>
      <c r="W27" s="553"/>
      <c r="X27" s="554"/>
      <c r="Y27" s="555"/>
      <c r="Z27" s="457" t="s">
        <v>171</v>
      </c>
      <c r="AA27" s="437"/>
      <c r="AB27" s="437"/>
      <c r="AC27" s="437"/>
      <c r="AD27" s="437"/>
      <c r="AE27" s="437"/>
      <c r="AF27" s="437"/>
      <c r="AG27" s="438"/>
      <c r="AH27" s="458">
        <v>3</v>
      </c>
      <c r="AI27" s="459"/>
      <c r="AJ27" s="459"/>
      <c r="AK27" s="459"/>
      <c r="AL27" s="501"/>
      <c r="AM27" s="458">
        <v>11322</v>
      </c>
      <c r="AN27" s="459"/>
      <c r="AO27" s="459"/>
      <c r="AP27" s="459"/>
      <c r="AQ27" s="459"/>
      <c r="AR27" s="501"/>
      <c r="AS27" s="458">
        <v>3774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2500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4101155</v>
      </c>
      <c r="BO28" s="371"/>
      <c r="BP28" s="371"/>
      <c r="BQ28" s="371"/>
      <c r="BR28" s="371"/>
      <c r="BS28" s="371"/>
      <c r="BT28" s="371"/>
      <c r="BU28" s="372"/>
      <c r="BV28" s="370">
        <v>4146011</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14</v>
      </c>
      <c r="M29" s="459"/>
      <c r="N29" s="459"/>
      <c r="O29" s="459"/>
      <c r="P29" s="501"/>
      <c r="Q29" s="458">
        <v>2300</v>
      </c>
      <c r="R29" s="459"/>
      <c r="S29" s="459"/>
      <c r="T29" s="459"/>
      <c r="U29" s="459"/>
      <c r="V29" s="501"/>
      <c r="W29" s="556"/>
      <c r="X29" s="557"/>
      <c r="Y29" s="558"/>
      <c r="Z29" s="457" t="s">
        <v>177</v>
      </c>
      <c r="AA29" s="437"/>
      <c r="AB29" s="437"/>
      <c r="AC29" s="437"/>
      <c r="AD29" s="437"/>
      <c r="AE29" s="437"/>
      <c r="AF29" s="437"/>
      <c r="AG29" s="438"/>
      <c r="AH29" s="458">
        <v>303</v>
      </c>
      <c r="AI29" s="459"/>
      <c r="AJ29" s="459"/>
      <c r="AK29" s="459"/>
      <c r="AL29" s="501"/>
      <c r="AM29" s="458">
        <v>932622</v>
      </c>
      <c r="AN29" s="459"/>
      <c r="AO29" s="459"/>
      <c r="AP29" s="459"/>
      <c r="AQ29" s="459"/>
      <c r="AR29" s="501"/>
      <c r="AS29" s="458">
        <v>3078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870336</v>
      </c>
      <c r="BO29" s="408"/>
      <c r="BP29" s="408"/>
      <c r="BQ29" s="408"/>
      <c r="BR29" s="408"/>
      <c r="BS29" s="408"/>
      <c r="BT29" s="408"/>
      <c r="BU29" s="409"/>
      <c r="BV29" s="407">
        <v>1588405</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7968447</v>
      </c>
      <c r="BO30" s="527"/>
      <c r="BP30" s="527"/>
      <c r="BQ30" s="527"/>
      <c r="BR30" s="527"/>
      <c r="BS30" s="527"/>
      <c r="BT30" s="527"/>
      <c r="BU30" s="528"/>
      <c r="BV30" s="526">
        <v>7871482</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有田川町一般会計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有田川町国民健康保険事業特別会計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IF('各会計、関係団体の財政状況及び健全化判断比率'!B32="","",'各会計、関係団体の財政状況及び健全化判断比率'!B32)</f>
        <v>有田川町水道事業会計</v>
      </c>
      <c r="AP34" s="598"/>
      <c r="AQ34" s="598"/>
      <c r="AR34" s="598"/>
      <c r="AS34" s="598"/>
      <c r="AT34" s="598"/>
      <c r="AU34" s="598"/>
      <c r="AV34" s="598"/>
      <c r="AW34" s="598"/>
      <c r="AX34" s="598"/>
      <c r="AY34" s="598"/>
      <c r="AZ34" s="598"/>
      <c r="BA34" s="598"/>
      <c r="BB34" s="598"/>
      <c r="BC34" s="598"/>
      <c r="BD34" s="181"/>
      <c r="BE34" s="597">
        <f>IF(BG34="","",MAX(C34:D43,U34:V43,AM34:AN43)+1)</f>
        <v>12</v>
      </c>
      <c r="BF34" s="597"/>
      <c r="BG34" s="598" t="str">
        <f>IF('各会計、関係団体の財政状況及び健全化判断比率'!B38="","",'各会計、関係団体の財政状況及び健全化判断比率'!B38)</f>
        <v>有田川町かなや明恵峡温泉特別会計</v>
      </c>
      <c r="BH34" s="598"/>
      <c r="BI34" s="598"/>
      <c r="BJ34" s="598"/>
      <c r="BK34" s="598"/>
      <c r="BL34" s="598"/>
      <c r="BM34" s="598"/>
      <c r="BN34" s="598"/>
      <c r="BO34" s="598"/>
      <c r="BP34" s="598"/>
      <c r="BQ34" s="598"/>
      <c r="BR34" s="598"/>
      <c r="BS34" s="598"/>
      <c r="BT34" s="598"/>
      <c r="BU34" s="598"/>
      <c r="BV34" s="181"/>
      <c r="BW34" s="597">
        <f>IF(BY34="","",MAX(C34:D43,U34:V43,AM34:AN43,BE34:BF43)+1)</f>
        <v>13</v>
      </c>
      <c r="BX34" s="597"/>
      <c r="BY34" s="598" t="str">
        <f>IF('各会計、関係団体の財政状況及び健全化判断比率'!B68="","",'各会計、関係団体の財政状況及び健全化判断比率'!B68)</f>
        <v>和歌山県市町村総合事務組合</v>
      </c>
      <c r="BZ34" s="598"/>
      <c r="CA34" s="598"/>
      <c r="CB34" s="598"/>
      <c r="CC34" s="598"/>
      <c r="CD34" s="598"/>
      <c r="CE34" s="598"/>
      <c r="CF34" s="598"/>
      <c r="CG34" s="598"/>
      <c r="CH34" s="598"/>
      <c r="CI34" s="598"/>
      <c r="CJ34" s="598"/>
      <c r="CK34" s="598"/>
      <c r="CL34" s="598"/>
      <c r="CM34" s="598"/>
      <c r="CN34" s="181"/>
      <c r="CO34" s="597">
        <f>IF(CQ34="","",MAX(C34:D43,U34:V43,AM34:AN43,BE34:BF43,BW34:BX43)+1)</f>
        <v>21</v>
      </c>
      <c r="CP34" s="597"/>
      <c r="CQ34" s="598" t="str">
        <f>IF('各会計、関係団体の財政状況及び健全化判断比率'!BS7="","",'各会計、関係団体の財政状況及び健全化判断比率'!BS7)</f>
        <v>有田川町ふるさと開発公社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有田川町介護保険事業特別会計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IF('各会計、関係団体の財政状況及び健全化判断比率'!B33="","",'各会計、関係団体の財政状況及び健全化判断比率'!B33)</f>
        <v>有田川町簡易水道事業会計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14</v>
      </c>
      <c r="BX35" s="597"/>
      <c r="BY35" s="598" t="str">
        <f>IF('各会計、関係団体の財政状況及び健全化判断比率'!B69="","",'各会計、関係団体の財政状況及び健全化判断比率'!B69)</f>
        <v>和歌山地方税回収機構</v>
      </c>
      <c r="BZ35" s="598"/>
      <c r="CA35" s="598"/>
      <c r="CB35" s="598"/>
      <c r="CC35" s="598"/>
      <c r="CD35" s="598"/>
      <c r="CE35" s="598"/>
      <c r="CF35" s="598"/>
      <c r="CG35" s="598"/>
      <c r="CH35" s="598"/>
      <c r="CI35" s="598"/>
      <c r="CJ35" s="598"/>
      <c r="CK35" s="598"/>
      <c r="CL35" s="598"/>
      <c r="CM35" s="598"/>
      <c r="CN35" s="181"/>
      <c r="CO35" s="597">
        <f t="shared" ref="CO35:CO43" si="3">IF(CQ35="","",CO34+1)</f>
        <v>22</v>
      </c>
      <c r="CP35" s="597"/>
      <c r="CQ35" s="598" t="str">
        <f>IF('各会計、関係団体の財政状況及び健全化判断比率'!BS8="","",'各会計、関係団体の財政状況及び健全化判断比率'!BS8)</f>
        <v>有田観光物産センター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有田川町後期高齢者医療特別会計</v>
      </c>
      <c r="X36" s="598"/>
      <c r="Y36" s="598"/>
      <c r="Z36" s="598"/>
      <c r="AA36" s="598"/>
      <c r="AB36" s="598"/>
      <c r="AC36" s="598"/>
      <c r="AD36" s="598"/>
      <c r="AE36" s="598"/>
      <c r="AF36" s="598"/>
      <c r="AG36" s="598"/>
      <c r="AH36" s="598"/>
      <c r="AI36" s="598"/>
      <c r="AJ36" s="598"/>
      <c r="AK36" s="598"/>
      <c r="AL36" s="181"/>
      <c r="AM36" s="597">
        <f t="shared" si="0"/>
        <v>8</v>
      </c>
      <c r="AN36" s="597"/>
      <c r="AO36" s="598" t="str">
        <f>IF('各会計、関係団体の財政状況及び健全化判断比率'!B34="","",'各会計、関係団体の財政状況及び健全化判断比率'!B34)</f>
        <v>有田川町公共下水道事業会計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15</v>
      </c>
      <c r="BX36" s="597"/>
      <c r="BY36" s="598" t="str">
        <f>IF('各会計、関係団体の財政状況及び健全化判断比率'!B70="","",'各会計、関係団体の財政状況及び健全化判断比率'!B70)</f>
        <v>有田周辺広域圏事務組合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有田川町特別養護老人ホーム等事業特別会計</v>
      </c>
      <c r="X37" s="598"/>
      <c r="Y37" s="598"/>
      <c r="Z37" s="598"/>
      <c r="AA37" s="598"/>
      <c r="AB37" s="598"/>
      <c r="AC37" s="598"/>
      <c r="AD37" s="598"/>
      <c r="AE37" s="598"/>
      <c r="AF37" s="598"/>
      <c r="AG37" s="598"/>
      <c r="AH37" s="598"/>
      <c r="AI37" s="598"/>
      <c r="AJ37" s="598"/>
      <c r="AK37" s="598"/>
      <c r="AL37" s="181"/>
      <c r="AM37" s="597">
        <f t="shared" si="0"/>
        <v>9</v>
      </c>
      <c r="AN37" s="597"/>
      <c r="AO37" s="598" t="str">
        <f>IF('各会計、関係団体の財政状況及び健全化判断比率'!B35="","",'各会計、関係団体の財政状況及び健全化判断比率'!B35)</f>
        <v>有田川町農業集落排水事業会計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16</v>
      </c>
      <c r="BX37" s="597"/>
      <c r="BY37" s="598" t="str">
        <f>IF('各会計、関係団体の財政状況及び健全化判断比率'!B71="","",'各会計、関係団体の財政状況及び健全化判断比率'!B71)</f>
        <v>有田郡老人福祉施設事務組合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f t="shared" si="0"/>
        <v>10</v>
      </c>
      <c r="AN38" s="597"/>
      <c r="AO38" s="598" t="str">
        <f>IF('各会計、関係団体の財政状況及び健全化判断比率'!B36="","",'各会計、関係団体の財政状況及び健全化判断比率'!B36)</f>
        <v>有田川町簡易排水事業会計</v>
      </c>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17</v>
      </c>
      <c r="BX38" s="597"/>
      <c r="BY38" s="598" t="str">
        <f>IF('各会計、関係団体の財政状況及び健全化判断比率'!B72="","",'各会計、関係団体の財政状況及び健全化判断比率'!B72)</f>
        <v>有田聖苑事務組合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f t="shared" si="0"/>
        <v>11</v>
      </c>
      <c r="AN39" s="597"/>
      <c r="AO39" s="598" t="str">
        <f>IF('各会計、関係団体の財政状況及び健全化判断比率'!B37="","",'各会計、関係団体の財政状況及び健全化判断比率'!B37)</f>
        <v>有田川町浄化槽事業会計</v>
      </c>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18</v>
      </c>
      <c r="BX39" s="597"/>
      <c r="BY39" s="598" t="str">
        <f>IF('各会計、関係団体の財政状況及び健全化判断比率'!B73="","",'各会計、関係団体の財政状況及び健全化判断比率'!B73)</f>
        <v>和歌山県後期高齢者医療広域連合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19</v>
      </c>
      <c r="BX40" s="597"/>
      <c r="BY40" s="598" t="str">
        <f>IF('各会計、関係団体の財政状況及び健全化判断比率'!B74="","",'各会計、関係団体の財政状況及び健全化判断比率'!B74)</f>
        <v>有田周辺広域圏事務組合（公営企業会計）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20</v>
      </c>
      <c r="BX41" s="597"/>
      <c r="BY41" s="598" t="str">
        <f>IF('各会計、関係団体の財政状況及び健全化判断比率'!B75="","",'各会計、関係団体の財政状況及び健全化判断比率'!B75)</f>
        <v>和歌山県後期高齢者医療広域連合（特別会計）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AZjqLevrJ12LdEtz3t8wGzsYpfeKcAdppYU3l1A3O7GCChUBYHFydB7FsF3ZpKPYkPxRCcJYB55csIw6wScbmQ==" saltValue="ZEflU8P8/yBjZI8o7fKVK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536</v>
      </c>
      <c r="D34" s="1151"/>
      <c r="E34" s="1152"/>
      <c r="F34" s="32">
        <v>10.25</v>
      </c>
      <c r="G34" s="33">
        <v>11.37</v>
      </c>
      <c r="H34" s="33">
        <v>11.78</v>
      </c>
      <c r="I34" s="33">
        <v>13.4</v>
      </c>
      <c r="J34" s="34">
        <v>14.36</v>
      </c>
      <c r="K34" s="22"/>
      <c r="L34" s="22"/>
      <c r="M34" s="22"/>
      <c r="N34" s="22"/>
      <c r="O34" s="22"/>
      <c r="P34" s="22"/>
    </row>
    <row r="35" spans="1:16" ht="39" customHeight="1" x14ac:dyDescent="0.15">
      <c r="A35" s="22"/>
      <c r="B35" s="35"/>
      <c r="C35" s="1145" t="s">
        <v>537</v>
      </c>
      <c r="D35" s="1146"/>
      <c r="E35" s="1147"/>
      <c r="F35" s="36">
        <v>3.71</v>
      </c>
      <c r="G35" s="37">
        <v>3.53</v>
      </c>
      <c r="H35" s="37">
        <v>4.4400000000000004</v>
      </c>
      <c r="I35" s="37">
        <v>3.68</v>
      </c>
      <c r="J35" s="38">
        <v>4.0999999999999996</v>
      </c>
      <c r="K35" s="22"/>
      <c r="L35" s="22"/>
      <c r="M35" s="22"/>
      <c r="N35" s="22"/>
      <c r="O35" s="22"/>
      <c r="P35" s="22"/>
    </row>
    <row r="36" spans="1:16" ht="39" customHeight="1" x14ac:dyDescent="0.15">
      <c r="A36" s="22"/>
      <c r="B36" s="35"/>
      <c r="C36" s="1145" t="s">
        <v>538</v>
      </c>
      <c r="D36" s="1146"/>
      <c r="E36" s="1147"/>
      <c r="F36" s="36">
        <v>0.92</v>
      </c>
      <c r="G36" s="37">
        <v>0.61</v>
      </c>
      <c r="H36" s="37">
        <v>0.57999999999999996</v>
      </c>
      <c r="I36" s="37">
        <v>0.46</v>
      </c>
      <c r="J36" s="38">
        <v>0.37</v>
      </c>
      <c r="K36" s="22"/>
      <c r="L36" s="22"/>
      <c r="M36" s="22"/>
      <c r="N36" s="22"/>
      <c r="O36" s="22"/>
      <c r="P36" s="22"/>
    </row>
    <row r="37" spans="1:16" ht="39" customHeight="1" x14ac:dyDescent="0.15">
      <c r="A37" s="22"/>
      <c r="B37" s="35"/>
      <c r="C37" s="1145" t="s">
        <v>539</v>
      </c>
      <c r="D37" s="1146"/>
      <c r="E37" s="1147"/>
      <c r="F37" s="36" t="s">
        <v>492</v>
      </c>
      <c r="G37" s="37" t="s">
        <v>492</v>
      </c>
      <c r="H37" s="37" t="s">
        <v>492</v>
      </c>
      <c r="I37" s="37" t="s">
        <v>492</v>
      </c>
      <c r="J37" s="38">
        <v>0.24</v>
      </c>
      <c r="K37" s="22"/>
      <c r="L37" s="22"/>
      <c r="M37" s="22"/>
      <c r="N37" s="22"/>
      <c r="O37" s="22"/>
      <c r="P37" s="22"/>
    </row>
    <row r="38" spans="1:16" ht="39" customHeight="1" x14ac:dyDescent="0.15">
      <c r="A38" s="22"/>
      <c r="B38" s="35"/>
      <c r="C38" s="1145" t="s">
        <v>540</v>
      </c>
      <c r="D38" s="1146"/>
      <c r="E38" s="1147"/>
      <c r="F38" s="36">
        <v>0.1</v>
      </c>
      <c r="G38" s="37">
        <v>0.04</v>
      </c>
      <c r="H38" s="37">
        <v>0.05</v>
      </c>
      <c r="I38" s="37">
        <v>0.04</v>
      </c>
      <c r="J38" s="38">
        <v>0.16</v>
      </c>
      <c r="K38" s="22"/>
      <c r="L38" s="22"/>
      <c r="M38" s="22"/>
      <c r="N38" s="22"/>
      <c r="O38" s="22"/>
      <c r="P38" s="22"/>
    </row>
    <row r="39" spans="1:16" ht="39" customHeight="1" x14ac:dyDescent="0.15">
      <c r="A39" s="22"/>
      <c r="B39" s="35"/>
      <c r="C39" s="1145" t="s">
        <v>541</v>
      </c>
      <c r="D39" s="1146"/>
      <c r="E39" s="1147"/>
      <c r="F39" s="36" t="s">
        <v>492</v>
      </c>
      <c r="G39" s="37" t="s">
        <v>492</v>
      </c>
      <c r="H39" s="37" t="s">
        <v>492</v>
      </c>
      <c r="I39" s="37" t="s">
        <v>492</v>
      </c>
      <c r="J39" s="38">
        <v>0.15</v>
      </c>
      <c r="K39" s="22"/>
      <c r="L39" s="22"/>
      <c r="M39" s="22"/>
      <c r="N39" s="22"/>
      <c r="O39" s="22"/>
      <c r="P39" s="22"/>
    </row>
    <row r="40" spans="1:16" ht="39" customHeight="1" x14ac:dyDescent="0.15">
      <c r="A40" s="22"/>
      <c r="B40" s="35"/>
      <c r="C40" s="1145" t="s">
        <v>542</v>
      </c>
      <c r="D40" s="1146"/>
      <c r="E40" s="1147"/>
      <c r="F40" s="36">
        <v>0.09</v>
      </c>
      <c r="G40" s="37">
        <v>0.1</v>
      </c>
      <c r="H40" s="37">
        <v>0.1</v>
      </c>
      <c r="I40" s="37">
        <v>0.1</v>
      </c>
      <c r="J40" s="38">
        <v>0.1</v>
      </c>
      <c r="K40" s="22"/>
      <c r="L40" s="22"/>
      <c r="M40" s="22"/>
      <c r="N40" s="22"/>
      <c r="O40" s="22"/>
      <c r="P40" s="22"/>
    </row>
    <row r="41" spans="1:16" ht="39" customHeight="1" x14ac:dyDescent="0.15">
      <c r="A41" s="22"/>
      <c r="B41" s="35"/>
      <c r="C41" s="1145" t="s">
        <v>543</v>
      </c>
      <c r="D41" s="1146"/>
      <c r="E41" s="1147"/>
      <c r="F41" s="36" t="s">
        <v>492</v>
      </c>
      <c r="G41" s="37" t="s">
        <v>492</v>
      </c>
      <c r="H41" s="37" t="s">
        <v>492</v>
      </c>
      <c r="I41" s="37" t="s">
        <v>492</v>
      </c>
      <c r="J41" s="38">
        <v>0.01</v>
      </c>
      <c r="K41" s="22"/>
      <c r="L41" s="22"/>
      <c r="M41" s="22"/>
      <c r="N41" s="22"/>
      <c r="O41" s="22"/>
      <c r="P41" s="22"/>
    </row>
    <row r="42" spans="1:16" ht="39" customHeight="1" x14ac:dyDescent="0.15">
      <c r="A42" s="22"/>
      <c r="B42" s="39"/>
      <c r="C42" s="1145" t="s">
        <v>544</v>
      </c>
      <c r="D42" s="1146"/>
      <c r="E42" s="1147"/>
      <c r="F42" s="36" t="s">
        <v>492</v>
      </c>
      <c r="G42" s="37" t="s">
        <v>492</v>
      </c>
      <c r="H42" s="37" t="s">
        <v>492</v>
      </c>
      <c r="I42" s="37" t="s">
        <v>492</v>
      </c>
      <c r="J42" s="38" t="s">
        <v>492</v>
      </c>
      <c r="K42" s="22"/>
      <c r="L42" s="22"/>
      <c r="M42" s="22"/>
      <c r="N42" s="22"/>
      <c r="O42" s="22"/>
      <c r="P42" s="22"/>
    </row>
    <row r="43" spans="1:16" ht="39" customHeight="1" thickBot="1" x14ac:dyDescent="0.2">
      <c r="A43" s="22"/>
      <c r="B43" s="40"/>
      <c r="C43" s="1148" t="s">
        <v>545</v>
      </c>
      <c r="D43" s="1149"/>
      <c r="E43" s="1150"/>
      <c r="F43" s="41">
        <v>0</v>
      </c>
      <c r="G43" s="42">
        <v>0.02</v>
      </c>
      <c r="H43" s="42">
        <v>0.01</v>
      </c>
      <c r="I43" s="42">
        <v>0.22</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rnv2HQE+oHPMnbwHg/WcYtVVq4rn3S68EEKJ80jvG+2hZTjsBvvFUNqWBv09fRzPZ+bQn9vU0oHaFS6biQ+lQ==" saltValue="I8TF6np6D7NpCGyCYhmy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2515</v>
      </c>
      <c r="L45" s="60">
        <v>2374</v>
      </c>
      <c r="M45" s="60">
        <v>2485</v>
      </c>
      <c r="N45" s="60">
        <v>2406</v>
      </c>
      <c r="O45" s="61">
        <v>2172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492</v>
      </c>
      <c r="L46" s="64" t="s">
        <v>492</v>
      </c>
      <c r="M46" s="64" t="s">
        <v>492</v>
      </c>
      <c r="N46" s="64" t="s">
        <v>492</v>
      </c>
      <c r="O46" s="65" t="s">
        <v>492</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492</v>
      </c>
      <c r="L47" s="64" t="s">
        <v>492</v>
      </c>
      <c r="M47" s="64" t="s">
        <v>492</v>
      </c>
      <c r="N47" s="64" t="s">
        <v>492</v>
      </c>
      <c r="O47" s="65" t="s">
        <v>492</v>
      </c>
      <c r="P47" s="48"/>
      <c r="Q47" s="48"/>
      <c r="R47" s="48"/>
      <c r="S47" s="48"/>
      <c r="T47" s="48"/>
      <c r="U47" s="48"/>
    </row>
    <row r="48" spans="1:21" ht="30.75" customHeight="1" x14ac:dyDescent="0.15">
      <c r="A48" s="48"/>
      <c r="B48" s="1155"/>
      <c r="C48" s="1156"/>
      <c r="D48" s="62"/>
      <c r="E48" s="1161" t="s">
        <v>13</v>
      </c>
      <c r="F48" s="1161"/>
      <c r="G48" s="1161"/>
      <c r="H48" s="1161"/>
      <c r="I48" s="1161"/>
      <c r="J48" s="1162"/>
      <c r="K48" s="63">
        <v>945</v>
      </c>
      <c r="L48" s="64">
        <v>972</v>
      </c>
      <c r="M48" s="64">
        <v>1015</v>
      </c>
      <c r="N48" s="64">
        <v>1017</v>
      </c>
      <c r="O48" s="65">
        <v>933</v>
      </c>
      <c r="P48" s="48"/>
      <c r="Q48" s="48"/>
      <c r="R48" s="48"/>
      <c r="S48" s="48"/>
      <c r="T48" s="48"/>
      <c r="U48" s="48"/>
    </row>
    <row r="49" spans="1:21" ht="30.75" customHeight="1" x14ac:dyDescent="0.15">
      <c r="A49" s="48"/>
      <c r="B49" s="1155"/>
      <c r="C49" s="1156"/>
      <c r="D49" s="62"/>
      <c r="E49" s="1161" t="s">
        <v>14</v>
      </c>
      <c r="F49" s="1161"/>
      <c r="G49" s="1161"/>
      <c r="H49" s="1161"/>
      <c r="I49" s="1161"/>
      <c r="J49" s="1162"/>
      <c r="K49" s="63">
        <v>27</v>
      </c>
      <c r="L49" s="64">
        <v>28</v>
      </c>
      <c r="M49" s="64">
        <v>28</v>
      </c>
      <c r="N49" s="64">
        <v>30</v>
      </c>
      <c r="O49" s="65">
        <v>57</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492</v>
      </c>
      <c r="L50" s="64" t="s">
        <v>492</v>
      </c>
      <c r="M50" s="64" t="s">
        <v>492</v>
      </c>
      <c r="N50" s="64" t="s">
        <v>492</v>
      </c>
      <c r="O50" s="65" t="s">
        <v>492</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492</v>
      </c>
      <c r="L51" s="64" t="s">
        <v>492</v>
      </c>
      <c r="M51" s="64" t="s">
        <v>492</v>
      </c>
      <c r="N51" s="64" t="s">
        <v>492</v>
      </c>
      <c r="O51" s="65" t="s">
        <v>492</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2500</v>
      </c>
      <c r="L52" s="64">
        <v>2450</v>
      </c>
      <c r="M52" s="64">
        <v>2461</v>
      </c>
      <c r="N52" s="64">
        <v>2323</v>
      </c>
      <c r="O52" s="65">
        <v>2195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987</v>
      </c>
      <c r="L53" s="69">
        <v>924</v>
      </c>
      <c r="M53" s="69">
        <v>1067</v>
      </c>
      <c r="N53" s="69">
        <v>1130</v>
      </c>
      <c r="O53" s="70">
        <v>967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43riwkuQWV5jMXQbYJFViJF93OINLvYWGqeFw/R1HvXnB2N2wqz/qk14/yuSZVo5HYHLSy7qnl+fw/3OvThxA==" saltValue="whMHXCzAYYfadFWITkMbR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84" t="s">
        <v>30</v>
      </c>
      <c r="C41" s="1185"/>
      <c r="D41" s="105"/>
      <c r="E41" s="1190" t="s">
        <v>31</v>
      </c>
      <c r="F41" s="1190"/>
      <c r="G41" s="1190"/>
      <c r="H41" s="1191"/>
      <c r="I41" s="355">
        <v>17520</v>
      </c>
      <c r="J41" s="356">
        <v>17517</v>
      </c>
      <c r="K41" s="356">
        <v>16359</v>
      </c>
      <c r="L41" s="356">
        <v>14864</v>
      </c>
      <c r="M41" s="357">
        <v>13167</v>
      </c>
    </row>
    <row r="42" spans="2:13" ht="27.75" customHeight="1" x14ac:dyDescent="0.15">
      <c r="B42" s="1186"/>
      <c r="C42" s="1187"/>
      <c r="D42" s="106"/>
      <c r="E42" s="1192" t="s">
        <v>32</v>
      </c>
      <c r="F42" s="1192"/>
      <c r="G42" s="1192"/>
      <c r="H42" s="1193"/>
      <c r="I42" s="358" t="s">
        <v>492</v>
      </c>
      <c r="J42" s="359" t="s">
        <v>492</v>
      </c>
      <c r="K42" s="359" t="s">
        <v>492</v>
      </c>
      <c r="L42" s="359" t="s">
        <v>492</v>
      </c>
      <c r="M42" s="360" t="s">
        <v>492</v>
      </c>
    </row>
    <row r="43" spans="2:13" ht="27.75" customHeight="1" x14ac:dyDescent="0.15">
      <c r="B43" s="1186"/>
      <c r="C43" s="1187"/>
      <c r="D43" s="106"/>
      <c r="E43" s="1192" t="s">
        <v>33</v>
      </c>
      <c r="F43" s="1192"/>
      <c r="G43" s="1192"/>
      <c r="H43" s="1193"/>
      <c r="I43" s="358">
        <v>12181</v>
      </c>
      <c r="J43" s="359">
        <v>12190</v>
      </c>
      <c r="K43" s="359">
        <v>11472</v>
      </c>
      <c r="L43" s="359">
        <v>10605</v>
      </c>
      <c r="M43" s="360">
        <v>9752</v>
      </c>
    </row>
    <row r="44" spans="2:13" ht="27.75" customHeight="1" x14ac:dyDescent="0.15">
      <c r="B44" s="1186"/>
      <c r="C44" s="1187"/>
      <c r="D44" s="106"/>
      <c r="E44" s="1192" t="s">
        <v>34</v>
      </c>
      <c r="F44" s="1192"/>
      <c r="G44" s="1192"/>
      <c r="H44" s="1193"/>
      <c r="I44" s="358">
        <v>259</v>
      </c>
      <c r="J44" s="359">
        <v>920</v>
      </c>
      <c r="K44" s="359">
        <v>1422</v>
      </c>
      <c r="L44" s="359">
        <v>2289</v>
      </c>
      <c r="M44" s="360">
        <v>2790</v>
      </c>
    </row>
    <row r="45" spans="2:13" ht="27.75" customHeight="1" x14ac:dyDescent="0.15">
      <c r="B45" s="1186"/>
      <c r="C45" s="1187"/>
      <c r="D45" s="106"/>
      <c r="E45" s="1192" t="s">
        <v>35</v>
      </c>
      <c r="F45" s="1192"/>
      <c r="G45" s="1192"/>
      <c r="H45" s="1193"/>
      <c r="I45" s="358">
        <v>2617</v>
      </c>
      <c r="J45" s="359">
        <v>2563</v>
      </c>
      <c r="K45" s="359">
        <v>2505</v>
      </c>
      <c r="L45" s="359">
        <v>2471</v>
      </c>
      <c r="M45" s="360">
        <v>2562</v>
      </c>
    </row>
    <row r="46" spans="2:13" ht="27.75" customHeight="1" x14ac:dyDescent="0.15">
      <c r="B46" s="1186"/>
      <c r="C46" s="1187"/>
      <c r="D46" s="107"/>
      <c r="E46" s="1192" t="s">
        <v>36</v>
      </c>
      <c r="F46" s="1192"/>
      <c r="G46" s="1192"/>
      <c r="H46" s="1193"/>
      <c r="I46" s="358" t="s">
        <v>492</v>
      </c>
      <c r="J46" s="359" t="s">
        <v>492</v>
      </c>
      <c r="K46" s="359" t="s">
        <v>492</v>
      </c>
      <c r="L46" s="359" t="s">
        <v>492</v>
      </c>
      <c r="M46" s="360" t="s">
        <v>492</v>
      </c>
    </row>
    <row r="47" spans="2:13" ht="27.75" customHeight="1" x14ac:dyDescent="0.15">
      <c r="B47" s="1186"/>
      <c r="C47" s="1187"/>
      <c r="D47" s="108"/>
      <c r="E47" s="1194" t="s">
        <v>37</v>
      </c>
      <c r="F47" s="1195"/>
      <c r="G47" s="1195"/>
      <c r="H47" s="1196"/>
      <c r="I47" s="358" t="s">
        <v>492</v>
      </c>
      <c r="J47" s="359" t="s">
        <v>492</v>
      </c>
      <c r="K47" s="359" t="s">
        <v>492</v>
      </c>
      <c r="L47" s="359" t="s">
        <v>492</v>
      </c>
      <c r="M47" s="360" t="s">
        <v>492</v>
      </c>
    </row>
    <row r="48" spans="2:13" ht="27.75" customHeight="1" x14ac:dyDescent="0.15">
      <c r="B48" s="1186"/>
      <c r="C48" s="1187"/>
      <c r="D48" s="106"/>
      <c r="E48" s="1192" t="s">
        <v>38</v>
      </c>
      <c r="F48" s="1192"/>
      <c r="G48" s="1192"/>
      <c r="H48" s="1193"/>
      <c r="I48" s="358" t="s">
        <v>492</v>
      </c>
      <c r="J48" s="359" t="s">
        <v>492</v>
      </c>
      <c r="K48" s="359" t="s">
        <v>492</v>
      </c>
      <c r="L48" s="359" t="s">
        <v>492</v>
      </c>
      <c r="M48" s="360" t="s">
        <v>492</v>
      </c>
    </row>
    <row r="49" spans="2:13" ht="27.75" customHeight="1" x14ac:dyDescent="0.15">
      <c r="B49" s="1188"/>
      <c r="C49" s="1189"/>
      <c r="D49" s="106"/>
      <c r="E49" s="1192" t="s">
        <v>39</v>
      </c>
      <c r="F49" s="1192"/>
      <c r="G49" s="1192"/>
      <c r="H49" s="1193"/>
      <c r="I49" s="358" t="s">
        <v>492</v>
      </c>
      <c r="J49" s="359" t="s">
        <v>492</v>
      </c>
      <c r="K49" s="359" t="s">
        <v>492</v>
      </c>
      <c r="L49" s="359" t="s">
        <v>492</v>
      </c>
      <c r="M49" s="360" t="s">
        <v>492</v>
      </c>
    </row>
    <row r="50" spans="2:13" ht="27.75" customHeight="1" x14ac:dyDescent="0.15">
      <c r="B50" s="1197" t="s">
        <v>40</v>
      </c>
      <c r="C50" s="1198"/>
      <c r="D50" s="109"/>
      <c r="E50" s="1192" t="s">
        <v>41</v>
      </c>
      <c r="F50" s="1192"/>
      <c r="G50" s="1192"/>
      <c r="H50" s="1193"/>
      <c r="I50" s="358">
        <v>11576</v>
      </c>
      <c r="J50" s="359">
        <v>11749</v>
      </c>
      <c r="K50" s="359">
        <v>12596</v>
      </c>
      <c r="L50" s="359">
        <v>13155</v>
      </c>
      <c r="M50" s="360">
        <v>12473</v>
      </c>
    </row>
    <row r="51" spans="2:13" ht="27.75" customHeight="1" x14ac:dyDescent="0.15">
      <c r="B51" s="1186"/>
      <c r="C51" s="1187"/>
      <c r="D51" s="106"/>
      <c r="E51" s="1192" t="s">
        <v>42</v>
      </c>
      <c r="F51" s="1192"/>
      <c r="G51" s="1192"/>
      <c r="H51" s="1193"/>
      <c r="I51" s="358">
        <v>20</v>
      </c>
      <c r="J51" s="359">
        <v>16</v>
      </c>
      <c r="K51" s="359">
        <v>12</v>
      </c>
      <c r="L51" s="359">
        <v>8</v>
      </c>
      <c r="M51" s="360">
        <v>4</v>
      </c>
    </row>
    <row r="52" spans="2:13" ht="27.75" customHeight="1" x14ac:dyDescent="0.15">
      <c r="B52" s="1188"/>
      <c r="C52" s="1189"/>
      <c r="D52" s="106"/>
      <c r="E52" s="1192" t="s">
        <v>43</v>
      </c>
      <c r="F52" s="1192"/>
      <c r="G52" s="1192"/>
      <c r="H52" s="1193"/>
      <c r="I52" s="358">
        <v>21195</v>
      </c>
      <c r="J52" s="359">
        <v>21174</v>
      </c>
      <c r="K52" s="359">
        <v>20138</v>
      </c>
      <c r="L52" s="359">
        <v>19244</v>
      </c>
      <c r="M52" s="360">
        <v>18824</v>
      </c>
    </row>
    <row r="53" spans="2:13" ht="27.75" customHeight="1" thickBot="1" x14ac:dyDescent="0.2">
      <c r="B53" s="1199" t="s">
        <v>19</v>
      </c>
      <c r="C53" s="1200"/>
      <c r="D53" s="110"/>
      <c r="E53" s="1201" t="s">
        <v>44</v>
      </c>
      <c r="F53" s="1201"/>
      <c r="G53" s="1201"/>
      <c r="H53" s="1202"/>
      <c r="I53" s="361">
        <v>-215</v>
      </c>
      <c r="J53" s="362">
        <v>252</v>
      </c>
      <c r="K53" s="362">
        <v>-988</v>
      </c>
      <c r="L53" s="362">
        <v>-2177</v>
      </c>
      <c r="M53" s="363">
        <v>-3030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8x8uStcjTjV8pYLCPAbYBV4RxOjk3FL3Z3+bsdzvmbDcaAUjItt3L7a9P51RSgLTQVivR1Bw5yJuNKi1nO2sEA==" saltValue="n1wddbULjBE73caAZGr4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122">
        <v>4141</v>
      </c>
      <c r="G55" s="122">
        <v>4146</v>
      </c>
      <c r="H55" s="123">
        <v>4101</v>
      </c>
    </row>
    <row r="56" spans="2:8" ht="52.5" customHeight="1" x14ac:dyDescent="0.15">
      <c r="B56" s="124"/>
      <c r="C56" s="1213" t="s">
        <v>47</v>
      </c>
      <c r="D56" s="1213"/>
      <c r="E56" s="1214"/>
      <c r="F56" s="125">
        <v>1347</v>
      </c>
      <c r="G56" s="125">
        <v>1588</v>
      </c>
      <c r="H56" s="126">
        <v>870</v>
      </c>
    </row>
    <row r="57" spans="2:8" ht="53.25" customHeight="1" x14ac:dyDescent="0.15">
      <c r="B57" s="124"/>
      <c r="C57" s="1215" t="s">
        <v>48</v>
      </c>
      <c r="D57" s="1215"/>
      <c r="E57" s="1216"/>
      <c r="F57" s="127">
        <v>7529</v>
      </c>
      <c r="G57" s="127">
        <v>7871</v>
      </c>
      <c r="H57" s="128">
        <v>7968</v>
      </c>
    </row>
    <row r="58" spans="2:8" ht="45.75" customHeight="1" x14ac:dyDescent="0.15">
      <c r="B58" s="129"/>
      <c r="C58" s="1203" t="s">
        <v>551</v>
      </c>
      <c r="D58" s="1204"/>
      <c r="E58" s="1205"/>
      <c r="F58" s="130">
        <v>3070</v>
      </c>
      <c r="G58" s="130">
        <v>3048</v>
      </c>
      <c r="H58" s="131">
        <v>2901</v>
      </c>
    </row>
    <row r="59" spans="2:8" ht="45.75" customHeight="1" x14ac:dyDescent="0.15">
      <c r="B59" s="129"/>
      <c r="C59" s="1203" t="s">
        <v>552</v>
      </c>
      <c r="D59" s="1204"/>
      <c r="E59" s="1205"/>
      <c r="F59" s="130">
        <v>1273</v>
      </c>
      <c r="G59" s="130">
        <v>1651</v>
      </c>
      <c r="H59" s="131">
        <v>2016</v>
      </c>
    </row>
    <row r="60" spans="2:8" ht="45.75" customHeight="1" x14ac:dyDescent="0.15">
      <c r="B60" s="129"/>
      <c r="C60" s="1203" t="s">
        <v>553</v>
      </c>
      <c r="D60" s="1204"/>
      <c r="E60" s="1205"/>
      <c r="F60" s="130">
        <v>1335</v>
      </c>
      <c r="G60" s="130">
        <v>1317</v>
      </c>
      <c r="H60" s="131">
        <v>1263</v>
      </c>
    </row>
    <row r="61" spans="2:8" ht="45.75" customHeight="1" x14ac:dyDescent="0.15">
      <c r="B61" s="129"/>
      <c r="C61" s="1203" t="s">
        <v>554</v>
      </c>
      <c r="D61" s="1204"/>
      <c r="E61" s="1205"/>
      <c r="F61" s="130">
        <v>610</v>
      </c>
      <c r="G61" s="130">
        <v>611</v>
      </c>
      <c r="H61" s="131">
        <v>611</v>
      </c>
    </row>
    <row r="62" spans="2:8" ht="45.75" customHeight="1" thickBot="1" x14ac:dyDescent="0.2">
      <c r="B62" s="132"/>
      <c r="C62" s="1206" t="s">
        <v>555</v>
      </c>
      <c r="D62" s="1207"/>
      <c r="E62" s="1208"/>
      <c r="F62" s="133">
        <v>540</v>
      </c>
      <c r="G62" s="133">
        <v>521</v>
      </c>
      <c r="H62" s="134">
        <v>501</v>
      </c>
    </row>
    <row r="63" spans="2:8" ht="52.5" customHeight="1" thickBot="1" x14ac:dyDescent="0.2">
      <c r="B63" s="135"/>
      <c r="C63" s="1209" t="s">
        <v>49</v>
      </c>
      <c r="D63" s="1209"/>
      <c r="E63" s="1210"/>
      <c r="F63" s="136">
        <v>13017</v>
      </c>
      <c r="G63" s="136">
        <v>13606</v>
      </c>
      <c r="H63" s="137">
        <v>12940</v>
      </c>
    </row>
    <row r="64" spans="2:8" x14ac:dyDescent="0.15"/>
  </sheetData>
  <sheetProtection algorithmName="SHA-512" hashValue="QZKwZKKDuEVeoqbppYlrv50BDb5YczTN4WZxVPh++1JTpnk+CsxlvzWYrQCFsE4r2JVwkXGunwmaHT354pKQEQ==" saltValue="vfnsD4852iWOmBu2Cpk7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0" customHeight="1" zeroHeight="1" x14ac:dyDescent="0.15"/>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x14ac:dyDescent="0.15">
      <c r="A1" s="1274"/>
      <c r="B1" s="1273"/>
      <c r="DD1" s="1217"/>
      <c r="DE1" s="1217"/>
    </row>
    <row r="2" spans="1:109" ht="25.5" customHeight="1" x14ac:dyDescent="0.15">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15">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x14ac:dyDescent="0.1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x14ac:dyDescent="0.1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x14ac:dyDescent="0.1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x14ac:dyDescent="0.1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x14ac:dyDescent="0.1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x14ac:dyDescent="0.1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x14ac:dyDescent="0.1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x14ac:dyDescent="0.1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x14ac:dyDescent="0.1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x14ac:dyDescent="0.1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x14ac:dyDescent="0.1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x14ac:dyDescent="0.1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x14ac:dyDescent="0.1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x14ac:dyDescent="0.1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x14ac:dyDescent="0.1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x14ac:dyDescent="0.15">
      <c r="DD19" s="1217"/>
      <c r="DE19" s="1217"/>
    </row>
    <row r="20" spans="1:109" ht="13.5" x14ac:dyDescent="0.15">
      <c r="DD20" s="1217"/>
      <c r="DE20" s="1217"/>
    </row>
    <row r="21" spans="1:109" ht="17.25" customHeight="1" x14ac:dyDescent="0.15">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15">
      <c r="B22" s="1218"/>
    </row>
    <row r="23" spans="1:109" ht="13.5" x14ac:dyDescent="0.15">
      <c r="B23" s="1218"/>
    </row>
    <row r="24" spans="1:109" ht="13.5" x14ac:dyDescent="0.15">
      <c r="B24" s="1218"/>
    </row>
    <row r="25" spans="1:109" ht="13.5" x14ac:dyDescent="0.15">
      <c r="B25" s="1218"/>
    </row>
    <row r="26" spans="1:109" ht="13.5" x14ac:dyDescent="0.15">
      <c r="B26" s="1218"/>
    </row>
    <row r="27" spans="1:109" ht="13.5" x14ac:dyDescent="0.15">
      <c r="B27" s="1218"/>
    </row>
    <row r="28" spans="1:109" ht="13.5" x14ac:dyDescent="0.15">
      <c r="B28" s="1218"/>
    </row>
    <row r="29" spans="1:109" ht="13.5" x14ac:dyDescent="0.15">
      <c r="B29" s="1218"/>
    </row>
    <row r="30" spans="1:109" ht="13.5" x14ac:dyDescent="0.15">
      <c r="B30" s="1218"/>
    </row>
    <row r="31" spans="1:109" ht="13.5" x14ac:dyDescent="0.15">
      <c r="B31" s="1218"/>
    </row>
    <row r="32" spans="1:109" ht="13.5" x14ac:dyDescent="0.15">
      <c r="B32" s="1218"/>
    </row>
    <row r="33" spans="2:109" ht="13.5" x14ac:dyDescent="0.15">
      <c r="B33" s="1218"/>
    </row>
    <row r="34" spans="2:109" ht="13.5" x14ac:dyDescent="0.15">
      <c r="B34" s="1218"/>
    </row>
    <row r="35" spans="2:109" ht="13.5" x14ac:dyDescent="0.15">
      <c r="B35" s="1218"/>
    </row>
    <row r="36" spans="2:109" ht="13.5" x14ac:dyDescent="0.15">
      <c r="B36" s="1218"/>
    </row>
    <row r="37" spans="2:109" ht="13.5" x14ac:dyDescent="0.15">
      <c r="B37" s="1218"/>
    </row>
    <row r="38" spans="2:109" ht="13.5" x14ac:dyDescent="0.15">
      <c r="B38" s="1218"/>
    </row>
    <row r="39" spans="2:109" ht="13.5" x14ac:dyDescent="0.1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x14ac:dyDescent="0.15">
      <c r="B40" s="1258"/>
      <c r="DD40" s="1258"/>
      <c r="DE40" s="1217"/>
    </row>
    <row r="41" spans="2:109" ht="17.25" x14ac:dyDescent="0.15">
      <c r="B41" s="1269" t="s">
        <v>579</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x14ac:dyDescent="0.15">
      <c r="B42" s="1218"/>
      <c r="G42" s="1254"/>
      <c r="I42" s="1253"/>
      <c r="J42" s="1253"/>
      <c r="K42" s="1253"/>
      <c r="AM42" s="1254"/>
      <c r="AN42" s="1254" t="s">
        <v>575</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15">
      <c r="B43" s="1218"/>
      <c r="AN43" s="1252" t="s">
        <v>578</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x14ac:dyDescent="0.1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x14ac:dyDescent="0.1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x14ac:dyDescent="0.1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x14ac:dyDescent="0.1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x14ac:dyDescent="0.1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x14ac:dyDescent="0.15">
      <c r="B49" s="1218"/>
      <c r="AN49" s="1217" t="s">
        <v>573</v>
      </c>
    </row>
    <row r="50" spans="1:109" ht="13.5" x14ac:dyDescent="0.1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530</v>
      </c>
      <c r="BQ50" s="1226"/>
      <c r="BR50" s="1226"/>
      <c r="BS50" s="1226"/>
      <c r="BT50" s="1226"/>
      <c r="BU50" s="1226"/>
      <c r="BV50" s="1226"/>
      <c r="BW50" s="1226"/>
      <c r="BX50" s="1226" t="s">
        <v>531</v>
      </c>
      <c r="BY50" s="1226"/>
      <c r="BZ50" s="1226"/>
      <c r="CA50" s="1226"/>
      <c r="CB50" s="1226"/>
      <c r="CC50" s="1226"/>
      <c r="CD50" s="1226"/>
      <c r="CE50" s="1226"/>
      <c r="CF50" s="1226" t="s">
        <v>532</v>
      </c>
      <c r="CG50" s="1226"/>
      <c r="CH50" s="1226"/>
      <c r="CI50" s="1226"/>
      <c r="CJ50" s="1226"/>
      <c r="CK50" s="1226"/>
      <c r="CL50" s="1226"/>
      <c r="CM50" s="1226"/>
      <c r="CN50" s="1226" t="s">
        <v>533</v>
      </c>
      <c r="CO50" s="1226"/>
      <c r="CP50" s="1226"/>
      <c r="CQ50" s="1226"/>
      <c r="CR50" s="1226"/>
      <c r="CS50" s="1226"/>
      <c r="CT50" s="1226"/>
      <c r="CU50" s="1226"/>
      <c r="CV50" s="1226" t="s">
        <v>534</v>
      </c>
      <c r="CW50" s="1226"/>
      <c r="CX50" s="1226"/>
      <c r="CY50" s="1226"/>
      <c r="CZ50" s="1226"/>
      <c r="DA50" s="1226"/>
      <c r="DB50" s="1226"/>
      <c r="DC50" s="1226"/>
    </row>
    <row r="51" spans="1:109" ht="13.5" customHeight="1" x14ac:dyDescent="0.15">
      <c r="B51" s="1218"/>
      <c r="G51" s="1233"/>
      <c r="H51" s="1233"/>
      <c r="I51" s="1266"/>
      <c r="J51" s="1266"/>
      <c r="K51" s="1232"/>
      <c r="L51" s="1232"/>
      <c r="M51" s="1232"/>
      <c r="N51" s="1232"/>
      <c r="AM51" s="1231"/>
      <c r="AN51" s="1225" t="s">
        <v>572</v>
      </c>
      <c r="AO51" s="1225"/>
      <c r="AP51" s="1225"/>
      <c r="AQ51" s="1225"/>
      <c r="AR51" s="1225"/>
      <c r="AS51" s="1225"/>
      <c r="AT51" s="1225"/>
      <c r="AU51" s="1225"/>
      <c r="AV51" s="1225"/>
      <c r="AW51" s="1225"/>
      <c r="AX51" s="1225"/>
      <c r="AY51" s="1225"/>
      <c r="AZ51" s="1225"/>
      <c r="BA51" s="1225"/>
      <c r="BB51" s="1225" t="s">
        <v>570</v>
      </c>
      <c r="BC51" s="1225"/>
      <c r="BD51" s="1225"/>
      <c r="BE51" s="1225"/>
      <c r="BF51" s="1225"/>
      <c r="BG51" s="1225"/>
      <c r="BH51" s="1225"/>
      <c r="BI51" s="1225"/>
      <c r="BJ51" s="1225"/>
      <c r="BK51" s="1225"/>
      <c r="BL51" s="1225"/>
      <c r="BM51" s="1225"/>
      <c r="BN51" s="1225"/>
      <c r="BO51" s="1225"/>
      <c r="BP51" s="1224"/>
      <c r="BQ51" s="1224"/>
      <c r="BR51" s="1224"/>
      <c r="BS51" s="1224"/>
      <c r="BT51" s="1224"/>
      <c r="BU51" s="1224"/>
      <c r="BV51" s="1224"/>
      <c r="BW51" s="1224"/>
      <c r="BX51" s="1224">
        <v>3.2</v>
      </c>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5" x14ac:dyDescent="0.1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x14ac:dyDescent="0.1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577</v>
      </c>
      <c r="BC53" s="1225"/>
      <c r="BD53" s="1225"/>
      <c r="BE53" s="1225"/>
      <c r="BF53" s="1225"/>
      <c r="BG53" s="1225"/>
      <c r="BH53" s="1225"/>
      <c r="BI53" s="1225"/>
      <c r="BJ53" s="1225"/>
      <c r="BK53" s="1225"/>
      <c r="BL53" s="1225"/>
      <c r="BM53" s="1225"/>
      <c r="BN53" s="1225"/>
      <c r="BO53" s="1225"/>
      <c r="BP53" s="1224">
        <v>55.8</v>
      </c>
      <c r="BQ53" s="1224"/>
      <c r="BR53" s="1224"/>
      <c r="BS53" s="1224"/>
      <c r="BT53" s="1224"/>
      <c r="BU53" s="1224"/>
      <c r="BV53" s="1224"/>
      <c r="BW53" s="1224"/>
      <c r="BX53" s="1224">
        <v>55.8</v>
      </c>
      <c r="BY53" s="1224"/>
      <c r="BZ53" s="1224"/>
      <c r="CA53" s="1224"/>
      <c r="CB53" s="1224"/>
      <c r="CC53" s="1224"/>
      <c r="CD53" s="1224"/>
      <c r="CE53" s="1224"/>
      <c r="CF53" s="1224">
        <v>56.4</v>
      </c>
      <c r="CG53" s="1224"/>
      <c r="CH53" s="1224"/>
      <c r="CI53" s="1224"/>
      <c r="CJ53" s="1224"/>
      <c r="CK53" s="1224"/>
      <c r="CL53" s="1224"/>
      <c r="CM53" s="1224"/>
      <c r="CN53" s="1224">
        <v>57.3</v>
      </c>
      <c r="CO53" s="1224"/>
      <c r="CP53" s="1224"/>
      <c r="CQ53" s="1224"/>
      <c r="CR53" s="1224"/>
      <c r="CS53" s="1224"/>
      <c r="CT53" s="1224"/>
      <c r="CU53" s="1224"/>
      <c r="CV53" s="1224">
        <v>58.3</v>
      </c>
      <c r="CW53" s="1224"/>
      <c r="CX53" s="1224"/>
      <c r="CY53" s="1224"/>
      <c r="CZ53" s="1224"/>
      <c r="DA53" s="1224"/>
      <c r="DB53" s="1224"/>
      <c r="DC53" s="1224"/>
    </row>
    <row r="54" spans="1:109" ht="13.5" x14ac:dyDescent="0.1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x14ac:dyDescent="0.15">
      <c r="A55" s="1253"/>
      <c r="B55" s="1218"/>
      <c r="G55" s="1229"/>
      <c r="H55" s="1229"/>
      <c r="I55" s="1229"/>
      <c r="J55" s="1229"/>
      <c r="K55" s="1232"/>
      <c r="L55" s="1232"/>
      <c r="M55" s="1232"/>
      <c r="N55" s="1232"/>
      <c r="AN55" s="1226" t="s">
        <v>571</v>
      </c>
      <c r="AO55" s="1226"/>
      <c r="AP55" s="1226"/>
      <c r="AQ55" s="1226"/>
      <c r="AR55" s="1226"/>
      <c r="AS55" s="1226"/>
      <c r="AT55" s="1226"/>
      <c r="AU55" s="1226"/>
      <c r="AV55" s="1226"/>
      <c r="AW55" s="1226"/>
      <c r="AX55" s="1226"/>
      <c r="AY55" s="1226"/>
      <c r="AZ55" s="1226"/>
      <c r="BA55" s="1226"/>
      <c r="BB55" s="1225" t="s">
        <v>570</v>
      </c>
      <c r="BC55" s="1225"/>
      <c r="BD55" s="1225"/>
      <c r="BE55" s="1225"/>
      <c r="BF55" s="1225"/>
      <c r="BG55" s="1225"/>
      <c r="BH55" s="1225"/>
      <c r="BI55" s="1225"/>
      <c r="BJ55" s="1225"/>
      <c r="BK55" s="1225"/>
      <c r="BL55" s="1225"/>
      <c r="BM55" s="1225"/>
      <c r="BN55" s="1225"/>
      <c r="BO55" s="1225"/>
      <c r="BP55" s="1224">
        <v>23.2</v>
      </c>
      <c r="BQ55" s="1224"/>
      <c r="BR55" s="1224"/>
      <c r="BS55" s="1224"/>
      <c r="BT55" s="1224"/>
      <c r="BU55" s="1224"/>
      <c r="BV55" s="1224"/>
      <c r="BW55" s="1224"/>
      <c r="BX55" s="1224">
        <v>25.1</v>
      </c>
      <c r="BY55" s="1224"/>
      <c r="BZ55" s="1224"/>
      <c r="CA55" s="1224"/>
      <c r="CB55" s="1224"/>
      <c r="CC55" s="1224"/>
      <c r="CD55" s="1224"/>
      <c r="CE55" s="1224"/>
      <c r="CF55" s="1224">
        <v>9.6999999999999993</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5" x14ac:dyDescent="0.1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x14ac:dyDescent="0.1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577</v>
      </c>
      <c r="BC57" s="1225"/>
      <c r="BD57" s="1225"/>
      <c r="BE57" s="1225"/>
      <c r="BF57" s="1225"/>
      <c r="BG57" s="1225"/>
      <c r="BH57" s="1225"/>
      <c r="BI57" s="1225"/>
      <c r="BJ57" s="1225"/>
      <c r="BK57" s="1225"/>
      <c r="BL57" s="1225"/>
      <c r="BM57" s="1225"/>
      <c r="BN57" s="1225"/>
      <c r="BO57" s="1225"/>
      <c r="BP57" s="1224">
        <v>57.9</v>
      </c>
      <c r="BQ57" s="1224"/>
      <c r="BR57" s="1224"/>
      <c r="BS57" s="1224"/>
      <c r="BT57" s="1224"/>
      <c r="BU57" s="1224"/>
      <c r="BV57" s="1224"/>
      <c r="BW57" s="1224"/>
      <c r="BX57" s="1224">
        <v>60.1</v>
      </c>
      <c r="BY57" s="1224"/>
      <c r="BZ57" s="1224"/>
      <c r="CA57" s="1224"/>
      <c r="CB57" s="1224"/>
      <c r="CC57" s="1224"/>
      <c r="CD57" s="1224"/>
      <c r="CE57" s="1224"/>
      <c r="CF57" s="1224">
        <v>61.3</v>
      </c>
      <c r="CG57" s="1224"/>
      <c r="CH57" s="1224"/>
      <c r="CI57" s="1224"/>
      <c r="CJ57" s="1224"/>
      <c r="CK57" s="1224"/>
      <c r="CL57" s="1224"/>
      <c r="CM57" s="1224"/>
      <c r="CN57" s="1224">
        <v>61.4</v>
      </c>
      <c r="CO57" s="1224"/>
      <c r="CP57" s="1224"/>
      <c r="CQ57" s="1224"/>
      <c r="CR57" s="1224"/>
      <c r="CS57" s="1224"/>
      <c r="CT57" s="1224"/>
      <c r="CU57" s="1224"/>
      <c r="CV57" s="1224">
        <v>63.1</v>
      </c>
      <c r="CW57" s="1224"/>
      <c r="CX57" s="1224"/>
      <c r="CY57" s="1224"/>
      <c r="CZ57" s="1224"/>
      <c r="DA57" s="1224"/>
      <c r="DB57" s="1224"/>
      <c r="DC57" s="1224"/>
      <c r="DD57" s="1264"/>
      <c r="DE57" s="1259"/>
    </row>
    <row r="58" spans="1:109" s="1253" customFormat="1" ht="13.5" x14ac:dyDescent="0.1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x14ac:dyDescent="0.1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x14ac:dyDescent="0.1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x14ac:dyDescent="0.1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x14ac:dyDescent="0.1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x14ac:dyDescent="0.15">
      <c r="B63" s="1257" t="s">
        <v>576</v>
      </c>
    </row>
    <row r="64" spans="1:109" ht="13.5" x14ac:dyDescent="0.15">
      <c r="B64" s="1218"/>
      <c r="G64" s="1254"/>
      <c r="I64" s="1256"/>
      <c r="J64" s="1256"/>
      <c r="K64" s="1256"/>
      <c r="L64" s="1256"/>
      <c r="M64" s="1256"/>
      <c r="N64" s="1255"/>
      <c r="AM64" s="1254"/>
      <c r="AN64" s="1254" t="s">
        <v>575</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x14ac:dyDescent="0.15">
      <c r="B65" s="1218"/>
      <c r="AN65" s="1252" t="s">
        <v>574</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x14ac:dyDescent="0.1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x14ac:dyDescent="0.1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x14ac:dyDescent="0.1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x14ac:dyDescent="0.1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x14ac:dyDescent="0.1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x14ac:dyDescent="0.15">
      <c r="B71" s="1218"/>
      <c r="G71" s="1239"/>
      <c r="I71" s="1242"/>
      <c r="J71" s="1241"/>
      <c r="K71" s="1241"/>
      <c r="L71" s="1240"/>
      <c r="M71" s="1241"/>
      <c r="N71" s="1240"/>
      <c r="AM71" s="1239"/>
      <c r="AN71" s="1217" t="s">
        <v>573</v>
      </c>
    </row>
    <row r="72" spans="2:107" ht="13.5" x14ac:dyDescent="0.1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530</v>
      </c>
      <c r="BQ72" s="1226"/>
      <c r="BR72" s="1226"/>
      <c r="BS72" s="1226"/>
      <c r="BT72" s="1226"/>
      <c r="BU72" s="1226"/>
      <c r="BV72" s="1226"/>
      <c r="BW72" s="1226"/>
      <c r="BX72" s="1226" t="s">
        <v>531</v>
      </c>
      <c r="BY72" s="1226"/>
      <c r="BZ72" s="1226"/>
      <c r="CA72" s="1226"/>
      <c r="CB72" s="1226"/>
      <c r="CC72" s="1226"/>
      <c r="CD72" s="1226"/>
      <c r="CE72" s="1226"/>
      <c r="CF72" s="1226" t="s">
        <v>532</v>
      </c>
      <c r="CG72" s="1226"/>
      <c r="CH72" s="1226"/>
      <c r="CI72" s="1226"/>
      <c r="CJ72" s="1226"/>
      <c r="CK72" s="1226"/>
      <c r="CL72" s="1226"/>
      <c r="CM72" s="1226"/>
      <c r="CN72" s="1226" t="s">
        <v>533</v>
      </c>
      <c r="CO72" s="1226"/>
      <c r="CP72" s="1226"/>
      <c r="CQ72" s="1226"/>
      <c r="CR72" s="1226"/>
      <c r="CS72" s="1226"/>
      <c r="CT72" s="1226"/>
      <c r="CU72" s="1226"/>
      <c r="CV72" s="1226" t="s">
        <v>534</v>
      </c>
      <c r="CW72" s="1226"/>
      <c r="CX72" s="1226"/>
      <c r="CY72" s="1226"/>
      <c r="CZ72" s="1226"/>
      <c r="DA72" s="1226"/>
      <c r="DB72" s="1226"/>
      <c r="DC72" s="1226"/>
    </row>
    <row r="73" spans="2:107" ht="13.5" x14ac:dyDescent="0.15">
      <c r="B73" s="1218"/>
      <c r="G73" s="1233"/>
      <c r="H73" s="1233"/>
      <c r="I73" s="1233"/>
      <c r="J73" s="1233"/>
      <c r="K73" s="1230"/>
      <c r="L73" s="1230"/>
      <c r="M73" s="1230"/>
      <c r="N73" s="1230"/>
      <c r="AM73" s="1231"/>
      <c r="AN73" s="1225" t="s">
        <v>572</v>
      </c>
      <c r="AO73" s="1225"/>
      <c r="AP73" s="1225"/>
      <c r="AQ73" s="1225"/>
      <c r="AR73" s="1225"/>
      <c r="AS73" s="1225"/>
      <c r="AT73" s="1225"/>
      <c r="AU73" s="1225"/>
      <c r="AV73" s="1225"/>
      <c r="AW73" s="1225"/>
      <c r="AX73" s="1225"/>
      <c r="AY73" s="1225"/>
      <c r="AZ73" s="1225"/>
      <c r="BA73" s="1225"/>
      <c r="BB73" s="1225" t="s">
        <v>570</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v>3.2</v>
      </c>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5" x14ac:dyDescent="0.1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x14ac:dyDescent="0.1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569</v>
      </c>
      <c r="BC75" s="1225"/>
      <c r="BD75" s="1225"/>
      <c r="BE75" s="1225"/>
      <c r="BF75" s="1225"/>
      <c r="BG75" s="1225"/>
      <c r="BH75" s="1225"/>
      <c r="BI75" s="1225"/>
      <c r="BJ75" s="1225"/>
      <c r="BK75" s="1225"/>
      <c r="BL75" s="1225"/>
      <c r="BM75" s="1225"/>
      <c r="BN75" s="1225"/>
      <c r="BO75" s="1225"/>
      <c r="BP75" s="1224">
        <v>13.4</v>
      </c>
      <c r="BQ75" s="1224"/>
      <c r="BR75" s="1224"/>
      <c r="BS75" s="1224"/>
      <c r="BT75" s="1224"/>
      <c r="BU75" s="1224"/>
      <c r="BV75" s="1224"/>
      <c r="BW75" s="1224"/>
      <c r="BX75" s="1224">
        <v>13</v>
      </c>
      <c r="BY75" s="1224"/>
      <c r="BZ75" s="1224"/>
      <c r="CA75" s="1224"/>
      <c r="CB75" s="1224"/>
      <c r="CC75" s="1224"/>
      <c r="CD75" s="1224"/>
      <c r="CE75" s="1224"/>
      <c r="CF75" s="1224">
        <v>12.7</v>
      </c>
      <c r="CG75" s="1224"/>
      <c r="CH75" s="1224"/>
      <c r="CI75" s="1224"/>
      <c r="CJ75" s="1224"/>
      <c r="CK75" s="1224"/>
      <c r="CL75" s="1224"/>
      <c r="CM75" s="1224"/>
      <c r="CN75" s="1224">
        <v>13</v>
      </c>
      <c r="CO75" s="1224"/>
      <c r="CP75" s="1224"/>
      <c r="CQ75" s="1224"/>
      <c r="CR75" s="1224"/>
      <c r="CS75" s="1224"/>
      <c r="CT75" s="1224"/>
      <c r="CU75" s="1224"/>
      <c r="CV75" s="1224">
        <v>13.1</v>
      </c>
      <c r="CW75" s="1224"/>
      <c r="CX75" s="1224"/>
      <c r="CY75" s="1224"/>
      <c r="CZ75" s="1224"/>
      <c r="DA75" s="1224"/>
      <c r="DB75" s="1224"/>
      <c r="DC75" s="1224"/>
    </row>
    <row r="76" spans="2:107" ht="13.5" x14ac:dyDescent="0.1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x14ac:dyDescent="0.15">
      <c r="B77" s="1218"/>
      <c r="G77" s="1229"/>
      <c r="H77" s="1229"/>
      <c r="I77" s="1229"/>
      <c r="J77" s="1229"/>
      <c r="K77" s="1230"/>
      <c r="L77" s="1230"/>
      <c r="M77" s="1230"/>
      <c r="N77" s="1230"/>
      <c r="AN77" s="1226" t="s">
        <v>571</v>
      </c>
      <c r="AO77" s="1226"/>
      <c r="AP77" s="1226"/>
      <c r="AQ77" s="1226"/>
      <c r="AR77" s="1226"/>
      <c r="AS77" s="1226"/>
      <c r="AT77" s="1226"/>
      <c r="AU77" s="1226"/>
      <c r="AV77" s="1226"/>
      <c r="AW77" s="1226"/>
      <c r="AX77" s="1226"/>
      <c r="AY77" s="1226"/>
      <c r="AZ77" s="1226"/>
      <c r="BA77" s="1226"/>
      <c r="BB77" s="1225" t="s">
        <v>570</v>
      </c>
      <c r="BC77" s="1225"/>
      <c r="BD77" s="1225"/>
      <c r="BE77" s="1225"/>
      <c r="BF77" s="1225"/>
      <c r="BG77" s="1225"/>
      <c r="BH77" s="1225"/>
      <c r="BI77" s="1225"/>
      <c r="BJ77" s="1225"/>
      <c r="BK77" s="1225"/>
      <c r="BL77" s="1225"/>
      <c r="BM77" s="1225"/>
      <c r="BN77" s="1225"/>
      <c r="BO77" s="1225"/>
      <c r="BP77" s="1224">
        <v>23.2</v>
      </c>
      <c r="BQ77" s="1224"/>
      <c r="BR77" s="1224"/>
      <c r="BS77" s="1224"/>
      <c r="BT77" s="1224"/>
      <c r="BU77" s="1224"/>
      <c r="BV77" s="1224"/>
      <c r="BW77" s="1224"/>
      <c r="BX77" s="1224">
        <v>25.1</v>
      </c>
      <c r="BY77" s="1224"/>
      <c r="BZ77" s="1224"/>
      <c r="CA77" s="1224"/>
      <c r="CB77" s="1224"/>
      <c r="CC77" s="1224"/>
      <c r="CD77" s="1224"/>
      <c r="CE77" s="1224"/>
      <c r="CF77" s="1224">
        <v>9.6999999999999993</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5" x14ac:dyDescent="0.1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x14ac:dyDescent="0.1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569</v>
      </c>
      <c r="BC79" s="1225"/>
      <c r="BD79" s="1225"/>
      <c r="BE79" s="1225"/>
      <c r="BF79" s="1225"/>
      <c r="BG79" s="1225"/>
      <c r="BH79" s="1225"/>
      <c r="BI79" s="1225"/>
      <c r="BJ79" s="1225"/>
      <c r="BK79" s="1225"/>
      <c r="BL79" s="1225"/>
      <c r="BM79" s="1225"/>
      <c r="BN79" s="1225"/>
      <c r="BO79" s="1225"/>
      <c r="BP79" s="1224">
        <v>9.8000000000000007</v>
      </c>
      <c r="BQ79" s="1224"/>
      <c r="BR79" s="1224"/>
      <c r="BS79" s="1224"/>
      <c r="BT79" s="1224"/>
      <c r="BU79" s="1224"/>
      <c r="BV79" s="1224"/>
      <c r="BW79" s="1224"/>
      <c r="BX79" s="1224">
        <v>10.199999999999999</v>
      </c>
      <c r="BY79" s="1224"/>
      <c r="BZ79" s="1224"/>
      <c r="CA79" s="1224"/>
      <c r="CB79" s="1224"/>
      <c r="CC79" s="1224"/>
      <c r="CD79" s="1224"/>
      <c r="CE79" s="1224"/>
      <c r="CF79" s="1224">
        <v>10.199999999999999</v>
      </c>
      <c r="CG79" s="1224"/>
      <c r="CH79" s="1224"/>
      <c r="CI79" s="1224"/>
      <c r="CJ79" s="1224"/>
      <c r="CK79" s="1224"/>
      <c r="CL79" s="1224"/>
      <c r="CM79" s="1224"/>
      <c r="CN79" s="1224">
        <v>10.4</v>
      </c>
      <c r="CO79" s="1224"/>
      <c r="CP79" s="1224"/>
      <c r="CQ79" s="1224"/>
      <c r="CR79" s="1224"/>
      <c r="CS79" s="1224"/>
      <c r="CT79" s="1224"/>
      <c r="CU79" s="1224"/>
      <c r="CV79" s="1224">
        <v>10.7</v>
      </c>
      <c r="CW79" s="1224"/>
      <c r="CX79" s="1224"/>
      <c r="CY79" s="1224"/>
      <c r="CZ79" s="1224"/>
      <c r="DA79" s="1224"/>
      <c r="DB79" s="1224"/>
      <c r="DC79" s="1224"/>
    </row>
    <row r="80" spans="2:107" ht="13.5" x14ac:dyDescent="0.1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x14ac:dyDescent="0.15">
      <c r="B81" s="1218"/>
    </row>
    <row r="82" spans="2:109" ht="17.25" x14ac:dyDescent="0.1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x14ac:dyDescent="0.1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x14ac:dyDescent="0.15">
      <c r="DD84" s="1217"/>
      <c r="DE84" s="1217"/>
    </row>
    <row r="85" spans="2:109" ht="13.5" x14ac:dyDescent="0.15">
      <c r="DD85" s="1217"/>
      <c r="DE85" s="1217"/>
    </row>
  </sheetData>
  <sheetProtection algorithmName="SHA-512" hashValue="wGC86wuS1fVwMqfvNUv3XxyWRg1+t7QiUIcUNgknkwDjUJn7VYbykZr+MWu4Z4plu+XDCZQMIF3ejsPo8ZuMTQ==" saltValue="Ny9Z87dS7Guw+XN+vofnP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yxoTl1BhB0N0bFv+H3mL8+5RrZaDgj4eVCdIv0isplXyUWgTqsOevF2LGEvggermvhwbWCe+Q7PRRsxFGKJibw==" saltValue="BlDiX6SM9WjsHlubajN5g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zJ9oIa4rSvj7XA136dHqh+KgQ9VdEE3p8gmLg3YJWXBFTImhF0WBldoaKSivmz2bBQ6n5m5A8n6NaFRdkwkzsw==" saltValue="V6mr69fWJOoPwg+onYYKk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529</v>
      </c>
      <c r="G2" s="151"/>
      <c r="H2" s="152"/>
    </row>
    <row r="3" spans="1:8" x14ac:dyDescent="0.15">
      <c r="A3" s="148" t="s">
        <v>522</v>
      </c>
      <c r="B3" s="153"/>
      <c r="C3" s="154"/>
      <c r="D3" s="155">
        <v>52135</v>
      </c>
      <c r="E3" s="156"/>
      <c r="F3" s="157">
        <v>68548</v>
      </c>
      <c r="G3" s="158"/>
      <c r="H3" s="159"/>
    </row>
    <row r="4" spans="1:8" x14ac:dyDescent="0.15">
      <c r="A4" s="160"/>
      <c r="B4" s="161"/>
      <c r="C4" s="162"/>
      <c r="D4" s="163">
        <v>28242</v>
      </c>
      <c r="E4" s="164"/>
      <c r="F4" s="165">
        <v>31673</v>
      </c>
      <c r="G4" s="166"/>
      <c r="H4" s="167"/>
    </row>
    <row r="5" spans="1:8" x14ac:dyDescent="0.15">
      <c r="A5" s="148" t="s">
        <v>524</v>
      </c>
      <c r="B5" s="153"/>
      <c r="C5" s="154"/>
      <c r="D5" s="155">
        <v>106381</v>
      </c>
      <c r="E5" s="156"/>
      <c r="F5" s="157">
        <v>78575</v>
      </c>
      <c r="G5" s="158"/>
      <c r="H5" s="159"/>
    </row>
    <row r="6" spans="1:8" x14ac:dyDescent="0.15">
      <c r="A6" s="160"/>
      <c r="B6" s="161"/>
      <c r="C6" s="162"/>
      <c r="D6" s="163">
        <v>79947</v>
      </c>
      <c r="E6" s="164"/>
      <c r="F6" s="165">
        <v>41766</v>
      </c>
      <c r="G6" s="166"/>
      <c r="H6" s="167"/>
    </row>
    <row r="7" spans="1:8" x14ac:dyDescent="0.15">
      <c r="A7" s="148" t="s">
        <v>525</v>
      </c>
      <c r="B7" s="153"/>
      <c r="C7" s="154"/>
      <c r="D7" s="155">
        <v>70298</v>
      </c>
      <c r="E7" s="156"/>
      <c r="F7" s="157">
        <v>61630</v>
      </c>
      <c r="G7" s="158"/>
      <c r="H7" s="159"/>
    </row>
    <row r="8" spans="1:8" x14ac:dyDescent="0.15">
      <c r="A8" s="160"/>
      <c r="B8" s="161"/>
      <c r="C8" s="162"/>
      <c r="D8" s="163">
        <v>47122</v>
      </c>
      <c r="E8" s="164"/>
      <c r="F8" s="165">
        <v>28910</v>
      </c>
      <c r="G8" s="166"/>
      <c r="H8" s="167"/>
    </row>
    <row r="9" spans="1:8" x14ac:dyDescent="0.15">
      <c r="A9" s="148" t="s">
        <v>526</v>
      </c>
      <c r="B9" s="153"/>
      <c r="C9" s="154"/>
      <c r="D9" s="155">
        <v>52408</v>
      </c>
      <c r="E9" s="156"/>
      <c r="F9" s="157">
        <v>76485</v>
      </c>
      <c r="G9" s="158"/>
      <c r="H9" s="159"/>
    </row>
    <row r="10" spans="1:8" x14ac:dyDescent="0.15">
      <c r="A10" s="160"/>
      <c r="B10" s="161"/>
      <c r="C10" s="162"/>
      <c r="D10" s="163">
        <v>24183</v>
      </c>
      <c r="E10" s="164"/>
      <c r="F10" s="165">
        <v>29566</v>
      </c>
      <c r="G10" s="166"/>
      <c r="H10" s="167"/>
    </row>
    <row r="11" spans="1:8" x14ac:dyDescent="0.15">
      <c r="A11" s="148" t="s">
        <v>527</v>
      </c>
      <c r="B11" s="153"/>
      <c r="C11" s="154"/>
      <c r="D11" s="155">
        <v>78513</v>
      </c>
      <c r="E11" s="156"/>
      <c r="F11" s="157">
        <v>112663</v>
      </c>
      <c r="G11" s="158"/>
      <c r="H11" s="159"/>
    </row>
    <row r="12" spans="1:8" x14ac:dyDescent="0.15">
      <c r="A12" s="160"/>
      <c r="B12" s="161"/>
      <c r="C12" s="168"/>
      <c r="D12" s="163">
        <v>29588</v>
      </c>
      <c r="E12" s="164"/>
      <c r="F12" s="165">
        <v>40851</v>
      </c>
      <c r="G12" s="166"/>
      <c r="H12" s="167"/>
    </row>
    <row r="13" spans="1:8" x14ac:dyDescent="0.15">
      <c r="A13" s="148"/>
      <c r="B13" s="153"/>
      <c r="C13" s="169"/>
      <c r="D13" s="170">
        <v>71947</v>
      </c>
      <c r="E13" s="171"/>
      <c r="F13" s="172">
        <v>79580</v>
      </c>
      <c r="G13" s="173"/>
      <c r="H13" s="159"/>
    </row>
    <row r="14" spans="1:8" x14ac:dyDescent="0.15">
      <c r="A14" s="160"/>
      <c r="B14" s="161"/>
      <c r="C14" s="162"/>
      <c r="D14" s="163">
        <v>41816</v>
      </c>
      <c r="E14" s="164"/>
      <c r="F14" s="165">
        <v>34553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3.71</v>
      </c>
      <c r="C19" s="174">
        <f>ROUND(VALUE(SUBSTITUTE(実質収支比率等に係る経年分析!G$48,"▲","-")),2)</f>
        <v>3.54</v>
      </c>
      <c r="D19" s="174">
        <f>ROUND(VALUE(SUBSTITUTE(実質収支比率等に係る経年分析!H$48,"▲","-")),2)</f>
        <v>4.45</v>
      </c>
      <c r="E19" s="174">
        <f>ROUND(VALUE(SUBSTITUTE(実質収支比率等に係る経年分析!I$48,"▲","-")),2)</f>
        <v>3.68</v>
      </c>
      <c r="F19" s="174">
        <f>ROUND(VALUE(SUBSTITUTE(実質収支比率等に係る経年分析!J$48,"▲","-")),2)</f>
        <v>4.0999999999999996</v>
      </c>
    </row>
    <row r="20" spans="1:11" x14ac:dyDescent="0.15">
      <c r="A20" s="174" t="s">
        <v>53</v>
      </c>
      <c r="B20" s="174">
        <f>ROUND(VALUE(SUBSTITUTE(実質収支比率等に係る経年分析!F$47,"▲","-")),2)</f>
        <v>42.02</v>
      </c>
      <c r="C20" s="174">
        <f>ROUND(VALUE(SUBSTITUTE(実質収支比率等に係る経年分析!G$47,"▲","-")),2)</f>
        <v>40.44</v>
      </c>
      <c r="D20" s="174">
        <f>ROUND(VALUE(SUBSTITUTE(実質収支比率等に係る経年分析!H$47,"▲","-")),2)</f>
        <v>39</v>
      </c>
      <c r="E20" s="174">
        <f>ROUND(VALUE(SUBSTITUTE(実質収支比率等に係る経年分析!I$47,"▲","-")),2)</f>
        <v>40.520000000000003</v>
      </c>
      <c r="F20" s="174">
        <f>ROUND(VALUE(SUBSTITUTE(実質収支比率等に係る経年分析!J$47,"▲","-")),2)</f>
        <v>40.04</v>
      </c>
    </row>
    <row r="21" spans="1:11" x14ac:dyDescent="0.15">
      <c r="A21" s="174" t="s">
        <v>54</v>
      </c>
      <c r="B21" s="174">
        <f>IF(ISNUMBER(VALUE(SUBSTITUTE(実質収支比率等に係る経年分析!F$49,"▲","-"))),ROUND(VALUE(SUBSTITUTE(実質収支比率等に係る経年分析!F$49,"▲","-")),2),NA())</f>
        <v>4.76</v>
      </c>
      <c r="C21" s="174">
        <f>IF(ISNUMBER(VALUE(SUBSTITUTE(実質収支比率等に係る経年分析!G$49,"▲","-"))),ROUND(VALUE(SUBSTITUTE(実質収支比率等に係る経年分析!G$49,"▲","-")),2),NA())</f>
        <v>0.02</v>
      </c>
      <c r="D21" s="174">
        <f>IF(ISNUMBER(VALUE(SUBSTITUTE(実質収支比率等に係る経年分析!H$49,"▲","-"))),ROUND(VALUE(SUBSTITUTE(実質収支比率等に係る経年分析!H$49,"▲","-")),2),NA())</f>
        <v>1.0900000000000001</v>
      </c>
      <c r="E21" s="174">
        <f>IF(ISNUMBER(VALUE(SUBSTITUTE(実質収支比率等に係る経年分析!I$49,"▲","-"))),ROUND(VALUE(SUBSTITUTE(実質収支比率等に係る経年分析!I$49,"▲","-")),2),NA())</f>
        <v>-0.85</v>
      </c>
      <c r="F21" s="174">
        <f>IF(ISNUMBER(VALUE(SUBSTITUTE(実質収支比率等に係る経年分析!J$49,"▲","-"))),ROUND(VALUE(SUBSTITUTE(実質収支比率等に係る経年分析!J$49,"▲","-")),2),NA())</f>
        <v>7.42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0.22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有田川町浄化槽事業会計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有田川町後期高齢者医療特別会計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v>
      </c>
    </row>
    <row r="31" spans="1:11" x14ac:dyDescent="0.15">
      <c r="A31" s="175" t="str">
        <f>IF(連結実質赤字比率に係る赤字・黒字の構成分析!C$39="",NA(),連結実質赤字比率に係る赤字・黒字の構成分析!C$39)</f>
        <v>有田川町公共下水道事業会計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0.15</v>
      </c>
    </row>
    <row r="32" spans="1:11" x14ac:dyDescent="0.15">
      <c r="A32" s="175" t="str">
        <f>IF(連結実質赤字比率に係る赤字・黒字の構成分析!C$38="",NA(),連結実質赤字比率に係る赤字・黒字の構成分析!C$38)</f>
        <v>有田川町国民健康保険事業特別会計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0.16</v>
      </c>
    </row>
    <row r="33" spans="1:16" x14ac:dyDescent="0.15">
      <c r="A33" s="175" t="str">
        <f>IF(連結実質赤字比率に係る赤字・黒字の構成分析!C$37="",NA(),連結実質赤字比率に係る赤字・黒字の構成分析!C$37)</f>
        <v>有田川町簡易水道事業会計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0.24</v>
      </c>
    </row>
    <row r="34" spans="1:16" x14ac:dyDescent="0.15">
      <c r="A34" s="175" t="str">
        <f>IF(連結実質赤字比率に係る赤字・黒字の構成分析!C$36="",NA(),連結実質赤字比率に係る赤字・黒字の構成分析!C$36)</f>
        <v>有田川町介護保険事業特別会計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0.57999999999999996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0.37</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3.71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3.53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4.4400000000000004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3.68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4.0999999999999996</v>
      </c>
    </row>
    <row r="36" spans="1:16" x14ac:dyDescent="0.15">
      <c r="A36" s="175" t="str">
        <f>IF(連結実質赤字比率に係る赤字・黒字の構成分析!C$34="",NA(),連結実質赤字比率に係る赤字・黒字の構成分析!C$34)</f>
        <v>有田川町水道事業会計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10.25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11.37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11.78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14.36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2500</v>
      </c>
      <c r="E42" s="176"/>
      <c r="F42" s="176"/>
      <c r="G42" s="176">
        <f>'実質公債費比率（分子）の構造'!L$52</f>
        <v>2450</v>
      </c>
      <c r="H42" s="176"/>
      <c r="I42" s="176"/>
      <c r="J42" s="176">
        <f>'実質公債費比率（分子）の構造'!M$52</f>
        <v>2461</v>
      </c>
      <c r="K42" s="176"/>
      <c r="L42" s="176"/>
      <c r="M42" s="176">
        <f>'実質公債費比率（分子）の構造'!N$52</f>
        <v>2323</v>
      </c>
      <c r="N42" s="176"/>
      <c r="O42" s="176"/>
      <c r="P42" s="176">
        <f>'実質公債費比率（分子）の構造'!O$52</f>
        <v>2195</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27</v>
      </c>
      <c r="C45" s="176"/>
      <c r="D45" s="176"/>
      <c r="E45" s="176">
        <f>'実質公債費比率（分子）の構造'!L$49</f>
        <v>28</v>
      </c>
      <c r="F45" s="176"/>
      <c r="G45" s="176"/>
      <c r="H45" s="176">
        <f>'実質公債費比率（分子）の構造'!M$49</f>
        <v>28</v>
      </c>
      <c r="I45" s="176"/>
      <c r="J45" s="176"/>
      <c r="K45" s="176">
        <f>'実質公債費比率（分子）の構造'!N$49</f>
        <v>30</v>
      </c>
      <c r="L45" s="176"/>
      <c r="M45" s="176"/>
      <c r="N45" s="176">
        <f>'実質公債費比率（分子）の構造'!O$49</f>
        <v>57</v>
      </c>
      <c r="O45" s="176"/>
      <c r="P45" s="176"/>
    </row>
    <row r="46" spans="1:16" x14ac:dyDescent="0.15">
      <c r="A46" s="176" t="s">
        <v>64</v>
      </c>
      <c r="B46" s="176">
        <f>'実質公債費比率（分子）の構造'!K$48</f>
        <v>945</v>
      </c>
      <c r="C46" s="176"/>
      <c r="D46" s="176"/>
      <c r="E46" s="176">
        <f>'実質公債費比率（分子）の構造'!L$48</f>
        <v>972</v>
      </c>
      <c r="F46" s="176"/>
      <c r="G46" s="176"/>
      <c r="H46" s="176">
        <f>'実質公債費比率（分子）の構造'!M$48</f>
        <v>1015</v>
      </c>
      <c r="I46" s="176"/>
      <c r="J46" s="176"/>
      <c r="K46" s="176">
        <f>'実質公債費比率（分子）の構造'!N$48</f>
        <v>1017</v>
      </c>
      <c r="L46" s="176"/>
      <c r="M46" s="176"/>
      <c r="N46" s="176">
        <f>'実質公債費比率（分子）の構造'!O$48</f>
        <v>933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2515</v>
      </c>
      <c r="C49" s="176"/>
      <c r="D49" s="176"/>
      <c r="E49" s="176">
        <f>'実質公債費比率（分子）の構造'!L$45</f>
        <v>2374</v>
      </c>
      <c r="F49" s="176"/>
      <c r="G49" s="176"/>
      <c r="H49" s="176">
        <f>'実質公債費比率（分子）の構造'!M$45</f>
        <v>2485</v>
      </c>
      <c r="I49" s="176"/>
      <c r="J49" s="176"/>
      <c r="K49" s="176">
        <f>'実質公債費比率（分子）の構造'!N$45</f>
        <v>2406</v>
      </c>
      <c r="L49" s="176"/>
      <c r="M49" s="176"/>
      <c r="N49" s="176">
        <f>'実質公債費比率（分子）の構造'!O$45</f>
        <v>2172</v>
      </c>
      <c r="O49" s="176"/>
      <c r="P49" s="176"/>
    </row>
    <row r="50" spans="1:16" x14ac:dyDescent="0.15">
      <c r="A50" s="176" t="s">
        <v>67</v>
      </c>
      <c r="B50" s="176" t="e">
        <f>NA()</f>
        <v>#N/A</v>
      </c>
      <c r="C50" s="176">
        <f>IF(ISNUMBER('実質公債費比率（分子）の構造'!K$53),'実質公債費比率（分子）の構造'!K$53,NA())</f>
        <v>987</v>
      </c>
      <c r="D50" s="176" t="e">
        <f>NA()</f>
        <v>#N/A</v>
      </c>
      <c r="E50" s="176" t="e">
        <f>NA()</f>
        <v>#N/A</v>
      </c>
      <c r="F50" s="176">
        <f>IF(ISNUMBER('実質公債費比率（分子）の構造'!L$53),'実質公債費比率（分子）の構造'!L$53,NA())</f>
        <v>924</v>
      </c>
      <c r="G50" s="176" t="e">
        <f>NA()</f>
        <v>#N/A</v>
      </c>
      <c r="H50" s="176" t="e">
        <f>NA()</f>
        <v>#N/A</v>
      </c>
      <c r="I50" s="176">
        <f>IF(ISNUMBER('実質公債費比率（分子）の構造'!M$53),'実質公債費比率（分子）の構造'!M$53,NA())</f>
        <v>1067</v>
      </c>
      <c r="J50" s="176" t="e">
        <f>NA()</f>
        <v>#N/A</v>
      </c>
      <c r="K50" s="176" t="e">
        <f>NA()</f>
        <v>#N/A</v>
      </c>
      <c r="L50" s="176">
        <f>IF(ISNUMBER('実質公債費比率（分子）の構造'!N$53),'実質公債費比率（分子）の構造'!N$53,NA())</f>
        <v>1130</v>
      </c>
      <c r="M50" s="176" t="e">
        <f>NA()</f>
        <v>#N/A</v>
      </c>
      <c r="N50" s="176" t="e">
        <f>NA()</f>
        <v>#N/A</v>
      </c>
      <c r="O50" s="176">
        <f>IF(ISNUMBER('実質公債費比率（分子）の構造'!O$53),'実質公債費比率（分子）の構造'!O$53,NA())</f>
        <v>967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21195</v>
      </c>
      <c r="E56" s="175"/>
      <c r="F56" s="175"/>
      <c r="G56" s="175">
        <f>'将来負担比率（分子）の構造'!J$52</f>
        <v>21174</v>
      </c>
      <c r="H56" s="175"/>
      <c r="I56" s="175"/>
      <c r="J56" s="175">
        <f>'将来負担比率（分子）の構造'!K$52</f>
        <v>20138</v>
      </c>
      <c r="K56" s="175"/>
      <c r="L56" s="175"/>
      <c r="M56" s="175">
        <f>'将来負担比率（分子）の構造'!L$52</f>
        <v>19244</v>
      </c>
      <c r="N56" s="175"/>
      <c r="O56" s="175"/>
      <c r="P56" s="175">
        <f>'将来負担比率（分子）の構造'!M$52</f>
        <v>18824</v>
      </c>
    </row>
    <row r="57" spans="1:16" x14ac:dyDescent="0.15">
      <c r="A57" s="175" t="s">
        <v>42</v>
      </c>
      <c r="B57" s="175"/>
      <c r="C57" s="175"/>
      <c r="D57" s="175">
        <f>'将来負担比率（分子）の構造'!I$51</f>
        <v>20</v>
      </c>
      <c r="E57" s="175"/>
      <c r="F57" s="175"/>
      <c r="G57" s="175">
        <f>'将来負担比率（分子）の構造'!J$51</f>
        <v>16</v>
      </c>
      <c r="H57" s="175"/>
      <c r="I57" s="175"/>
      <c r="J57" s="175">
        <f>'将来負担比率（分子）の構造'!K$51</f>
        <v>12</v>
      </c>
      <c r="K57" s="175"/>
      <c r="L57" s="175"/>
      <c r="M57" s="175">
        <f>'将来負担比率（分子）の構造'!L$51</f>
        <v>8</v>
      </c>
      <c r="N57" s="175"/>
      <c r="O57" s="175"/>
      <c r="P57" s="175">
        <f>'将来負担比率（分子）の構造'!M$51</f>
        <v>4</v>
      </c>
    </row>
    <row r="58" spans="1:16" x14ac:dyDescent="0.15">
      <c r="A58" s="175" t="s">
        <v>41</v>
      </c>
      <c r="B58" s="175"/>
      <c r="C58" s="175"/>
      <c r="D58" s="175">
        <f>'将来負担比率（分子）の構造'!I$50</f>
        <v>11576</v>
      </c>
      <c r="E58" s="175"/>
      <c r="F58" s="175"/>
      <c r="G58" s="175">
        <f>'将来負担比率（分子）の構造'!J$50</f>
        <v>11749</v>
      </c>
      <c r="H58" s="175"/>
      <c r="I58" s="175"/>
      <c r="J58" s="175">
        <f>'将来負担比率（分子）の構造'!K$50</f>
        <v>12596</v>
      </c>
      <c r="K58" s="175"/>
      <c r="L58" s="175"/>
      <c r="M58" s="175">
        <f>'将来負担比率（分子）の構造'!L$50</f>
        <v>13155</v>
      </c>
      <c r="N58" s="175"/>
      <c r="O58" s="175"/>
      <c r="P58" s="175">
        <f>'将来負担比率（分子）の構造'!M$50</f>
        <v>12473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2617</v>
      </c>
      <c r="C62" s="175"/>
      <c r="D62" s="175"/>
      <c r="E62" s="175">
        <f>'将来負担比率（分子）の構造'!J$45</f>
        <v>2563</v>
      </c>
      <c r="F62" s="175"/>
      <c r="G62" s="175"/>
      <c r="H62" s="175">
        <f>'将来負担比率（分子）の構造'!K$45</f>
        <v>2505</v>
      </c>
      <c r="I62" s="175"/>
      <c r="J62" s="175"/>
      <c r="K62" s="175">
        <f>'将来負担比率（分子）の構造'!L$45</f>
        <v>2471</v>
      </c>
      <c r="L62" s="175"/>
      <c r="M62" s="175"/>
      <c r="N62" s="175">
        <f>'将来負担比率（分子）の構造'!M$45</f>
        <v>2562</v>
      </c>
      <c r="O62" s="175"/>
      <c r="P62" s="175"/>
    </row>
    <row r="63" spans="1:16" x14ac:dyDescent="0.15">
      <c r="A63" s="175" t="s">
        <v>34</v>
      </c>
      <c r="B63" s="175">
        <f>'将来負担比率（分子）の構造'!I$44</f>
        <v>259</v>
      </c>
      <c r="C63" s="175"/>
      <c r="D63" s="175"/>
      <c r="E63" s="175">
        <f>'将来負担比率（分子）の構造'!J$44</f>
        <v>920</v>
      </c>
      <c r="F63" s="175"/>
      <c r="G63" s="175"/>
      <c r="H63" s="175">
        <f>'将来負担比率（分子）の構造'!K$44</f>
        <v>1422</v>
      </c>
      <c r="I63" s="175"/>
      <c r="J63" s="175"/>
      <c r="K63" s="175">
        <f>'将来負担比率（分子）の構造'!L$44</f>
        <v>2289</v>
      </c>
      <c r="L63" s="175"/>
      <c r="M63" s="175"/>
      <c r="N63" s="175">
        <f>'将来負担比率（分子）の構造'!M$44</f>
        <v>2790</v>
      </c>
      <c r="O63" s="175"/>
      <c r="P63" s="175"/>
    </row>
    <row r="64" spans="1:16" x14ac:dyDescent="0.15">
      <c r="A64" s="175" t="s">
        <v>33</v>
      </c>
      <c r="B64" s="175">
        <f>'将来負担比率（分子）の構造'!I$43</f>
        <v>12181</v>
      </c>
      <c r="C64" s="175"/>
      <c r="D64" s="175"/>
      <c r="E64" s="175">
        <f>'将来負担比率（分子）の構造'!J$43</f>
        <v>12190</v>
      </c>
      <c r="F64" s="175"/>
      <c r="G64" s="175"/>
      <c r="H64" s="175">
        <f>'将来負担比率（分子）の構造'!K$43</f>
        <v>11472</v>
      </c>
      <c r="I64" s="175"/>
      <c r="J64" s="175"/>
      <c r="K64" s="175">
        <f>'将来負担比率（分子）の構造'!L$43</f>
        <v>10605</v>
      </c>
      <c r="L64" s="175"/>
      <c r="M64" s="175"/>
      <c r="N64" s="175">
        <f>'将来負担比率（分子）の構造'!M$43</f>
        <v>9752</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17520</v>
      </c>
      <c r="C66" s="175"/>
      <c r="D66" s="175"/>
      <c r="E66" s="175">
        <f>'将来負担比率（分子）の構造'!J$41</f>
        <v>17517</v>
      </c>
      <c r="F66" s="175"/>
      <c r="G66" s="175"/>
      <c r="H66" s="175">
        <f>'将来負担比率（分子）の構造'!K$41</f>
        <v>16359</v>
      </c>
      <c r="I66" s="175"/>
      <c r="J66" s="175"/>
      <c r="K66" s="175">
        <f>'将来負担比率（分子）の構造'!L$41</f>
        <v>14864</v>
      </c>
      <c r="L66" s="175"/>
      <c r="M66" s="175"/>
      <c r="N66" s="175">
        <f>'将来負担比率（分子）の構造'!M$41</f>
        <v>13167</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252</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4141</v>
      </c>
      <c r="C72" s="179">
        <f>基金残高に係る経年分析!G55</f>
        <v>4146</v>
      </c>
      <c r="D72" s="179">
        <f>基金残高に係る経年分析!H55</f>
        <v>4101</v>
      </c>
    </row>
    <row r="73" spans="1:16" x14ac:dyDescent="0.15">
      <c r="A73" s="178" t="s">
        <v>74</v>
      </c>
      <c r="B73" s="179">
        <f>基金残高に係る経年分析!F56</f>
        <v>1347</v>
      </c>
      <c r="C73" s="179">
        <f>基金残高に係る経年分析!G56</f>
        <v>1588</v>
      </c>
      <c r="D73" s="179">
        <f>基金残高に係る経年分析!H56</f>
        <v>870</v>
      </c>
    </row>
    <row r="74" spans="1:16" x14ac:dyDescent="0.15">
      <c r="A74" s="178" t="s">
        <v>75</v>
      </c>
      <c r="B74" s="179">
        <f>基金残高に係る経年分析!F57</f>
        <v>7529</v>
      </c>
      <c r="C74" s="179">
        <f>基金残高に係る経年分析!G57</f>
        <v>7871</v>
      </c>
      <c r="D74" s="179">
        <f>基金残高に係る経年分析!H57</f>
        <v>7968</v>
      </c>
    </row>
  </sheetData>
  <sheetProtection algorithmName="SHA-512" hashValue="dbkTZy2U++3Lbqvmt2m6DqEsvt/R/tXaVJpJenUW9oieNf13h7ANT26Vru33aM3+rhr5Ir3RHI0TStc45FXlrw==" saltValue="ersEN4XfYpFeUdeLakUK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3261293</v>
      </c>
      <c r="S5" s="613"/>
      <c r="T5" s="613"/>
      <c r="U5" s="613"/>
      <c r="V5" s="613"/>
      <c r="W5" s="613"/>
      <c r="X5" s="613"/>
      <c r="Y5" s="614"/>
      <c r="Z5" s="615">
        <v>17.3</v>
      </c>
      <c r="AA5" s="615"/>
      <c r="AB5" s="615"/>
      <c r="AC5" s="615"/>
      <c r="AD5" s="616">
        <v>3261293</v>
      </c>
      <c r="AE5" s="616"/>
      <c r="AF5" s="616"/>
      <c r="AG5" s="616"/>
      <c r="AH5" s="616"/>
      <c r="AI5" s="616"/>
      <c r="AJ5" s="616"/>
      <c r="AK5" s="616"/>
      <c r="AL5" s="617">
        <v>31.8</v>
      </c>
      <c r="AM5" s="618"/>
      <c r="AN5" s="618"/>
      <c r="AO5" s="619"/>
      <c r="AP5" s="609" t="s">
        <v>216</v>
      </c>
      <c r="AQ5" s="610"/>
      <c r="AR5" s="610"/>
      <c r="AS5" s="610"/>
      <c r="AT5" s="610"/>
      <c r="AU5" s="610"/>
      <c r="AV5" s="610"/>
      <c r="AW5" s="610"/>
      <c r="AX5" s="610"/>
      <c r="AY5" s="610"/>
      <c r="AZ5" s="610"/>
      <c r="BA5" s="610"/>
      <c r="BB5" s="610"/>
      <c r="BC5" s="610"/>
      <c r="BD5" s="610"/>
      <c r="BE5" s="610"/>
      <c r="BF5" s="611"/>
      <c r="BG5" s="623">
        <v>3248143</v>
      </c>
      <c r="BH5" s="624"/>
      <c r="BI5" s="624"/>
      <c r="BJ5" s="624"/>
      <c r="BK5" s="624"/>
      <c r="BL5" s="624"/>
      <c r="BM5" s="624"/>
      <c r="BN5" s="625"/>
      <c r="BO5" s="626">
        <v>99.6</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237007</v>
      </c>
      <c r="S6" s="624"/>
      <c r="T6" s="624"/>
      <c r="U6" s="624"/>
      <c r="V6" s="624"/>
      <c r="W6" s="624"/>
      <c r="X6" s="624"/>
      <c r="Y6" s="625"/>
      <c r="Z6" s="626">
        <v>1.3</v>
      </c>
      <c r="AA6" s="626"/>
      <c r="AB6" s="626"/>
      <c r="AC6" s="626"/>
      <c r="AD6" s="627">
        <v>237007</v>
      </c>
      <c r="AE6" s="627"/>
      <c r="AF6" s="627"/>
      <c r="AG6" s="627"/>
      <c r="AH6" s="627"/>
      <c r="AI6" s="627"/>
      <c r="AJ6" s="627"/>
      <c r="AK6" s="627"/>
      <c r="AL6" s="628">
        <v>2.2999999999999998</v>
      </c>
      <c r="AM6" s="629"/>
      <c r="AN6" s="629"/>
      <c r="AO6" s="630"/>
      <c r="AP6" s="620" t="s">
        <v>221</v>
      </c>
      <c r="AQ6" s="621"/>
      <c r="AR6" s="621"/>
      <c r="AS6" s="621"/>
      <c r="AT6" s="621"/>
      <c r="AU6" s="621"/>
      <c r="AV6" s="621"/>
      <c r="AW6" s="621"/>
      <c r="AX6" s="621"/>
      <c r="AY6" s="621"/>
      <c r="AZ6" s="621"/>
      <c r="BA6" s="621"/>
      <c r="BB6" s="621"/>
      <c r="BC6" s="621"/>
      <c r="BD6" s="621"/>
      <c r="BE6" s="621"/>
      <c r="BF6" s="622"/>
      <c r="BG6" s="623">
        <v>3248143</v>
      </c>
      <c r="BH6" s="624"/>
      <c r="BI6" s="624"/>
      <c r="BJ6" s="624"/>
      <c r="BK6" s="624"/>
      <c r="BL6" s="624"/>
      <c r="BM6" s="624"/>
      <c r="BN6" s="625"/>
      <c r="BO6" s="626">
        <v>99.6</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89748</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89748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1357</v>
      </c>
      <c r="S7" s="624"/>
      <c r="T7" s="624"/>
      <c r="U7" s="624"/>
      <c r="V7" s="624"/>
      <c r="W7" s="624"/>
      <c r="X7" s="624"/>
      <c r="Y7" s="625"/>
      <c r="Z7" s="626">
        <v>0</v>
      </c>
      <c r="AA7" s="626"/>
      <c r="AB7" s="626"/>
      <c r="AC7" s="626"/>
      <c r="AD7" s="627">
        <v>1357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1293339</v>
      </c>
      <c r="BH7" s="624"/>
      <c r="BI7" s="624"/>
      <c r="BJ7" s="624"/>
      <c r="BK7" s="624"/>
      <c r="BL7" s="624"/>
      <c r="BM7" s="624"/>
      <c r="BN7" s="625"/>
      <c r="BO7" s="626">
        <v>39.700000000000003</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2289255</v>
      </c>
      <c r="CS7" s="624"/>
      <c r="CT7" s="624"/>
      <c r="CU7" s="624"/>
      <c r="CV7" s="624"/>
      <c r="CW7" s="624"/>
      <c r="CX7" s="624"/>
      <c r="CY7" s="625"/>
      <c r="CZ7" s="626">
        <v>12.8</v>
      </c>
      <c r="DA7" s="626"/>
      <c r="DB7" s="626"/>
      <c r="DC7" s="626"/>
      <c r="DD7" s="632">
        <v>73011</v>
      </c>
      <c r="DE7" s="624"/>
      <c r="DF7" s="624"/>
      <c r="DG7" s="624"/>
      <c r="DH7" s="624"/>
      <c r="DI7" s="624"/>
      <c r="DJ7" s="624"/>
      <c r="DK7" s="624"/>
      <c r="DL7" s="624"/>
      <c r="DM7" s="624"/>
      <c r="DN7" s="624"/>
      <c r="DO7" s="624"/>
      <c r="DP7" s="625"/>
      <c r="DQ7" s="632">
        <v>1368963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27055</v>
      </c>
      <c r="S8" s="624"/>
      <c r="T8" s="624"/>
      <c r="U8" s="624"/>
      <c r="V8" s="624"/>
      <c r="W8" s="624"/>
      <c r="X8" s="624"/>
      <c r="Y8" s="625"/>
      <c r="Z8" s="626">
        <v>0.1</v>
      </c>
      <c r="AA8" s="626"/>
      <c r="AB8" s="626"/>
      <c r="AC8" s="626"/>
      <c r="AD8" s="627">
        <v>27055</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44114</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4704902</v>
      </c>
      <c r="CS8" s="624"/>
      <c r="CT8" s="624"/>
      <c r="CU8" s="624"/>
      <c r="CV8" s="624"/>
      <c r="CW8" s="624"/>
      <c r="CX8" s="624"/>
      <c r="CY8" s="625"/>
      <c r="CZ8" s="626">
        <v>26.4</v>
      </c>
      <c r="DA8" s="626"/>
      <c r="DB8" s="626"/>
      <c r="DC8" s="626"/>
      <c r="DD8" s="632">
        <v>59091</v>
      </c>
      <c r="DE8" s="624"/>
      <c r="DF8" s="624"/>
      <c r="DG8" s="624"/>
      <c r="DH8" s="624"/>
      <c r="DI8" s="624"/>
      <c r="DJ8" s="624"/>
      <c r="DK8" s="624"/>
      <c r="DL8" s="624"/>
      <c r="DM8" s="624"/>
      <c r="DN8" s="624"/>
      <c r="DO8" s="624"/>
      <c r="DP8" s="625"/>
      <c r="DQ8" s="632">
        <v>2940063</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27068</v>
      </c>
      <c r="S9" s="624"/>
      <c r="T9" s="624"/>
      <c r="U9" s="624"/>
      <c r="V9" s="624"/>
      <c r="W9" s="624"/>
      <c r="X9" s="624"/>
      <c r="Y9" s="625"/>
      <c r="Z9" s="626">
        <v>0.1</v>
      </c>
      <c r="AA9" s="626"/>
      <c r="AB9" s="626"/>
      <c r="AC9" s="626"/>
      <c r="AD9" s="627">
        <v>27068</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1106698</v>
      </c>
      <c r="BH9" s="624"/>
      <c r="BI9" s="624"/>
      <c r="BJ9" s="624"/>
      <c r="BK9" s="624"/>
      <c r="BL9" s="624"/>
      <c r="BM9" s="624"/>
      <c r="BN9" s="625"/>
      <c r="BO9" s="626">
        <v>33.9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1465274</v>
      </c>
      <c r="CS9" s="624"/>
      <c r="CT9" s="624"/>
      <c r="CU9" s="624"/>
      <c r="CV9" s="624"/>
      <c r="CW9" s="624"/>
      <c r="CX9" s="624"/>
      <c r="CY9" s="625"/>
      <c r="CZ9" s="626">
        <v>8.1999999999999993</v>
      </c>
      <c r="DA9" s="626"/>
      <c r="DB9" s="626"/>
      <c r="DC9" s="626"/>
      <c r="DD9" s="632">
        <v>35823</v>
      </c>
      <c r="DE9" s="624"/>
      <c r="DF9" s="624"/>
      <c r="DG9" s="624"/>
      <c r="DH9" s="624"/>
      <c r="DI9" s="624"/>
      <c r="DJ9" s="624"/>
      <c r="DK9" s="624"/>
      <c r="DL9" s="624"/>
      <c r="DM9" s="624"/>
      <c r="DN9" s="624"/>
      <c r="DO9" s="624"/>
      <c r="DP9" s="625"/>
      <c r="DQ9" s="632">
        <v>1133947</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59424</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5163</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601895</v>
      </c>
      <c r="S11" s="624"/>
      <c r="T11" s="624"/>
      <c r="U11" s="624"/>
      <c r="V11" s="624"/>
      <c r="W11" s="624"/>
      <c r="X11" s="624"/>
      <c r="Y11" s="625"/>
      <c r="Z11" s="628">
        <v>3.2</v>
      </c>
      <c r="AA11" s="629"/>
      <c r="AB11" s="629"/>
      <c r="AC11" s="635"/>
      <c r="AD11" s="632">
        <v>601895</v>
      </c>
      <c r="AE11" s="624"/>
      <c r="AF11" s="624"/>
      <c r="AG11" s="624"/>
      <c r="AH11" s="624"/>
      <c r="AI11" s="624"/>
      <c r="AJ11" s="624"/>
      <c r="AK11" s="625"/>
      <c r="AL11" s="628">
        <v>5.9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83103</v>
      </c>
      <c r="BH11" s="624"/>
      <c r="BI11" s="624"/>
      <c r="BJ11" s="624"/>
      <c r="BK11" s="624"/>
      <c r="BL11" s="624"/>
      <c r="BM11" s="624"/>
      <c r="BN11" s="625"/>
      <c r="BO11" s="626">
        <v>2.5</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1190897</v>
      </c>
      <c r="CS11" s="624"/>
      <c r="CT11" s="624"/>
      <c r="CU11" s="624"/>
      <c r="CV11" s="624"/>
      <c r="CW11" s="624"/>
      <c r="CX11" s="624"/>
      <c r="CY11" s="625"/>
      <c r="CZ11" s="626">
        <v>6.7</v>
      </c>
      <c r="DA11" s="626"/>
      <c r="DB11" s="626"/>
      <c r="DC11" s="626"/>
      <c r="DD11" s="632">
        <v>264632</v>
      </c>
      <c r="DE11" s="624"/>
      <c r="DF11" s="624"/>
      <c r="DG11" s="624"/>
      <c r="DH11" s="624"/>
      <c r="DI11" s="624"/>
      <c r="DJ11" s="624"/>
      <c r="DK11" s="624"/>
      <c r="DL11" s="624"/>
      <c r="DM11" s="624"/>
      <c r="DN11" s="624"/>
      <c r="DO11" s="624"/>
      <c r="DP11" s="625"/>
      <c r="DQ11" s="632">
        <v>614934</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24846</v>
      </c>
      <c r="S12" s="624"/>
      <c r="T12" s="624"/>
      <c r="U12" s="624"/>
      <c r="V12" s="624"/>
      <c r="W12" s="624"/>
      <c r="X12" s="624"/>
      <c r="Y12" s="625"/>
      <c r="Z12" s="626">
        <v>0.1</v>
      </c>
      <c r="AA12" s="626"/>
      <c r="AB12" s="626"/>
      <c r="AC12" s="626"/>
      <c r="AD12" s="627">
        <v>24846</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1610406</v>
      </c>
      <c r="BH12" s="624"/>
      <c r="BI12" s="624"/>
      <c r="BJ12" s="624"/>
      <c r="BK12" s="624"/>
      <c r="BL12" s="624"/>
      <c r="BM12" s="624"/>
      <c r="BN12" s="625"/>
      <c r="BO12" s="626">
        <v>49.4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1244594</v>
      </c>
      <c r="CS12" s="624"/>
      <c r="CT12" s="624"/>
      <c r="CU12" s="624"/>
      <c r="CV12" s="624"/>
      <c r="CW12" s="624"/>
      <c r="CX12" s="624"/>
      <c r="CY12" s="625"/>
      <c r="CZ12" s="626">
        <v>7</v>
      </c>
      <c r="DA12" s="626"/>
      <c r="DB12" s="626"/>
      <c r="DC12" s="626"/>
      <c r="DD12" s="632">
        <v>690811</v>
      </c>
      <c r="DE12" s="624"/>
      <c r="DF12" s="624"/>
      <c r="DG12" s="624"/>
      <c r="DH12" s="624"/>
      <c r="DI12" s="624"/>
      <c r="DJ12" s="624"/>
      <c r="DK12" s="624"/>
      <c r="DL12" s="624"/>
      <c r="DM12" s="624"/>
      <c r="DN12" s="624"/>
      <c r="DO12" s="624"/>
      <c r="DP12" s="625"/>
      <c r="DQ12" s="632">
        <v>426003</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1607713</v>
      </c>
      <c r="BH13" s="624"/>
      <c r="BI13" s="624"/>
      <c r="BJ13" s="624"/>
      <c r="BK13" s="624"/>
      <c r="BL13" s="624"/>
      <c r="BM13" s="624"/>
      <c r="BN13" s="625"/>
      <c r="BO13" s="626">
        <v>49.3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1430678</v>
      </c>
      <c r="CS13" s="624"/>
      <c r="CT13" s="624"/>
      <c r="CU13" s="624"/>
      <c r="CV13" s="624"/>
      <c r="CW13" s="624"/>
      <c r="CX13" s="624"/>
      <c r="CY13" s="625"/>
      <c r="CZ13" s="626">
        <v>8</v>
      </c>
      <c r="DA13" s="626"/>
      <c r="DB13" s="626"/>
      <c r="DC13" s="626"/>
      <c r="DD13" s="632">
        <v>533544</v>
      </c>
      <c r="DE13" s="624"/>
      <c r="DF13" s="624"/>
      <c r="DG13" s="624"/>
      <c r="DH13" s="624"/>
      <c r="DI13" s="624"/>
      <c r="DJ13" s="624"/>
      <c r="DK13" s="624"/>
      <c r="DL13" s="624"/>
      <c r="DM13" s="624"/>
      <c r="DN13" s="624"/>
      <c r="DO13" s="624"/>
      <c r="DP13" s="625"/>
      <c r="DQ13" s="632">
        <v>948146</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1907</v>
      </c>
      <c r="S14" s="624"/>
      <c r="T14" s="624"/>
      <c r="U14" s="624"/>
      <c r="V14" s="624"/>
      <c r="W14" s="624"/>
      <c r="X14" s="624"/>
      <c r="Y14" s="625"/>
      <c r="Z14" s="626">
        <v>0</v>
      </c>
      <c r="AA14" s="626"/>
      <c r="AB14" s="626"/>
      <c r="AC14" s="626"/>
      <c r="AD14" s="627">
        <v>1907</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136677</v>
      </c>
      <c r="BH14" s="624"/>
      <c r="BI14" s="624"/>
      <c r="BJ14" s="624"/>
      <c r="BK14" s="624"/>
      <c r="BL14" s="624"/>
      <c r="BM14" s="624"/>
      <c r="BN14" s="625"/>
      <c r="BO14" s="626">
        <v>4.2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696967</v>
      </c>
      <c r="CS14" s="624"/>
      <c r="CT14" s="624"/>
      <c r="CU14" s="624"/>
      <c r="CV14" s="624"/>
      <c r="CW14" s="624"/>
      <c r="CX14" s="624"/>
      <c r="CY14" s="625"/>
      <c r="CZ14" s="626">
        <v>3.9</v>
      </c>
      <c r="DA14" s="626"/>
      <c r="DB14" s="626"/>
      <c r="DC14" s="626"/>
      <c r="DD14" s="632">
        <v>35286</v>
      </c>
      <c r="DE14" s="624"/>
      <c r="DF14" s="624"/>
      <c r="DG14" s="624"/>
      <c r="DH14" s="624"/>
      <c r="DI14" s="624"/>
      <c r="DJ14" s="624"/>
      <c r="DK14" s="624"/>
      <c r="DL14" s="624"/>
      <c r="DM14" s="624"/>
      <c r="DN14" s="624"/>
      <c r="DO14" s="624"/>
      <c r="DP14" s="625"/>
      <c r="DQ14" s="632">
        <v>662467</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207721</v>
      </c>
      <c r="BH15" s="624"/>
      <c r="BI15" s="624"/>
      <c r="BJ15" s="624"/>
      <c r="BK15" s="624"/>
      <c r="BL15" s="624"/>
      <c r="BM15" s="624"/>
      <c r="BN15" s="625"/>
      <c r="BO15" s="626">
        <v>6.4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1290631</v>
      </c>
      <c r="CS15" s="624"/>
      <c r="CT15" s="624"/>
      <c r="CU15" s="624"/>
      <c r="CV15" s="624"/>
      <c r="CW15" s="624"/>
      <c r="CX15" s="624"/>
      <c r="CY15" s="625"/>
      <c r="CZ15" s="626">
        <v>7.2</v>
      </c>
      <c r="DA15" s="626"/>
      <c r="DB15" s="626"/>
      <c r="DC15" s="626"/>
      <c r="DD15" s="632">
        <v>302976</v>
      </c>
      <c r="DE15" s="624"/>
      <c r="DF15" s="624"/>
      <c r="DG15" s="624"/>
      <c r="DH15" s="624"/>
      <c r="DI15" s="624"/>
      <c r="DJ15" s="624"/>
      <c r="DK15" s="624"/>
      <c r="DL15" s="624"/>
      <c r="DM15" s="624"/>
      <c r="DN15" s="624"/>
      <c r="DO15" s="624"/>
      <c r="DP15" s="625"/>
      <c r="DQ15" s="632">
        <v>905361</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20646</v>
      </c>
      <c r="S16" s="624"/>
      <c r="T16" s="624"/>
      <c r="U16" s="624"/>
      <c r="V16" s="624"/>
      <c r="W16" s="624"/>
      <c r="X16" s="624"/>
      <c r="Y16" s="625"/>
      <c r="Z16" s="626">
        <v>0.1</v>
      </c>
      <c r="AA16" s="626"/>
      <c r="AB16" s="626"/>
      <c r="AC16" s="626"/>
      <c r="AD16" s="627">
        <v>20646</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472632</v>
      </c>
      <c r="CS16" s="624"/>
      <c r="CT16" s="624"/>
      <c r="CU16" s="624"/>
      <c r="CV16" s="624"/>
      <c r="CW16" s="624"/>
      <c r="CX16" s="624"/>
      <c r="CY16" s="625"/>
      <c r="CZ16" s="626">
        <v>2.7</v>
      </c>
      <c r="DA16" s="626"/>
      <c r="DB16" s="626"/>
      <c r="DC16" s="626"/>
      <c r="DD16" s="632" t="s">
        <v>122</v>
      </c>
      <c r="DE16" s="624"/>
      <c r="DF16" s="624"/>
      <c r="DG16" s="624"/>
      <c r="DH16" s="624"/>
      <c r="DI16" s="624"/>
      <c r="DJ16" s="624"/>
      <c r="DK16" s="624"/>
      <c r="DL16" s="624"/>
      <c r="DM16" s="624"/>
      <c r="DN16" s="624"/>
      <c r="DO16" s="624"/>
      <c r="DP16" s="625"/>
      <c r="DQ16" s="632">
        <v>172304</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36651</v>
      </c>
      <c r="S17" s="624"/>
      <c r="T17" s="624"/>
      <c r="U17" s="624"/>
      <c r="V17" s="624"/>
      <c r="W17" s="624"/>
      <c r="X17" s="624"/>
      <c r="Y17" s="625"/>
      <c r="Z17" s="626">
        <v>0.2</v>
      </c>
      <c r="AA17" s="626"/>
      <c r="AB17" s="626"/>
      <c r="AC17" s="626"/>
      <c r="AD17" s="627">
        <v>36651</v>
      </c>
      <c r="AE17" s="627"/>
      <c r="AF17" s="627"/>
      <c r="AG17" s="627"/>
      <c r="AH17" s="627"/>
      <c r="AI17" s="627"/>
      <c r="AJ17" s="627"/>
      <c r="AK17" s="627"/>
      <c r="AL17" s="628">
        <v>0.4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2941632</v>
      </c>
      <c r="CS17" s="624"/>
      <c r="CT17" s="624"/>
      <c r="CU17" s="624"/>
      <c r="CV17" s="624"/>
      <c r="CW17" s="624"/>
      <c r="CX17" s="624"/>
      <c r="CY17" s="625"/>
      <c r="CZ17" s="626">
        <v>16.5</v>
      </c>
      <c r="DA17" s="626"/>
      <c r="DB17" s="626"/>
      <c r="DC17" s="626"/>
      <c r="DD17" s="632" t="s">
        <v>122</v>
      </c>
      <c r="DE17" s="624"/>
      <c r="DF17" s="624"/>
      <c r="DG17" s="624"/>
      <c r="DH17" s="624"/>
      <c r="DI17" s="624"/>
      <c r="DJ17" s="624"/>
      <c r="DK17" s="624"/>
      <c r="DL17" s="624"/>
      <c r="DM17" s="624"/>
      <c r="DN17" s="624"/>
      <c r="DO17" s="624"/>
      <c r="DP17" s="625"/>
      <c r="DQ17" s="632">
        <v>2937743</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32657</v>
      </c>
      <c r="S18" s="624"/>
      <c r="T18" s="624"/>
      <c r="U18" s="624"/>
      <c r="V18" s="624"/>
      <c r="W18" s="624"/>
      <c r="X18" s="624"/>
      <c r="Y18" s="625"/>
      <c r="Z18" s="626">
        <v>0.2</v>
      </c>
      <c r="AA18" s="626"/>
      <c r="AB18" s="626"/>
      <c r="AC18" s="626"/>
      <c r="AD18" s="627">
        <v>32657</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30403</v>
      </c>
      <c r="S19" s="624"/>
      <c r="T19" s="624"/>
      <c r="U19" s="624"/>
      <c r="V19" s="624"/>
      <c r="W19" s="624"/>
      <c r="X19" s="624"/>
      <c r="Y19" s="625"/>
      <c r="Z19" s="626">
        <v>0.2</v>
      </c>
      <c r="AA19" s="626"/>
      <c r="AB19" s="626"/>
      <c r="AC19" s="626"/>
      <c r="AD19" s="627">
        <v>30403</v>
      </c>
      <c r="AE19" s="627"/>
      <c r="AF19" s="627"/>
      <c r="AG19" s="627"/>
      <c r="AH19" s="627"/>
      <c r="AI19" s="627"/>
      <c r="AJ19" s="627"/>
      <c r="AK19" s="627"/>
      <c r="AL19" s="628">
        <v>0.3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13150</v>
      </c>
      <c r="BH19" s="624"/>
      <c r="BI19" s="624"/>
      <c r="BJ19" s="624"/>
      <c r="BK19" s="624"/>
      <c r="BL19" s="624"/>
      <c r="BM19" s="624"/>
      <c r="BN19" s="625"/>
      <c r="BO19" s="626">
        <v>0.4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2254</v>
      </c>
      <c r="S20" s="624"/>
      <c r="T20" s="624"/>
      <c r="U20" s="624"/>
      <c r="V20" s="624"/>
      <c r="W20" s="624"/>
      <c r="X20" s="624"/>
      <c r="Y20" s="625"/>
      <c r="Z20" s="626">
        <v>0</v>
      </c>
      <c r="AA20" s="626"/>
      <c r="AB20" s="626"/>
      <c r="AC20" s="626"/>
      <c r="AD20" s="627">
        <v>2254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13150</v>
      </c>
      <c r="BH20" s="624"/>
      <c r="BI20" s="624"/>
      <c r="BJ20" s="624"/>
      <c r="BK20" s="624"/>
      <c r="BL20" s="624"/>
      <c r="BM20" s="624"/>
      <c r="BN20" s="625"/>
      <c r="BO20" s="626">
        <v>0.4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17822373</v>
      </c>
      <c r="CS20" s="624"/>
      <c r="CT20" s="624"/>
      <c r="CU20" s="624"/>
      <c r="CV20" s="624"/>
      <c r="CW20" s="624"/>
      <c r="CX20" s="624"/>
      <c r="CY20" s="625"/>
      <c r="CZ20" s="626">
        <v>100</v>
      </c>
      <c r="DA20" s="626"/>
      <c r="DB20" s="626"/>
      <c r="DC20" s="626"/>
      <c r="DD20" s="632">
        <v>1995174</v>
      </c>
      <c r="DE20" s="624"/>
      <c r="DF20" s="624"/>
      <c r="DG20" s="624"/>
      <c r="DH20" s="624"/>
      <c r="DI20" s="624"/>
      <c r="DJ20" s="624"/>
      <c r="DK20" s="624"/>
      <c r="DL20" s="624"/>
      <c r="DM20" s="624"/>
      <c r="DN20" s="624"/>
      <c r="DO20" s="624"/>
      <c r="DP20" s="625"/>
      <c r="DQ20" s="632">
        <v>12199679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6854005</v>
      </c>
      <c r="S21" s="624"/>
      <c r="T21" s="624"/>
      <c r="U21" s="624"/>
      <c r="V21" s="624"/>
      <c r="W21" s="624"/>
      <c r="X21" s="624"/>
      <c r="Y21" s="625"/>
      <c r="Z21" s="626">
        <v>36.4</v>
      </c>
      <c r="AA21" s="626"/>
      <c r="AB21" s="626"/>
      <c r="AC21" s="626"/>
      <c r="AD21" s="627">
        <v>5987237</v>
      </c>
      <c r="AE21" s="627"/>
      <c r="AF21" s="627"/>
      <c r="AG21" s="627"/>
      <c r="AH21" s="627"/>
      <c r="AI21" s="627"/>
      <c r="AJ21" s="627"/>
      <c r="AK21" s="627"/>
      <c r="AL21" s="628">
        <v>58.3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13150</v>
      </c>
      <c r="BH21" s="624"/>
      <c r="BI21" s="624"/>
      <c r="BJ21" s="624"/>
      <c r="BK21" s="624"/>
      <c r="BL21" s="624"/>
      <c r="BM21" s="624"/>
      <c r="BN21" s="625"/>
      <c r="BO21" s="626">
        <v>0.4</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5987237</v>
      </c>
      <c r="S22" s="624"/>
      <c r="T22" s="624"/>
      <c r="U22" s="624"/>
      <c r="V22" s="624"/>
      <c r="W22" s="624"/>
      <c r="X22" s="624"/>
      <c r="Y22" s="625"/>
      <c r="Z22" s="626">
        <v>31.8</v>
      </c>
      <c r="AA22" s="626"/>
      <c r="AB22" s="626"/>
      <c r="AC22" s="626"/>
      <c r="AD22" s="627">
        <v>5987237</v>
      </c>
      <c r="AE22" s="627"/>
      <c r="AF22" s="627"/>
      <c r="AG22" s="627"/>
      <c r="AH22" s="627"/>
      <c r="AI22" s="627"/>
      <c r="AJ22" s="627"/>
      <c r="AK22" s="627"/>
      <c r="AL22" s="628">
        <v>58.3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866768</v>
      </c>
      <c r="S23" s="624"/>
      <c r="T23" s="624"/>
      <c r="U23" s="624"/>
      <c r="V23" s="624"/>
      <c r="W23" s="624"/>
      <c r="X23" s="624"/>
      <c r="Y23" s="625"/>
      <c r="Z23" s="626">
        <v>4.5999999999999996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7539723</v>
      </c>
      <c r="CS24" s="613"/>
      <c r="CT24" s="613"/>
      <c r="CU24" s="613"/>
      <c r="CV24" s="613"/>
      <c r="CW24" s="613"/>
      <c r="CX24" s="613"/>
      <c r="CY24" s="614"/>
      <c r="CZ24" s="617">
        <v>42.3</v>
      </c>
      <c r="DA24" s="618"/>
      <c r="DB24" s="618"/>
      <c r="DC24" s="634"/>
      <c r="DD24" s="653">
        <v>6263531</v>
      </c>
      <c r="DE24" s="613"/>
      <c r="DF24" s="613"/>
      <c r="DG24" s="613"/>
      <c r="DH24" s="613"/>
      <c r="DI24" s="613"/>
      <c r="DJ24" s="613"/>
      <c r="DK24" s="614"/>
      <c r="DL24" s="653">
        <v>5116110</v>
      </c>
      <c r="DM24" s="613"/>
      <c r="DN24" s="613"/>
      <c r="DO24" s="613"/>
      <c r="DP24" s="613"/>
      <c r="DQ24" s="613"/>
      <c r="DR24" s="613"/>
      <c r="DS24" s="613"/>
      <c r="DT24" s="613"/>
      <c r="DU24" s="613"/>
      <c r="DV24" s="614"/>
      <c r="DW24" s="617">
        <v>49.6</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11126387</v>
      </c>
      <c r="S25" s="624"/>
      <c r="T25" s="624"/>
      <c r="U25" s="624"/>
      <c r="V25" s="624"/>
      <c r="W25" s="624"/>
      <c r="X25" s="624"/>
      <c r="Y25" s="625"/>
      <c r="Z25" s="626">
        <v>59.2</v>
      </c>
      <c r="AA25" s="626"/>
      <c r="AB25" s="626"/>
      <c r="AC25" s="626"/>
      <c r="AD25" s="627">
        <v>10259619</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2870760</v>
      </c>
      <c r="CS25" s="656"/>
      <c r="CT25" s="656"/>
      <c r="CU25" s="656"/>
      <c r="CV25" s="656"/>
      <c r="CW25" s="656"/>
      <c r="CX25" s="656"/>
      <c r="CY25" s="657"/>
      <c r="CZ25" s="628">
        <v>16.100000000000001</v>
      </c>
      <c r="DA25" s="654"/>
      <c r="DB25" s="654"/>
      <c r="DC25" s="658"/>
      <c r="DD25" s="632">
        <v>2664747</v>
      </c>
      <c r="DE25" s="656"/>
      <c r="DF25" s="656"/>
      <c r="DG25" s="656"/>
      <c r="DH25" s="656"/>
      <c r="DI25" s="656"/>
      <c r="DJ25" s="656"/>
      <c r="DK25" s="657"/>
      <c r="DL25" s="632">
        <v>2574961</v>
      </c>
      <c r="DM25" s="656"/>
      <c r="DN25" s="656"/>
      <c r="DO25" s="656"/>
      <c r="DP25" s="656"/>
      <c r="DQ25" s="656"/>
      <c r="DR25" s="656"/>
      <c r="DS25" s="656"/>
      <c r="DT25" s="656"/>
      <c r="DU25" s="656"/>
      <c r="DV25" s="657"/>
      <c r="DW25" s="628">
        <v>25</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1731</v>
      </c>
      <c r="S26" s="624"/>
      <c r="T26" s="624"/>
      <c r="U26" s="624"/>
      <c r="V26" s="624"/>
      <c r="W26" s="624"/>
      <c r="X26" s="624"/>
      <c r="Y26" s="625"/>
      <c r="Z26" s="626">
        <v>0</v>
      </c>
      <c r="AA26" s="626"/>
      <c r="AB26" s="626"/>
      <c r="AC26" s="626"/>
      <c r="AD26" s="627">
        <v>1731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1664309</v>
      </c>
      <c r="CS26" s="624"/>
      <c r="CT26" s="624"/>
      <c r="CU26" s="624"/>
      <c r="CV26" s="624"/>
      <c r="CW26" s="624"/>
      <c r="CX26" s="624"/>
      <c r="CY26" s="625"/>
      <c r="CZ26" s="628">
        <v>9.3000000000000007</v>
      </c>
      <c r="DA26" s="654"/>
      <c r="DB26" s="654"/>
      <c r="DC26" s="658"/>
      <c r="DD26" s="632">
        <v>1530501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34924</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3261293</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1735314</v>
      </c>
      <c r="CS27" s="656"/>
      <c r="CT27" s="656"/>
      <c r="CU27" s="656"/>
      <c r="CV27" s="656"/>
      <c r="CW27" s="656"/>
      <c r="CX27" s="656"/>
      <c r="CY27" s="657"/>
      <c r="CZ27" s="628">
        <v>9.6999999999999993</v>
      </c>
      <c r="DA27" s="654"/>
      <c r="DB27" s="654"/>
      <c r="DC27" s="658"/>
      <c r="DD27" s="632">
        <v>669024</v>
      </c>
      <c r="DE27" s="656"/>
      <c r="DF27" s="656"/>
      <c r="DG27" s="656"/>
      <c r="DH27" s="656"/>
      <c r="DI27" s="656"/>
      <c r="DJ27" s="656"/>
      <c r="DK27" s="657"/>
      <c r="DL27" s="632">
        <v>372914</v>
      </c>
      <c r="DM27" s="656"/>
      <c r="DN27" s="656"/>
      <c r="DO27" s="656"/>
      <c r="DP27" s="656"/>
      <c r="DQ27" s="656"/>
      <c r="DR27" s="656"/>
      <c r="DS27" s="656"/>
      <c r="DT27" s="656"/>
      <c r="DU27" s="656"/>
      <c r="DV27" s="657"/>
      <c r="DW27" s="628">
        <v>3.6</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134964</v>
      </c>
      <c r="S28" s="624"/>
      <c r="T28" s="624"/>
      <c r="U28" s="624"/>
      <c r="V28" s="624"/>
      <c r="W28" s="624"/>
      <c r="X28" s="624"/>
      <c r="Y28" s="625"/>
      <c r="Z28" s="626">
        <v>0.7</v>
      </c>
      <c r="AA28" s="626"/>
      <c r="AB28" s="626"/>
      <c r="AC28" s="626"/>
      <c r="AD28" s="627">
        <v>3975</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2933649</v>
      </c>
      <c r="CS28" s="624"/>
      <c r="CT28" s="624"/>
      <c r="CU28" s="624"/>
      <c r="CV28" s="624"/>
      <c r="CW28" s="624"/>
      <c r="CX28" s="624"/>
      <c r="CY28" s="625"/>
      <c r="CZ28" s="628">
        <v>16.5</v>
      </c>
      <c r="DA28" s="654"/>
      <c r="DB28" s="654"/>
      <c r="DC28" s="658"/>
      <c r="DD28" s="632">
        <v>2929760</v>
      </c>
      <c r="DE28" s="624"/>
      <c r="DF28" s="624"/>
      <c r="DG28" s="624"/>
      <c r="DH28" s="624"/>
      <c r="DI28" s="624"/>
      <c r="DJ28" s="624"/>
      <c r="DK28" s="625"/>
      <c r="DL28" s="632">
        <v>2168235</v>
      </c>
      <c r="DM28" s="624"/>
      <c r="DN28" s="624"/>
      <c r="DO28" s="624"/>
      <c r="DP28" s="624"/>
      <c r="DQ28" s="624"/>
      <c r="DR28" s="624"/>
      <c r="DS28" s="624"/>
      <c r="DT28" s="624"/>
      <c r="DU28" s="624"/>
      <c r="DV28" s="625"/>
      <c r="DW28" s="628">
        <v>21</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38339</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2933648</v>
      </c>
      <c r="CS29" s="656"/>
      <c r="CT29" s="656"/>
      <c r="CU29" s="656"/>
      <c r="CV29" s="656"/>
      <c r="CW29" s="656"/>
      <c r="CX29" s="656"/>
      <c r="CY29" s="657"/>
      <c r="CZ29" s="628">
        <v>16.5</v>
      </c>
      <c r="DA29" s="654"/>
      <c r="DB29" s="654"/>
      <c r="DC29" s="658"/>
      <c r="DD29" s="632">
        <v>2929759</v>
      </c>
      <c r="DE29" s="656"/>
      <c r="DF29" s="656"/>
      <c r="DG29" s="656"/>
      <c r="DH29" s="656"/>
      <c r="DI29" s="656"/>
      <c r="DJ29" s="656"/>
      <c r="DK29" s="657"/>
      <c r="DL29" s="632">
        <v>2168234</v>
      </c>
      <c r="DM29" s="656"/>
      <c r="DN29" s="656"/>
      <c r="DO29" s="656"/>
      <c r="DP29" s="656"/>
      <c r="DQ29" s="656"/>
      <c r="DR29" s="656"/>
      <c r="DS29" s="656"/>
      <c r="DT29" s="656"/>
      <c r="DU29" s="656"/>
      <c r="DV29" s="657"/>
      <c r="DW29" s="628">
        <v>21</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2160314</v>
      </c>
      <c r="S30" s="624"/>
      <c r="T30" s="624"/>
      <c r="U30" s="624"/>
      <c r="V30" s="624"/>
      <c r="W30" s="624"/>
      <c r="X30" s="624"/>
      <c r="Y30" s="625"/>
      <c r="Z30" s="626">
        <v>11.5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2859563</v>
      </c>
      <c r="CS30" s="624"/>
      <c r="CT30" s="624"/>
      <c r="CU30" s="624"/>
      <c r="CV30" s="624"/>
      <c r="CW30" s="624"/>
      <c r="CX30" s="624"/>
      <c r="CY30" s="625"/>
      <c r="CZ30" s="628">
        <v>16</v>
      </c>
      <c r="DA30" s="654"/>
      <c r="DB30" s="654"/>
      <c r="DC30" s="658"/>
      <c r="DD30" s="632">
        <v>2855807</v>
      </c>
      <c r="DE30" s="624"/>
      <c r="DF30" s="624"/>
      <c r="DG30" s="624"/>
      <c r="DH30" s="624"/>
      <c r="DI30" s="624"/>
      <c r="DJ30" s="624"/>
      <c r="DK30" s="625"/>
      <c r="DL30" s="632">
        <v>2094287</v>
      </c>
      <c r="DM30" s="624"/>
      <c r="DN30" s="624"/>
      <c r="DO30" s="624"/>
      <c r="DP30" s="624"/>
      <c r="DQ30" s="624"/>
      <c r="DR30" s="624"/>
      <c r="DS30" s="624"/>
      <c r="DT30" s="624"/>
      <c r="DU30" s="624"/>
      <c r="DV30" s="625"/>
      <c r="DW30" s="628">
        <v>20.3</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99.6</v>
      </c>
      <c r="BH31" s="667"/>
      <c r="BI31" s="667"/>
      <c r="BJ31" s="667"/>
      <c r="BK31" s="667"/>
      <c r="BL31" s="667"/>
      <c r="BM31" s="618">
        <v>99</v>
      </c>
      <c r="BN31" s="667"/>
      <c r="BO31" s="667"/>
      <c r="BP31" s="667"/>
      <c r="BQ31" s="668"/>
      <c r="BR31" s="679">
        <v>99.6</v>
      </c>
      <c r="BS31" s="667"/>
      <c r="BT31" s="667"/>
      <c r="BU31" s="667"/>
      <c r="BV31" s="667"/>
      <c r="BW31" s="667"/>
      <c r="BX31" s="618">
        <v>98.7</v>
      </c>
      <c r="BY31" s="667"/>
      <c r="BZ31" s="667"/>
      <c r="CA31" s="667"/>
      <c r="CB31" s="668"/>
      <c r="CD31" s="661"/>
      <c r="CE31" s="662"/>
      <c r="CF31" s="620" t="s">
        <v>300</v>
      </c>
      <c r="CG31" s="621"/>
      <c r="CH31" s="621"/>
      <c r="CI31" s="621"/>
      <c r="CJ31" s="621"/>
      <c r="CK31" s="621"/>
      <c r="CL31" s="621"/>
      <c r="CM31" s="621"/>
      <c r="CN31" s="621"/>
      <c r="CO31" s="621"/>
      <c r="CP31" s="621"/>
      <c r="CQ31" s="622"/>
      <c r="CR31" s="623">
        <v>74085</v>
      </c>
      <c r="CS31" s="656"/>
      <c r="CT31" s="656"/>
      <c r="CU31" s="656"/>
      <c r="CV31" s="656"/>
      <c r="CW31" s="656"/>
      <c r="CX31" s="656"/>
      <c r="CY31" s="657"/>
      <c r="CZ31" s="628">
        <v>0.4</v>
      </c>
      <c r="DA31" s="654"/>
      <c r="DB31" s="654"/>
      <c r="DC31" s="658"/>
      <c r="DD31" s="632">
        <v>73952</v>
      </c>
      <c r="DE31" s="656"/>
      <c r="DF31" s="656"/>
      <c r="DG31" s="656"/>
      <c r="DH31" s="656"/>
      <c r="DI31" s="656"/>
      <c r="DJ31" s="656"/>
      <c r="DK31" s="657"/>
      <c r="DL31" s="632">
        <v>73947</v>
      </c>
      <c r="DM31" s="656"/>
      <c r="DN31" s="656"/>
      <c r="DO31" s="656"/>
      <c r="DP31" s="656"/>
      <c r="DQ31" s="656"/>
      <c r="DR31" s="656"/>
      <c r="DS31" s="656"/>
      <c r="DT31" s="656"/>
      <c r="DU31" s="656"/>
      <c r="DV31" s="657"/>
      <c r="DW31" s="628">
        <v>0.7</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1168847</v>
      </c>
      <c r="S32" s="624"/>
      <c r="T32" s="624"/>
      <c r="U32" s="624"/>
      <c r="V32" s="624"/>
      <c r="W32" s="624"/>
      <c r="X32" s="624"/>
      <c r="Y32" s="625"/>
      <c r="Z32" s="626">
        <v>6.2</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99.6</v>
      </c>
      <c r="BH32" s="656"/>
      <c r="BI32" s="656"/>
      <c r="BJ32" s="656"/>
      <c r="BK32" s="656"/>
      <c r="BL32" s="656"/>
      <c r="BM32" s="629">
        <v>99.3</v>
      </c>
      <c r="BN32" s="656"/>
      <c r="BO32" s="656"/>
      <c r="BP32" s="656"/>
      <c r="BQ32" s="678"/>
      <c r="BR32" s="680">
        <v>99.6</v>
      </c>
      <c r="BS32" s="656"/>
      <c r="BT32" s="656"/>
      <c r="BU32" s="656"/>
      <c r="BV32" s="656"/>
      <c r="BW32" s="656"/>
      <c r="BX32" s="629">
        <v>99.1</v>
      </c>
      <c r="BY32" s="656"/>
      <c r="BZ32" s="656"/>
      <c r="CA32" s="656"/>
      <c r="CB32" s="678"/>
      <c r="CD32" s="663"/>
      <c r="CE32" s="664"/>
      <c r="CF32" s="620" t="s">
        <v>304</v>
      </c>
      <c r="CG32" s="621"/>
      <c r="CH32" s="621"/>
      <c r="CI32" s="621"/>
      <c r="CJ32" s="621"/>
      <c r="CK32" s="621"/>
      <c r="CL32" s="621"/>
      <c r="CM32" s="621"/>
      <c r="CN32" s="621"/>
      <c r="CO32" s="621"/>
      <c r="CP32" s="621"/>
      <c r="CQ32" s="622"/>
      <c r="CR32" s="623">
        <v>1</v>
      </c>
      <c r="CS32" s="624"/>
      <c r="CT32" s="624"/>
      <c r="CU32" s="624"/>
      <c r="CV32" s="624"/>
      <c r="CW32" s="624"/>
      <c r="CX32" s="624"/>
      <c r="CY32" s="625"/>
      <c r="CZ32" s="628">
        <v>0</v>
      </c>
      <c r="DA32" s="654"/>
      <c r="DB32" s="654"/>
      <c r="DC32" s="658"/>
      <c r="DD32" s="632">
        <v>1</v>
      </c>
      <c r="DE32" s="624"/>
      <c r="DF32" s="624"/>
      <c r="DG32" s="624"/>
      <c r="DH32" s="624"/>
      <c r="DI32" s="624"/>
      <c r="DJ32" s="624"/>
      <c r="DK32" s="625"/>
      <c r="DL32" s="632">
        <v>1</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25062</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99.6</v>
      </c>
      <c r="BH33" s="682"/>
      <c r="BI33" s="682"/>
      <c r="BJ33" s="682"/>
      <c r="BK33" s="682"/>
      <c r="BL33" s="682"/>
      <c r="BM33" s="683">
        <v>98.8</v>
      </c>
      <c r="BN33" s="682"/>
      <c r="BO33" s="682"/>
      <c r="BP33" s="682"/>
      <c r="BQ33" s="684"/>
      <c r="BR33" s="681">
        <v>99.6</v>
      </c>
      <c r="BS33" s="682"/>
      <c r="BT33" s="682"/>
      <c r="BU33" s="682"/>
      <c r="BV33" s="682"/>
      <c r="BW33" s="682"/>
      <c r="BX33" s="683">
        <v>98.4</v>
      </c>
      <c r="BY33" s="682"/>
      <c r="BZ33" s="682"/>
      <c r="CA33" s="682"/>
      <c r="CB33" s="684"/>
      <c r="CD33" s="620" t="s">
        <v>307</v>
      </c>
      <c r="CE33" s="621"/>
      <c r="CF33" s="621"/>
      <c r="CG33" s="621"/>
      <c r="CH33" s="621"/>
      <c r="CI33" s="621"/>
      <c r="CJ33" s="621"/>
      <c r="CK33" s="621"/>
      <c r="CL33" s="621"/>
      <c r="CM33" s="621"/>
      <c r="CN33" s="621"/>
      <c r="CO33" s="621"/>
      <c r="CP33" s="621"/>
      <c r="CQ33" s="622"/>
      <c r="CR33" s="623">
        <v>7814844</v>
      </c>
      <c r="CS33" s="656"/>
      <c r="CT33" s="656"/>
      <c r="CU33" s="656"/>
      <c r="CV33" s="656"/>
      <c r="CW33" s="656"/>
      <c r="CX33" s="656"/>
      <c r="CY33" s="657"/>
      <c r="CZ33" s="628">
        <v>43.8</v>
      </c>
      <c r="DA33" s="654"/>
      <c r="DB33" s="654"/>
      <c r="DC33" s="658"/>
      <c r="DD33" s="632">
        <v>5457656</v>
      </c>
      <c r="DE33" s="656"/>
      <c r="DF33" s="656"/>
      <c r="DG33" s="656"/>
      <c r="DH33" s="656"/>
      <c r="DI33" s="656"/>
      <c r="DJ33" s="656"/>
      <c r="DK33" s="657"/>
      <c r="DL33" s="632">
        <v>3932117</v>
      </c>
      <c r="DM33" s="656"/>
      <c r="DN33" s="656"/>
      <c r="DO33" s="656"/>
      <c r="DP33" s="656"/>
      <c r="DQ33" s="656"/>
      <c r="DR33" s="656"/>
      <c r="DS33" s="656"/>
      <c r="DT33" s="656"/>
      <c r="DU33" s="656"/>
      <c r="DV33" s="657"/>
      <c r="DW33" s="628">
        <v>38.1</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651838</v>
      </c>
      <c r="S34" s="624"/>
      <c r="T34" s="624"/>
      <c r="U34" s="624"/>
      <c r="V34" s="624"/>
      <c r="W34" s="624"/>
      <c r="X34" s="624"/>
      <c r="Y34" s="625"/>
      <c r="Z34" s="626">
        <v>3.5</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2403665</v>
      </c>
      <c r="CS34" s="624"/>
      <c r="CT34" s="624"/>
      <c r="CU34" s="624"/>
      <c r="CV34" s="624"/>
      <c r="CW34" s="624"/>
      <c r="CX34" s="624"/>
      <c r="CY34" s="625"/>
      <c r="CZ34" s="628">
        <v>13.5</v>
      </c>
      <c r="DA34" s="654"/>
      <c r="DB34" s="654"/>
      <c r="DC34" s="658"/>
      <c r="DD34" s="632">
        <v>1675693</v>
      </c>
      <c r="DE34" s="624"/>
      <c r="DF34" s="624"/>
      <c r="DG34" s="624"/>
      <c r="DH34" s="624"/>
      <c r="DI34" s="624"/>
      <c r="DJ34" s="624"/>
      <c r="DK34" s="625"/>
      <c r="DL34" s="632">
        <v>1236317</v>
      </c>
      <c r="DM34" s="624"/>
      <c r="DN34" s="624"/>
      <c r="DO34" s="624"/>
      <c r="DP34" s="624"/>
      <c r="DQ34" s="624"/>
      <c r="DR34" s="624"/>
      <c r="DS34" s="624"/>
      <c r="DT34" s="624"/>
      <c r="DU34" s="624"/>
      <c r="DV34" s="625"/>
      <c r="DW34" s="628">
        <v>12</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1489238</v>
      </c>
      <c r="S35" s="624"/>
      <c r="T35" s="624"/>
      <c r="U35" s="624"/>
      <c r="V35" s="624"/>
      <c r="W35" s="624"/>
      <c r="X35" s="624"/>
      <c r="Y35" s="625"/>
      <c r="Z35" s="626">
        <v>7.9</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128527</v>
      </c>
      <c r="CS35" s="656"/>
      <c r="CT35" s="656"/>
      <c r="CU35" s="656"/>
      <c r="CV35" s="656"/>
      <c r="CW35" s="656"/>
      <c r="CX35" s="656"/>
      <c r="CY35" s="657"/>
      <c r="CZ35" s="628">
        <v>0.7</v>
      </c>
      <c r="DA35" s="654"/>
      <c r="DB35" s="654"/>
      <c r="DC35" s="658"/>
      <c r="DD35" s="632">
        <v>109865</v>
      </c>
      <c r="DE35" s="656"/>
      <c r="DF35" s="656"/>
      <c r="DG35" s="656"/>
      <c r="DH35" s="656"/>
      <c r="DI35" s="656"/>
      <c r="DJ35" s="656"/>
      <c r="DK35" s="657"/>
      <c r="DL35" s="632">
        <v>109865</v>
      </c>
      <c r="DM35" s="656"/>
      <c r="DN35" s="656"/>
      <c r="DO35" s="656"/>
      <c r="DP35" s="656"/>
      <c r="DQ35" s="656"/>
      <c r="DR35" s="656"/>
      <c r="DS35" s="656"/>
      <c r="DT35" s="656"/>
      <c r="DU35" s="656"/>
      <c r="DV35" s="657"/>
      <c r="DW35" s="628">
        <v>1.1000000000000001</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606000</v>
      </c>
      <c r="S36" s="624"/>
      <c r="T36" s="624"/>
      <c r="U36" s="624"/>
      <c r="V36" s="624"/>
      <c r="W36" s="624"/>
      <c r="X36" s="624"/>
      <c r="Y36" s="625"/>
      <c r="Z36" s="626">
        <v>3.2</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2478965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16712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2702528</v>
      </c>
      <c r="CS36" s="624"/>
      <c r="CT36" s="624"/>
      <c r="CU36" s="624"/>
      <c r="CV36" s="624"/>
      <c r="CW36" s="624"/>
      <c r="CX36" s="624"/>
      <c r="CY36" s="625"/>
      <c r="CZ36" s="628">
        <v>15.2</v>
      </c>
      <c r="DA36" s="654"/>
      <c r="DB36" s="654"/>
      <c r="DC36" s="658"/>
      <c r="DD36" s="632">
        <v>2027675</v>
      </c>
      <c r="DE36" s="624"/>
      <c r="DF36" s="624"/>
      <c r="DG36" s="624"/>
      <c r="DH36" s="624"/>
      <c r="DI36" s="624"/>
      <c r="DJ36" s="624"/>
      <c r="DK36" s="625"/>
      <c r="DL36" s="632">
        <v>1149903</v>
      </c>
      <c r="DM36" s="624"/>
      <c r="DN36" s="624"/>
      <c r="DO36" s="624"/>
      <c r="DP36" s="624"/>
      <c r="DQ36" s="624"/>
      <c r="DR36" s="624"/>
      <c r="DS36" s="624"/>
      <c r="DT36" s="624"/>
      <c r="DU36" s="624"/>
      <c r="DV36" s="625"/>
      <c r="DW36" s="628">
        <v>11.1</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206752</v>
      </c>
      <c r="S37" s="624"/>
      <c r="T37" s="624"/>
      <c r="U37" s="624"/>
      <c r="V37" s="624"/>
      <c r="W37" s="624"/>
      <c r="X37" s="624"/>
      <c r="Y37" s="625"/>
      <c r="Z37" s="626">
        <v>1.1000000000000001</v>
      </c>
      <c r="AA37" s="626"/>
      <c r="AB37" s="626"/>
      <c r="AC37" s="626"/>
      <c r="AD37" s="627">
        <v>53</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910721</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2361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651914</v>
      </c>
      <c r="CS37" s="656"/>
      <c r="CT37" s="656"/>
      <c r="CU37" s="656"/>
      <c r="CV37" s="656"/>
      <c r="CW37" s="656"/>
      <c r="CX37" s="656"/>
      <c r="CY37" s="657"/>
      <c r="CZ37" s="628">
        <v>3.7</v>
      </c>
      <c r="DA37" s="654"/>
      <c r="DB37" s="654"/>
      <c r="DC37" s="658"/>
      <c r="DD37" s="632">
        <v>510612</v>
      </c>
      <c r="DE37" s="656"/>
      <c r="DF37" s="656"/>
      <c r="DG37" s="656"/>
      <c r="DH37" s="656"/>
      <c r="DI37" s="656"/>
      <c r="DJ37" s="656"/>
      <c r="DK37" s="657"/>
      <c r="DL37" s="632">
        <v>389844</v>
      </c>
      <c r="DM37" s="656"/>
      <c r="DN37" s="656"/>
      <c r="DO37" s="656"/>
      <c r="DP37" s="656"/>
      <c r="DQ37" s="656"/>
      <c r="DR37" s="656"/>
      <c r="DS37" s="656"/>
      <c r="DT37" s="656"/>
      <c r="DU37" s="656"/>
      <c r="DV37" s="657"/>
      <c r="DW37" s="628">
        <v>3.8</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1162600</v>
      </c>
      <c r="S38" s="624"/>
      <c r="T38" s="624"/>
      <c r="U38" s="624"/>
      <c r="V38" s="624"/>
      <c r="W38" s="624"/>
      <c r="X38" s="624"/>
      <c r="Y38" s="625"/>
      <c r="Z38" s="626">
        <v>6.2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285165</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3855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1282388</v>
      </c>
      <c r="CS38" s="624"/>
      <c r="CT38" s="624"/>
      <c r="CU38" s="624"/>
      <c r="CV38" s="624"/>
      <c r="CW38" s="624"/>
      <c r="CX38" s="624"/>
      <c r="CY38" s="625"/>
      <c r="CZ38" s="628">
        <v>7.2</v>
      </c>
      <c r="DA38" s="654"/>
      <c r="DB38" s="654"/>
      <c r="DC38" s="658"/>
      <c r="DD38" s="632">
        <v>1040764</v>
      </c>
      <c r="DE38" s="624"/>
      <c r="DF38" s="624"/>
      <c r="DG38" s="624"/>
      <c r="DH38" s="624"/>
      <c r="DI38" s="624"/>
      <c r="DJ38" s="624"/>
      <c r="DK38" s="625"/>
      <c r="DL38" s="632">
        <v>964309</v>
      </c>
      <c r="DM38" s="624"/>
      <c r="DN38" s="624"/>
      <c r="DO38" s="624"/>
      <c r="DP38" s="624"/>
      <c r="DQ38" s="624"/>
      <c r="DR38" s="624"/>
      <c r="DS38" s="624"/>
      <c r="DT38" s="624"/>
      <c r="DU38" s="624"/>
      <c r="DV38" s="625"/>
      <c r="DW38" s="628">
        <v>9.3000000000000007</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35377</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6826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823016</v>
      </c>
      <c r="CS39" s="656"/>
      <c r="CT39" s="656"/>
      <c r="CU39" s="656"/>
      <c r="CV39" s="656"/>
      <c r="CW39" s="656"/>
      <c r="CX39" s="656"/>
      <c r="CY39" s="657"/>
      <c r="CZ39" s="628">
        <v>4.5999999999999996</v>
      </c>
      <c r="DA39" s="654"/>
      <c r="DB39" s="654"/>
      <c r="DC39" s="658"/>
      <c r="DD39" s="632">
        <v>128939</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51800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10956</v>
      </c>
      <c r="BA40" s="624"/>
      <c r="BB40" s="624"/>
      <c r="BC40" s="624"/>
      <c r="BD40" s="656"/>
      <c r="BE40" s="656"/>
      <c r="BF40" s="678"/>
      <c r="BG40" s="671" t="s">
        <v>332</v>
      </c>
      <c r="BH40" s="672"/>
      <c r="BI40" s="672"/>
      <c r="BJ40" s="672"/>
      <c r="BK40" s="672"/>
      <c r="BL40" s="223"/>
      <c r="BM40" s="621" t="s">
        <v>333</v>
      </c>
      <c r="BN40" s="621"/>
      <c r="BO40" s="621"/>
      <c r="BP40" s="621"/>
      <c r="BQ40" s="621"/>
      <c r="BR40" s="621"/>
      <c r="BS40" s="621"/>
      <c r="BT40" s="621"/>
      <c r="BU40" s="622"/>
      <c r="BV40" s="623">
        <v>108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474720</v>
      </c>
      <c r="CS40" s="624"/>
      <c r="CT40" s="624"/>
      <c r="CU40" s="624"/>
      <c r="CV40" s="624"/>
      <c r="CW40" s="624"/>
      <c r="CX40" s="624"/>
      <c r="CY40" s="625"/>
      <c r="CZ40" s="628">
        <v>2.7</v>
      </c>
      <c r="DA40" s="654"/>
      <c r="DB40" s="654"/>
      <c r="DC40" s="658"/>
      <c r="DD40" s="632">
        <v>474720</v>
      </c>
      <c r="DE40" s="624"/>
      <c r="DF40" s="624"/>
      <c r="DG40" s="624"/>
      <c r="DH40" s="624"/>
      <c r="DI40" s="624"/>
      <c r="DJ40" s="624"/>
      <c r="DK40" s="625"/>
      <c r="DL40" s="632">
        <v>471723</v>
      </c>
      <c r="DM40" s="624"/>
      <c r="DN40" s="624"/>
      <c r="DO40" s="624"/>
      <c r="DP40" s="624"/>
      <c r="DQ40" s="624"/>
      <c r="DR40" s="624"/>
      <c r="DS40" s="624"/>
      <c r="DT40" s="624"/>
      <c r="DU40" s="624"/>
      <c r="DV40" s="625"/>
      <c r="DW40" s="628">
        <v>4.5999999999999996</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18806996</v>
      </c>
      <c r="S41" s="696"/>
      <c r="T41" s="696"/>
      <c r="U41" s="696"/>
      <c r="V41" s="696"/>
      <c r="W41" s="696"/>
      <c r="X41" s="696"/>
      <c r="Y41" s="700"/>
      <c r="Z41" s="701">
        <v>100</v>
      </c>
      <c r="AA41" s="701"/>
      <c r="AB41" s="701"/>
      <c r="AC41" s="701"/>
      <c r="AD41" s="702">
        <v>10265378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251665</v>
      </c>
      <c r="BA41" s="624"/>
      <c r="BB41" s="624"/>
      <c r="BC41" s="624"/>
      <c r="BD41" s="656"/>
      <c r="BE41" s="656"/>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985081</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339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2467806</v>
      </c>
      <c r="CS42" s="656"/>
      <c r="CT42" s="656"/>
      <c r="CU42" s="656"/>
      <c r="CV42" s="656"/>
      <c r="CW42" s="656"/>
      <c r="CX42" s="656"/>
      <c r="CY42" s="657"/>
      <c r="CZ42" s="628">
        <v>13.8</v>
      </c>
      <c r="DA42" s="654"/>
      <c r="DB42" s="654"/>
      <c r="DC42" s="658"/>
      <c r="DD42" s="632">
        <v>478492</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85897</v>
      </c>
      <c r="CS43" s="656"/>
      <c r="CT43" s="656"/>
      <c r="CU43" s="656"/>
      <c r="CV43" s="656"/>
      <c r="CW43" s="656"/>
      <c r="CX43" s="656"/>
      <c r="CY43" s="657"/>
      <c r="CZ43" s="628">
        <v>0.5</v>
      </c>
      <c r="DA43" s="654"/>
      <c r="DB43" s="654"/>
      <c r="DC43" s="658"/>
      <c r="DD43" s="632">
        <v>82597</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1995174</v>
      </c>
      <c r="CS44" s="624"/>
      <c r="CT44" s="624"/>
      <c r="CU44" s="624"/>
      <c r="CV44" s="624"/>
      <c r="CW44" s="624"/>
      <c r="CX44" s="624"/>
      <c r="CY44" s="625"/>
      <c r="CZ44" s="628">
        <v>11.2</v>
      </c>
      <c r="DA44" s="629"/>
      <c r="DB44" s="629"/>
      <c r="DC44" s="635"/>
      <c r="DD44" s="632">
        <v>306188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1203907</v>
      </c>
      <c r="CS45" s="656"/>
      <c r="CT45" s="656"/>
      <c r="CU45" s="656"/>
      <c r="CV45" s="656"/>
      <c r="CW45" s="656"/>
      <c r="CX45" s="656"/>
      <c r="CY45" s="657"/>
      <c r="CZ45" s="628">
        <v>6.8</v>
      </c>
      <c r="DA45" s="654"/>
      <c r="DB45" s="654"/>
      <c r="DC45" s="658"/>
      <c r="DD45" s="632">
        <v>34986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348</v>
      </c>
      <c r="CG46" s="621"/>
      <c r="CH46" s="621"/>
      <c r="CI46" s="621"/>
      <c r="CJ46" s="621"/>
      <c r="CK46" s="621"/>
      <c r="CL46" s="621"/>
      <c r="CM46" s="621"/>
      <c r="CN46" s="621"/>
      <c r="CO46" s="621"/>
      <c r="CP46" s="621"/>
      <c r="CQ46" s="622"/>
      <c r="CR46" s="623">
        <v>751897</v>
      </c>
      <c r="CS46" s="624"/>
      <c r="CT46" s="624"/>
      <c r="CU46" s="624"/>
      <c r="CV46" s="624"/>
      <c r="CW46" s="624"/>
      <c r="CX46" s="624"/>
      <c r="CY46" s="625"/>
      <c r="CZ46" s="628">
        <v>4.2</v>
      </c>
      <c r="DA46" s="629"/>
      <c r="DB46" s="629"/>
      <c r="DC46" s="635"/>
      <c r="DD46" s="632">
        <v>235632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349</v>
      </c>
      <c r="CG47" s="621"/>
      <c r="CH47" s="621"/>
      <c r="CI47" s="621"/>
      <c r="CJ47" s="621"/>
      <c r="CK47" s="621"/>
      <c r="CL47" s="621"/>
      <c r="CM47" s="621"/>
      <c r="CN47" s="621"/>
      <c r="CO47" s="621"/>
      <c r="CP47" s="621"/>
      <c r="CQ47" s="622"/>
      <c r="CR47" s="623">
        <v>472632</v>
      </c>
      <c r="CS47" s="656"/>
      <c r="CT47" s="656"/>
      <c r="CU47" s="656"/>
      <c r="CV47" s="656"/>
      <c r="CW47" s="656"/>
      <c r="CX47" s="656"/>
      <c r="CY47" s="657"/>
      <c r="CZ47" s="628">
        <v>2.7</v>
      </c>
      <c r="DA47" s="654"/>
      <c r="DB47" s="654"/>
      <c r="DC47" s="658"/>
      <c r="DD47" s="632">
        <v>172304</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17822373</v>
      </c>
      <c r="CS49" s="682"/>
      <c r="CT49" s="682"/>
      <c r="CU49" s="682"/>
      <c r="CV49" s="682"/>
      <c r="CW49" s="682"/>
      <c r="CX49" s="682"/>
      <c r="CY49" s="711"/>
      <c r="CZ49" s="703">
        <v>100</v>
      </c>
      <c r="DA49" s="712"/>
      <c r="DB49" s="712"/>
      <c r="DC49" s="713"/>
      <c r="DD49" s="714">
        <v>12199679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pbtk19QJC4F7/zqo4LAoZH9je4rXRBFQpON0g7iZ4+kIf9IzLGnlpvUXGlfQE2WjhDpSwfQofkLtnUU78eyvtA==" saltValue="9HGiN28nPaqOfekxTD6TL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568</v>
      </c>
      <c r="C7" s="750"/>
      <c r="D7" s="750"/>
      <c r="E7" s="750"/>
      <c r="F7" s="750"/>
      <c r="G7" s="750"/>
      <c r="H7" s="750"/>
      <c r="I7" s="750"/>
      <c r="J7" s="750"/>
      <c r="K7" s="750"/>
      <c r="L7" s="750"/>
      <c r="M7" s="750"/>
      <c r="N7" s="750"/>
      <c r="O7" s="750"/>
      <c r="P7" s="751"/>
      <c r="Q7" s="752">
        <v>18807</v>
      </c>
      <c r="R7" s="753"/>
      <c r="S7" s="753"/>
      <c r="T7" s="753"/>
      <c r="U7" s="753"/>
      <c r="V7" s="753">
        <v>17822</v>
      </c>
      <c r="W7" s="753"/>
      <c r="X7" s="753"/>
      <c r="Y7" s="753"/>
      <c r="Z7" s="753"/>
      <c r="AA7" s="753">
        <v>985</v>
      </c>
      <c r="AB7" s="753"/>
      <c r="AC7" s="753"/>
      <c r="AD7" s="753"/>
      <c r="AE7" s="754"/>
      <c r="AF7" s="755">
        <v>420</v>
      </c>
      <c r="AG7" s="756"/>
      <c r="AH7" s="756"/>
      <c r="AI7" s="756"/>
      <c r="AJ7" s="757"/>
      <c r="AK7" s="758">
        <v>1489</v>
      </c>
      <c r="AL7" s="759"/>
      <c r="AM7" s="759"/>
      <c r="AN7" s="759"/>
      <c r="AO7" s="759"/>
      <c r="AP7" s="759">
        <v>13167</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565</v>
      </c>
      <c r="BT7" s="747"/>
      <c r="BU7" s="747"/>
      <c r="BV7" s="747"/>
      <c r="BW7" s="747"/>
      <c r="BX7" s="747"/>
      <c r="BY7" s="747"/>
      <c r="BZ7" s="747"/>
      <c r="CA7" s="747"/>
      <c r="CB7" s="747"/>
      <c r="CC7" s="747"/>
      <c r="CD7" s="747"/>
      <c r="CE7" s="747"/>
      <c r="CF7" s="747"/>
      <c r="CG7" s="762"/>
      <c r="CH7" s="743">
        <v>-9</v>
      </c>
      <c r="CI7" s="744"/>
      <c r="CJ7" s="744"/>
      <c r="CK7" s="744"/>
      <c r="CL7" s="745"/>
      <c r="CM7" s="743">
        <v>22</v>
      </c>
      <c r="CN7" s="744"/>
      <c r="CO7" s="744"/>
      <c r="CP7" s="744"/>
      <c r="CQ7" s="745"/>
      <c r="CR7" s="743">
        <v>30</v>
      </c>
      <c r="CS7" s="744"/>
      <c r="CT7" s="744"/>
      <c r="CU7" s="744"/>
      <c r="CV7" s="745"/>
      <c r="CW7" s="743" t="s">
        <v>556</v>
      </c>
      <c r="CX7" s="744"/>
      <c r="CY7" s="744"/>
      <c r="CZ7" s="744"/>
      <c r="DA7" s="745"/>
      <c r="DB7" s="743" t="s">
        <v>556</v>
      </c>
      <c r="DC7" s="744"/>
      <c r="DD7" s="744"/>
      <c r="DE7" s="744"/>
      <c r="DF7" s="745"/>
      <c r="DG7" s="743" t="s">
        <v>556</v>
      </c>
      <c r="DH7" s="744"/>
      <c r="DI7" s="744"/>
      <c r="DJ7" s="744"/>
      <c r="DK7" s="745"/>
      <c r="DL7" s="743" t="s">
        <v>556</v>
      </c>
      <c r="DM7" s="744"/>
      <c r="DN7" s="744"/>
      <c r="DO7" s="744"/>
      <c r="DP7" s="745"/>
      <c r="DQ7" s="743" t="s">
        <v>556</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566</v>
      </c>
      <c r="BT8" s="774"/>
      <c r="BU8" s="774"/>
      <c r="BV8" s="774"/>
      <c r="BW8" s="774"/>
      <c r="BX8" s="774"/>
      <c r="BY8" s="774"/>
      <c r="BZ8" s="774"/>
      <c r="CA8" s="774"/>
      <c r="CB8" s="774"/>
      <c r="CC8" s="774"/>
      <c r="CD8" s="774"/>
      <c r="CE8" s="774"/>
      <c r="CF8" s="774"/>
      <c r="CG8" s="775"/>
      <c r="CH8" s="776">
        <v>2</v>
      </c>
      <c r="CI8" s="777"/>
      <c r="CJ8" s="777"/>
      <c r="CK8" s="777"/>
      <c r="CL8" s="778"/>
      <c r="CM8" s="776">
        <v>288</v>
      </c>
      <c r="CN8" s="777"/>
      <c r="CO8" s="777"/>
      <c r="CP8" s="777"/>
      <c r="CQ8" s="778"/>
      <c r="CR8" s="776">
        <v>13</v>
      </c>
      <c r="CS8" s="777"/>
      <c r="CT8" s="777"/>
      <c r="CU8" s="777"/>
      <c r="CV8" s="778"/>
      <c r="CW8" s="776" t="s">
        <v>556</v>
      </c>
      <c r="CX8" s="777"/>
      <c r="CY8" s="777"/>
      <c r="CZ8" s="777"/>
      <c r="DA8" s="778"/>
      <c r="DB8" s="776" t="s">
        <v>556</v>
      </c>
      <c r="DC8" s="777"/>
      <c r="DD8" s="777"/>
      <c r="DE8" s="777"/>
      <c r="DF8" s="778"/>
      <c r="DG8" s="776" t="s">
        <v>556</v>
      </c>
      <c r="DH8" s="777"/>
      <c r="DI8" s="777"/>
      <c r="DJ8" s="777"/>
      <c r="DK8" s="778"/>
      <c r="DL8" s="776" t="s">
        <v>556</v>
      </c>
      <c r="DM8" s="777"/>
      <c r="DN8" s="777"/>
      <c r="DO8" s="777"/>
      <c r="DP8" s="778"/>
      <c r="DQ8" s="776" t="s">
        <v>556</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375</v>
      </c>
      <c r="B23" s="789" t="s">
        <v>376</v>
      </c>
      <c r="C23" s="790"/>
      <c r="D23" s="790"/>
      <c r="E23" s="790"/>
      <c r="F23" s="790"/>
      <c r="G23" s="790"/>
      <c r="H23" s="790"/>
      <c r="I23" s="790"/>
      <c r="J23" s="790"/>
      <c r="K23" s="790"/>
      <c r="L23" s="790"/>
      <c r="M23" s="790"/>
      <c r="N23" s="790"/>
      <c r="O23" s="790"/>
      <c r="P23" s="791"/>
      <c r="Q23" s="792">
        <v>18807</v>
      </c>
      <c r="R23" s="793"/>
      <c r="S23" s="793"/>
      <c r="T23" s="793"/>
      <c r="U23" s="793"/>
      <c r="V23" s="793">
        <v>17822</v>
      </c>
      <c r="W23" s="793"/>
      <c r="X23" s="793"/>
      <c r="Y23" s="793"/>
      <c r="Z23" s="793"/>
      <c r="AA23" s="793">
        <v>985</v>
      </c>
      <c r="AB23" s="793"/>
      <c r="AC23" s="793"/>
      <c r="AD23" s="793"/>
      <c r="AE23" s="794"/>
      <c r="AF23" s="795">
        <v>420</v>
      </c>
      <c r="AG23" s="793"/>
      <c r="AH23" s="793"/>
      <c r="AI23" s="793"/>
      <c r="AJ23" s="796"/>
      <c r="AK23" s="797"/>
      <c r="AL23" s="798"/>
      <c r="AM23" s="798"/>
      <c r="AN23" s="798"/>
      <c r="AO23" s="798"/>
      <c r="AP23" s="793">
        <v>13167</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387</v>
      </c>
      <c r="C28" s="750"/>
      <c r="D28" s="750"/>
      <c r="E28" s="750"/>
      <c r="F28" s="750"/>
      <c r="G28" s="750"/>
      <c r="H28" s="750"/>
      <c r="I28" s="750"/>
      <c r="J28" s="750"/>
      <c r="K28" s="750"/>
      <c r="L28" s="750"/>
      <c r="M28" s="750"/>
      <c r="N28" s="750"/>
      <c r="O28" s="750"/>
      <c r="P28" s="751"/>
      <c r="Q28" s="822">
        <v>3491</v>
      </c>
      <c r="R28" s="823"/>
      <c r="S28" s="823"/>
      <c r="T28" s="823"/>
      <c r="U28" s="823"/>
      <c r="V28" s="823">
        <v>3475</v>
      </c>
      <c r="W28" s="823"/>
      <c r="X28" s="823"/>
      <c r="Y28" s="823"/>
      <c r="Z28" s="823"/>
      <c r="AA28" s="823">
        <v>17</v>
      </c>
      <c r="AB28" s="823"/>
      <c r="AC28" s="823"/>
      <c r="AD28" s="823"/>
      <c r="AE28" s="824"/>
      <c r="AF28" s="825">
        <v>17</v>
      </c>
      <c r="AG28" s="823"/>
      <c r="AH28" s="823"/>
      <c r="AI28" s="823"/>
      <c r="AJ28" s="826"/>
      <c r="AK28" s="827">
        <v>372</v>
      </c>
      <c r="AL28" s="828"/>
      <c r="AM28" s="828"/>
      <c r="AN28" s="828"/>
      <c r="AO28" s="828"/>
      <c r="AP28" s="828" t="s">
        <v>556</v>
      </c>
      <c r="AQ28" s="828"/>
      <c r="AR28" s="828"/>
      <c r="AS28" s="828"/>
      <c r="AT28" s="828"/>
      <c r="AU28" s="828" t="s">
        <v>556</v>
      </c>
      <c r="AV28" s="828"/>
      <c r="AW28" s="828"/>
      <c r="AX28" s="828"/>
      <c r="AY28" s="828"/>
      <c r="AZ28" s="829" t="s">
        <v>556</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388</v>
      </c>
      <c r="C29" s="781"/>
      <c r="D29" s="781"/>
      <c r="E29" s="781"/>
      <c r="F29" s="781"/>
      <c r="G29" s="781"/>
      <c r="H29" s="781"/>
      <c r="I29" s="781"/>
      <c r="J29" s="781"/>
      <c r="K29" s="781"/>
      <c r="L29" s="781"/>
      <c r="M29" s="781"/>
      <c r="N29" s="781"/>
      <c r="O29" s="781"/>
      <c r="P29" s="782"/>
      <c r="Q29" s="783">
        <v>3048</v>
      </c>
      <c r="R29" s="784"/>
      <c r="S29" s="784"/>
      <c r="T29" s="784"/>
      <c r="U29" s="784"/>
      <c r="V29" s="784">
        <v>3010</v>
      </c>
      <c r="W29" s="784"/>
      <c r="X29" s="784"/>
      <c r="Y29" s="784"/>
      <c r="Z29" s="784"/>
      <c r="AA29" s="784">
        <v>39</v>
      </c>
      <c r="AB29" s="784"/>
      <c r="AC29" s="784"/>
      <c r="AD29" s="784"/>
      <c r="AE29" s="785"/>
      <c r="AF29" s="786">
        <v>39</v>
      </c>
      <c r="AG29" s="787"/>
      <c r="AH29" s="787"/>
      <c r="AI29" s="787"/>
      <c r="AJ29" s="788"/>
      <c r="AK29" s="834">
        <v>490</v>
      </c>
      <c r="AL29" s="830"/>
      <c r="AM29" s="830"/>
      <c r="AN29" s="830"/>
      <c r="AO29" s="830"/>
      <c r="AP29" s="830" t="s">
        <v>556</v>
      </c>
      <c r="AQ29" s="830"/>
      <c r="AR29" s="830"/>
      <c r="AS29" s="830"/>
      <c r="AT29" s="830"/>
      <c r="AU29" s="830" t="s">
        <v>556</v>
      </c>
      <c r="AV29" s="830"/>
      <c r="AW29" s="830"/>
      <c r="AX29" s="830"/>
      <c r="AY29" s="830"/>
      <c r="AZ29" s="831" t="s">
        <v>556</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389</v>
      </c>
      <c r="C30" s="781"/>
      <c r="D30" s="781"/>
      <c r="E30" s="781"/>
      <c r="F30" s="781"/>
      <c r="G30" s="781"/>
      <c r="H30" s="781"/>
      <c r="I30" s="781"/>
      <c r="J30" s="781"/>
      <c r="K30" s="781"/>
      <c r="L30" s="781"/>
      <c r="M30" s="781"/>
      <c r="N30" s="781"/>
      <c r="O30" s="781"/>
      <c r="P30" s="782"/>
      <c r="Q30" s="783">
        <v>789</v>
      </c>
      <c r="R30" s="784"/>
      <c r="S30" s="784"/>
      <c r="T30" s="784"/>
      <c r="U30" s="784"/>
      <c r="V30" s="784">
        <v>777</v>
      </c>
      <c r="W30" s="784"/>
      <c r="X30" s="784"/>
      <c r="Y30" s="784"/>
      <c r="Z30" s="784"/>
      <c r="AA30" s="784">
        <v>11</v>
      </c>
      <c r="AB30" s="784"/>
      <c r="AC30" s="784"/>
      <c r="AD30" s="784"/>
      <c r="AE30" s="785"/>
      <c r="AF30" s="786">
        <v>11</v>
      </c>
      <c r="AG30" s="787"/>
      <c r="AH30" s="787"/>
      <c r="AI30" s="787"/>
      <c r="AJ30" s="788"/>
      <c r="AK30" s="834">
        <v>495</v>
      </c>
      <c r="AL30" s="830"/>
      <c r="AM30" s="830"/>
      <c r="AN30" s="830"/>
      <c r="AO30" s="830"/>
      <c r="AP30" s="830" t="s">
        <v>556</v>
      </c>
      <c r="AQ30" s="830"/>
      <c r="AR30" s="830"/>
      <c r="AS30" s="830"/>
      <c r="AT30" s="830"/>
      <c r="AU30" s="830" t="s">
        <v>556</v>
      </c>
      <c r="AV30" s="830"/>
      <c r="AW30" s="830"/>
      <c r="AX30" s="830"/>
      <c r="AY30" s="830"/>
      <c r="AZ30" s="831" t="s">
        <v>556</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390</v>
      </c>
      <c r="C31" s="781"/>
      <c r="D31" s="781"/>
      <c r="E31" s="781"/>
      <c r="F31" s="781"/>
      <c r="G31" s="781"/>
      <c r="H31" s="781"/>
      <c r="I31" s="781"/>
      <c r="J31" s="781"/>
      <c r="K31" s="781"/>
      <c r="L31" s="781"/>
      <c r="M31" s="781"/>
      <c r="N31" s="781"/>
      <c r="O31" s="781"/>
      <c r="P31" s="782"/>
      <c r="Q31" s="783">
        <v>11</v>
      </c>
      <c r="R31" s="784"/>
      <c r="S31" s="784"/>
      <c r="T31" s="784"/>
      <c r="U31" s="784"/>
      <c r="V31" s="784">
        <v>11</v>
      </c>
      <c r="W31" s="784"/>
      <c r="X31" s="784"/>
      <c r="Y31" s="784"/>
      <c r="Z31" s="784"/>
      <c r="AA31" s="784" t="s">
        <v>556</v>
      </c>
      <c r="AB31" s="784"/>
      <c r="AC31" s="784"/>
      <c r="AD31" s="784"/>
      <c r="AE31" s="785"/>
      <c r="AF31" s="786" t="s">
        <v>122</v>
      </c>
      <c r="AG31" s="787"/>
      <c r="AH31" s="787"/>
      <c r="AI31" s="787"/>
      <c r="AJ31" s="788"/>
      <c r="AK31" s="834">
        <v>9</v>
      </c>
      <c r="AL31" s="830"/>
      <c r="AM31" s="830"/>
      <c r="AN31" s="830"/>
      <c r="AO31" s="830"/>
      <c r="AP31" s="830" t="s">
        <v>556</v>
      </c>
      <c r="AQ31" s="830"/>
      <c r="AR31" s="830"/>
      <c r="AS31" s="830"/>
      <c r="AT31" s="830"/>
      <c r="AU31" s="830" t="s">
        <v>556</v>
      </c>
      <c r="AV31" s="830"/>
      <c r="AW31" s="830"/>
      <c r="AX31" s="830"/>
      <c r="AY31" s="830"/>
      <c r="AZ31" s="831" t="s">
        <v>556</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391</v>
      </c>
      <c r="C32" s="781"/>
      <c r="D32" s="781"/>
      <c r="E32" s="781"/>
      <c r="F32" s="781"/>
      <c r="G32" s="781"/>
      <c r="H32" s="781"/>
      <c r="I32" s="781"/>
      <c r="J32" s="781"/>
      <c r="K32" s="781"/>
      <c r="L32" s="781"/>
      <c r="M32" s="781"/>
      <c r="N32" s="781"/>
      <c r="O32" s="781"/>
      <c r="P32" s="782"/>
      <c r="Q32" s="783">
        <v>484</v>
      </c>
      <c r="R32" s="784"/>
      <c r="S32" s="784"/>
      <c r="T32" s="784"/>
      <c r="U32" s="784"/>
      <c r="V32" s="784">
        <v>359</v>
      </c>
      <c r="W32" s="784"/>
      <c r="X32" s="784"/>
      <c r="Y32" s="784"/>
      <c r="Z32" s="784"/>
      <c r="AA32" s="784">
        <v>126</v>
      </c>
      <c r="AB32" s="784"/>
      <c r="AC32" s="784"/>
      <c r="AD32" s="784"/>
      <c r="AE32" s="785"/>
      <c r="AF32" s="786">
        <v>1472</v>
      </c>
      <c r="AG32" s="787"/>
      <c r="AH32" s="787"/>
      <c r="AI32" s="787"/>
      <c r="AJ32" s="788"/>
      <c r="AK32" s="834">
        <v>1</v>
      </c>
      <c r="AL32" s="830"/>
      <c r="AM32" s="830"/>
      <c r="AN32" s="830"/>
      <c r="AO32" s="830"/>
      <c r="AP32" s="830">
        <v>363</v>
      </c>
      <c r="AQ32" s="830"/>
      <c r="AR32" s="830"/>
      <c r="AS32" s="830"/>
      <c r="AT32" s="830"/>
      <c r="AU32" s="830" t="s">
        <v>556</v>
      </c>
      <c r="AV32" s="830"/>
      <c r="AW32" s="830"/>
      <c r="AX32" s="830"/>
      <c r="AY32" s="830"/>
      <c r="AZ32" s="831" t="s">
        <v>556</v>
      </c>
      <c r="BA32" s="831"/>
      <c r="BB32" s="831"/>
      <c r="BC32" s="831"/>
      <c r="BD32" s="831"/>
      <c r="BE32" s="832" t="s">
        <v>392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393</v>
      </c>
      <c r="C33" s="781"/>
      <c r="D33" s="781"/>
      <c r="E33" s="781"/>
      <c r="F33" s="781"/>
      <c r="G33" s="781"/>
      <c r="H33" s="781"/>
      <c r="I33" s="781"/>
      <c r="J33" s="781"/>
      <c r="K33" s="781"/>
      <c r="L33" s="781"/>
      <c r="M33" s="781"/>
      <c r="N33" s="781"/>
      <c r="O33" s="781"/>
      <c r="P33" s="782"/>
      <c r="Q33" s="783">
        <v>447</v>
      </c>
      <c r="R33" s="784"/>
      <c r="S33" s="784"/>
      <c r="T33" s="784"/>
      <c r="U33" s="784"/>
      <c r="V33" s="784">
        <v>446</v>
      </c>
      <c r="W33" s="784"/>
      <c r="X33" s="784"/>
      <c r="Y33" s="784"/>
      <c r="Z33" s="784"/>
      <c r="AA33" s="784">
        <v>1</v>
      </c>
      <c r="AB33" s="784"/>
      <c r="AC33" s="784"/>
      <c r="AD33" s="784"/>
      <c r="AE33" s="785"/>
      <c r="AF33" s="786">
        <v>25</v>
      </c>
      <c r="AG33" s="787"/>
      <c r="AH33" s="787"/>
      <c r="AI33" s="787"/>
      <c r="AJ33" s="788"/>
      <c r="AK33" s="834">
        <v>285</v>
      </c>
      <c r="AL33" s="830"/>
      <c r="AM33" s="830"/>
      <c r="AN33" s="830"/>
      <c r="AO33" s="830"/>
      <c r="AP33" s="830">
        <v>1627</v>
      </c>
      <c r="AQ33" s="830"/>
      <c r="AR33" s="830"/>
      <c r="AS33" s="830"/>
      <c r="AT33" s="830"/>
      <c r="AU33" s="830">
        <v>1243</v>
      </c>
      <c r="AV33" s="830"/>
      <c r="AW33" s="830"/>
      <c r="AX33" s="830"/>
      <c r="AY33" s="830"/>
      <c r="AZ33" s="831" t="s">
        <v>556</v>
      </c>
      <c r="BA33" s="831"/>
      <c r="BB33" s="831"/>
      <c r="BC33" s="831"/>
      <c r="BD33" s="831"/>
      <c r="BE33" s="832" t="s">
        <v>392</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394</v>
      </c>
      <c r="C34" s="781"/>
      <c r="D34" s="781"/>
      <c r="E34" s="781"/>
      <c r="F34" s="781"/>
      <c r="G34" s="781"/>
      <c r="H34" s="781"/>
      <c r="I34" s="781"/>
      <c r="J34" s="781"/>
      <c r="K34" s="781"/>
      <c r="L34" s="781"/>
      <c r="M34" s="781"/>
      <c r="N34" s="781"/>
      <c r="O34" s="781"/>
      <c r="P34" s="782"/>
      <c r="Q34" s="783">
        <v>767</v>
      </c>
      <c r="R34" s="784"/>
      <c r="S34" s="784"/>
      <c r="T34" s="784"/>
      <c r="U34" s="784"/>
      <c r="V34" s="784">
        <v>740</v>
      </c>
      <c r="W34" s="784"/>
      <c r="X34" s="784"/>
      <c r="Y34" s="784"/>
      <c r="Z34" s="784"/>
      <c r="AA34" s="784">
        <v>27</v>
      </c>
      <c r="AB34" s="784"/>
      <c r="AC34" s="784"/>
      <c r="AD34" s="784"/>
      <c r="AE34" s="785"/>
      <c r="AF34" s="786">
        <v>15</v>
      </c>
      <c r="AG34" s="787"/>
      <c r="AH34" s="787"/>
      <c r="AI34" s="787"/>
      <c r="AJ34" s="788"/>
      <c r="AK34" s="834">
        <v>709</v>
      </c>
      <c r="AL34" s="830"/>
      <c r="AM34" s="830"/>
      <c r="AN34" s="830"/>
      <c r="AO34" s="830"/>
      <c r="AP34" s="830">
        <v>8235</v>
      </c>
      <c r="AQ34" s="830"/>
      <c r="AR34" s="830"/>
      <c r="AS34" s="830"/>
      <c r="AT34" s="830"/>
      <c r="AU34" s="830">
        <v>7798</v>
      </c>
      <c r="AV34" s="830"/>
      <c r="AW34" s="830"/>
      <c r="AX34" s="830"/>
      <c r="AY34" s="830"/>
      <c r="AZ34" s="831" t="s">
        <v>556</v>
      </c>
      <c r="BA34" s="831"/>
      <c r="BB34" s="831"/>
      <c r="BC34" s="831"/>
      <c r="BD34" s="831"/>
      <c r="BE34" s="832" t="s">
        <v>392</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395</v>
      </c>
      <c r="C35" s="781"/>
      <c r="D35" s="781"/>
      <c r="E35" s="781"/>
      <c r="F35" s="781"/>
      <c r="G35" s="781"/>
      <c r="H35" s="781"/>
      <c r="I35" s="781"/>
      <c r="J35" s="781"/>
      <c r="K35" s="781"/>
      <c r="L35" s="781"/>
      <c r="M35" s="781"/>
      <c r="N35" s="781"/>
      <c r="O35" s="781"/>
      <c r="P35" s="782"/>
      <c r="Q35" s="783">
        <v>189</v>
      </c>
      <c r="R35" s="784"/>
      <c r="S35" s="784"/>
      <c r="T35" s="784"/>
      <c r="U35" s="784"/>
      <c r="V35" s="784">
        <v>160</v>
      </c>
      <c r="W35" s="784"/>
      <c r="X35" s="784"/>
      <c r="Y35" s="784"/>
      <c r="Z35" s="784"/>
      <c r="AA35" s="784">
        <v>29</v>
      </c>
      <c r="AB35" s="784"/>
      <c r="AC35" s="784"/>
      <c r="AD35" s="784"/>
      <c r="AE35" s="785"/>
      <c r="AF35" s="786">
        <v>0</v>
      </c>
      <c r="AG35" s="787"/>
      <c r="AH35" s="787"/>
      <c r="AI35" s="787"/>
      <c r="AJ35" s="788"/>
      <c r="AK35" s="834">
        <v>204</v>
      </c>
      <c r="AL35" s="830"/>
      <c r="AM35" s="830"/>
      <c r="AN35" s="830"/>
      <c r="AO35" s="830"/>
      <c r="AP35" s="830">
        <v>707</v>
      </c>
      <c r="AQ35" s="830"/>
      <c r="AR35" s="830"/>
      <c r="AS35" s="830"/>
      <c r="AT35" s="830"/>
      <c r="AU35" s="830">
        <v>689</v>
      </c>
      <c r="AV35" s="830"/>
      <c r="AW35" s="830"/>
      <c r="AX35" s="830"/>
      <c r="AY35" s="830"/>
      <c r="AZ35" s="831" t="s">
        <v>556</v>
      </c>
      <c r="BA35" s="831"/>
      <c r="BB35" s="831"/>
      <c r="BC35" s="831"/>
      <c r="BD35" s="831"/>
      <c r="BE35" s="832" t="s">
        <v>392</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t="s">
        <v>396</v>
      </c>
      <c r="C36" s="781"/>
      <c r="D36" s="781"/>
      <c r="E36" s="781"/>
      <c r="F36" s="781"/>
      <c r="G36" s="781"/>
      <c r="H36" s="781"/>
      <c r="I36" s="781"/>
      <c r="J36" s="781"/>
      <c r="K36" s="781"/>
      <c r="L36" s="781"/>
      <c r="M36" s="781"/>
      <c r="N36" s="781"/>
      <c r="O36" s="781"/>
      <c r="P36" s="782"/>
      <c r="Q36" s="783">
        <v>4</v>
      </c>
      <c r="R36" s="784"/>
      <c r="S36" s="784"/>
      <c r="T36" s="784"/>
      <c r="U36" s="784"/>
      <c r="V36" s="784">
        <v>4</v>
      </c>
      <c r="W36" s="784"/>
      <c r="X36" s="784"/>
      <c r="Y36" s="784"/>
      <c r="Z36" s="784"/>
      <c r="AA36" s="784">
        <v>0</v>
      </c>
      <c r="AB36" s="784"/>
      <c r="AC36" s="784"/>
      <c r="AD36" s="784"/>
      <c r="AE36" s="785"/>
      <c r="AF36" s="786">
        <v>0</v>
      </c>
      <c r="AG36" s="787"/>
      <c r="AH36" s="787"/>
      <c r="AI36" s="787"/>
      <c r="AJ36" s="788"/>
      <c r="AK36" s="834">
        <v>2</v>
      </c>
      <c r="AL36" s="830"/>
      <c r="AM36" s="830"/>
      <c r="AN36" s="830"/>
      <c r="AO36" s="830"/>
      <c r="AP36" s="830">
        <v>2</v>
      </c>
      <c r="AQ36" s="830"/>
      <c r="AR36" s="830"/>
      <c r="AS36" s="830"/>
      <c r="AT36" s="830"/>
      <c r="AU36" s="830">
        <v>2</v>
      </c>
      <c r="AV36" s="830"/>
      <c r="AW36" s="830"/>
      <c r="AX36" s="830"/>
      <c r="AY36" s="830"/>
      <c r="AZ36" s="831" t="s">
        <v>556</v>
      </c>
      <c r="BA36" s="831"/>
      <c r="BB36" s="831"/>
      <c r="BC36" s="831"/>
      <c r="BD36" s="831"/>
      <c r="BE36" s="832" t="s">
        <v>392</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t="s">
        <v>397</v>
      </c>
      <c r="C37" s="781"/>
      <c r="D37" s="781"/>
      <c r="E37" s="781"/>
      <c r="F37" s="781"/>
      <c r="G37" s="781"/>
      <c r="H37" s="781"/>
      <c r="I37" s="781"/>
      <c r="J37" s="781"/>
      <c r="K37" s="781"/>
      <c r="L37" s="781"/>
      <c r="M37" s="781"/>
      <c r="N37" s="781"/>
      <c r="O37" s="781"/>
      <c r="P37" s="782"/>
      <c r="Q37" s="783">
        <v>9</v>
      </c>
      <c r="R37" s="784"/>
      <c r="S37" s="784"/>
      <c r="T37" s="784"/>
      <c r="U37" s="784"/>
      <c r="V37" s="784">
        <v>9</v>
      </c>
      <c r="W37" s="784"/>
      <c r="X37" s="784"/>
      <c r="Y37" s="784"/>
      <c r="Z37" s="784"/>
      <c r="AA37" s="784">
        <v>0</v>
      </c>
      <c r="AB37" s="784"/>
      <c r="AC37" s="784"/>
      <c r="AD37" s="784"/>
      <c r="AE37" s="785"/>
      <c r="AF37" s="786">
        <v>1</v>
      </c>
      <c r="AG37" s="787"/>
      <c r="AH37" s="787"/>
      <c r="AI37" s="787"/>
      <c r="AJ37" s="788"/>
      <c r="AK37" s="834">
        <v>4</v>
      </c>
      <c r="AL37" s="830"/>
      <c r="AM37" s="830"/>
      <c r="AN37" s="830"/>
      <c r="AO37" s="830"/>
      <c r="AP37" s="830">
        <v>20</v>
      </c>
      <c r="AQ37" s="830"/>
      <c r="AR37" s="830"/>
      <c r="AS37" s="830"/>
      <c r="AT37" s="830"/>
      <c r="AU37" s="830">
        <v>20</v>
      </c>
      <c r="AV37" s="830"/>
      <c r="AW37" s="830"/>
      <c r="AX37" s="830"/>
      <c r="AY37" s="830"/>
      <c r="AZ37" s="831" t="s">
        <v>556</v>
      </c>
      <c r="BA37" s="831"/>
      <c r="BB37" s="831"/>
      <c r="BC37" s="831"/>
      <c r="BD37" s="831"/>
      <c r="BE37" s="832" t="s">
        <v>392</v>
      </c>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t="s">
        <v>398</v>
      </c>
      <c r="C38" s="781"/>
      <c r="D38" s="781"/>
      <c r="E38" s="781"/>
      <c r="F38" s="781"/>
      <c r="G38" s="781"/>
      <c r="H38" s="781"/>
      <c r="I38" s="781"/>
      <c r="J38" s="781"/>
      <c r="K38" s="781"/>
      <c r="L38" s="781"/>
      <c r="M38" s="781"/>
      <c r="N38" s="781"/>
      <c r="O38" s="781"/>
      <c r="P38" s="782"/>
      <c r="Q38" s="783">
        <v>80</v>
      </c>
      <c r="R38" s="784"/>
      <c r="S38" s="784"/>
      <c r="T38" s="784"/>
      <c r="U38" s="784"/>
      <c r="V38" s="784">
        <v>80</v>
      </c>
      <c r="W38" s="784"/>
      <c r="X38" s="784"/>
      <c r="Y38" s="784"/>
      <c r="Z38" s="784"/>
      <c r="AA38" s="784" t="s">
        <v>556</v>
      </c>
      <c r="AB38" s="784"/>
      <c r="AC38" s="784"/>
      <c r="AD38" s="784"/>
      <c r="AE38" s="785"/>
      <c r="AF38" s="786" t="s">
        <v>122</v>
      </c>
      <c r="AG38" s="787"/>
      <c r="AH38" s="787"/>
      <c r="AI38" s="787"/>
      <c r="AJ38" s="788"/>
      <c r="AK38" s="834">
        <v>11</v>
      </c>
      <c r="AL38" s="830"/>
      <c r="AM38" s="830"/>
      <c r="AN38" s="830"/>
      <c r="AO38" s="830"/>
      <c r="AP38" s="830" t="s">
        <v>556</v>
      </c>
      <c r="AQ38" s="830"/>
      <c r="AR38" s="830"/>
      <c r="AS38" s="830"/>
      <c r="AT38" s="830"/>
      <c r="AU38" s="830" t="s">
        <v>556</v>
      </c>
      <c r="AV38" s="830"/>
      <c r="AW38" s="830"/>
      <c r="AX38" s="830"/>
      <c r="AY38" s="830"/>
      <c r="AZ38" s="831" t="s">
        <v>556</v>
      </c>
      <c r="BA38" s="831"/>
      <c r="BB38" s="831"/>
      <c r="BC38" s="831"/>
      <c r="BD38" s="831"/>
      <c r="BE38" s="832" t="s">
        <v>399</v>
      </c>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400</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375</v>
      </c>
      <c r="B63" s="789" t="s">
        <v>401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1581</v>
      </c>
      <c r="AG63" s="844"/>
      <c r="AH63" s="844"/>
      <c r="AI63" s="844"/>
      <c r="AJ63" s="845"/>
      <c r="AK63" s="846"/>
      <c r="AL63" s="841"/>
      <c r="AM63" s="841"/>
      <c r="AN63" s="841"/>
      <c r="AO63" s="841"/>
      <c r="AP63" s="844">
        <v>10954</v>
      </c>
      <c r="AQ63" s="844"/>
      <c r="AR63" s="844"/>
      <c r="AS63" s="844"/>
      <c r="AT63" s="844"/>
      <c r="AU63" s="844">
        <v>9752</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403</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404</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557</v>
      </c>
      <c r="C68" s="870"/>
      <c r="D68" s="870"/>
      <c r="E68" s="870"/>
      <c r="F68" s="870"/>
      <c r="G68" s="870"/>
      <c r="H68" s="870"/>
      <c r="I68" s="870"/>
      <c r="J68" s="870"/>
      <c r="K68" s="870"/>
      <c r="L68" s="870"/>
      <c r="M68" s="870"/>
      <c r="N68" s="870"/>
      <c r="O68" s="870"/>
      <c r="P68" s="871"/>
      <c r="Q68" s="872">
        <v>3843</v>
      </c>
      <c r="R68" s="866"/>
      <c r="S68" s="866"/>
      <c r="T68" s="866"/>
      <c r="U68" s="866"/>
      <c r="V68" s="866">
        <v>3646</v>
      </c>
      <c r="W68" s="866"/>
      <c r="X68" s="866"/>
      <c r="Y68" s="866"/>
      <c r="Z68" s="866"/>
      <c r="AA68" s="866">
        <v>197</v>
      </c>
      <c r="AB68" s="866"/>
      <c r="AC68" s="866"/>
      <c r="AD68" s="866"/>
      <c r="AE68" s="866"/>
      <c r="AF68" s="866">
        <v>197</v>
      </c>
      <c r="AG68" s="866"/>
      <c r="AH68" s="866"/>
      <c r="AI68" s="866"/>
      <c r="AJ68" s="866"/>
      <c r="AK68" s="866">
        <v>6</v>
      </c>
      <c r="AL68" s="866"/>
      <c r="AM68" s="866"/>
      <c r="AN68" s="866"/>
      <c r="AO68" s="866"/>
      <c r="AP68" s="866" t="s">
        <v>556</v>
      </c>
      <c r="AQ68" s="866"/>
      <c r="AR68" s="866"/>
      <c r="AS68" s="866"/>
      <c r="AT68" s="866"/>
      <c r="AU68" s="866" t="s">
        <v>556</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558</v>
      </c>
      <c r="C69" s="874"/>
      <c r="D69" s="874"/>
      <c r="E69" s="874"/>
      <c r="F69" s="874"/>
      <c r="G69" s="874"/>
      <c r="H69" s="874"/>
      <c r="I69" s="874"/>
      <c r="J69" s="874"/>
      <c r="K69" s="874"/>
      <c r="L69" s="874"/>
      <c r="M69" s="874"/>
      <c r="N69" s="874"/>
      <c r="O69" s="874"/>
      <c r="P69" s="875"/>
      <c r="Q69" s="876">
        <v>116</v>
      </c>
      <c r="R69" s="830"/>
      <c r="S69" s="830"/>
      <c r="T69" s="830"/>
      <c r="U69" s="830"/>
      <c r="V69" s="830">
        <v>116</v>
      </c>
      <c r="W69" s="830"/>
      <c r="X69" s="830"/>
      <c r="Y69" s="830"/>
      <c r="Z69" s="830"/>
      <c r="AA69" s="830">
        <v>0</v>
      </c>
      <c r="AB69" s="830"/>
      <c r="AC69" s="830"/>
      <c r="AD69" s="830"/>
      <c r="AE69" s="830"/>
      <c r="AF69" s="830">
        <v>0</v>
      </c>
      <c r="AG69" s="830"/>
      <c r="AH69" s="830"/>
      <c r="AI69" s="830"/>
      <c r="AJ69" s="830"/>
      <c r="AK69" s="830" t="s">
        <v>556</v>
      </c>
      <c r="AL69" s="830"/>
      <c r="AM69" s="830"/>
      <c r="AN69" s="830"/>
      <c r="AO69" s="830"/>
      <c r="AP69" s="830" t="s">
        <v>556</v>
      </c>
      <c r="AQ69" s="830"/>
      <c r="AR69" s="830"/>
      <c r="AS69" s="830"/>
      <c r="AT69" s="830"/>
      <c r="AU69" s="830" t="s">
        <v>556</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559</v>
      </c>
      <c r="C70" s="874"/>
      <c r="D70" s="874"/>
      <c r="E70" s="874"/>
      <c r="F70" s="874"/>
      <c r="G70" s="874"/>
      <c r="H70" s="874"/>
      <c r="I70" s="874"/>
      <c r="J70" s="874"/>
      <c r="K70" s="874"/>
      <c r="L70" s="874"/>
      <c r="M70" s="874"/>
      <c r="N70" s="874"/>
      <c r="O70" s="874"/>
      <c r="P70" s="875"/>
      <c r="Q70" s="876">
        <v>2322</v>
      </c>
      <c r="R70" s="830"/>
      <c r="S70" s="830"/>
      <c r="T70" s="830"/>
      <c r="U70" s="830"/>
      <c r="V70" s="830">
        <v>2214</v>
      </c>
      <c r="W70" s="830"/>
      <c r="X70" s="830"/>
      <c r="Y70" s="830"/>
      <c r="Z70" s="830"/>
      <c r="AA70" s="830">
        <v>109</v>
      </c>
      <c r="AB70" s="830"/>
      <c r="AC70" s="830"/>
      <c r="AD70" s="830"/>
      <c r="AE70" s="830"/>
      <c r="AF70" s="830">
        <v>109</v>
      </c>
      <c r="AG70" s="830"/>
      <c r="AH70" s="830"/>
      <c r="AI70" s="830"/>
      <c r="AJ70" s="830"/>
      <c r="AK70" s="830">
        <v>60</v>
      </c>
      <c r="AL70" s="830"/>
      <c r="AM70" s="830"/>
      <c r="AN70" s="830"/>
      <c r="AO70" s="830"/>
      <c r="AP70" s="830">
        <v>4089</v>
      </c>
      <c r="AQ70" s="830"/>
      <c r="AR70" s="830"/>
      <c r="AS70" s="830"/>
      <c r="AT70" s="830"/>
      <c r="AU70" s="830">
        <v>2790</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560</v>
      </c>
      <c r="C71" s="874"/>
      <c r="D71" s="874"/>
      <c r="E71" s="874"/>
      <c r="F71" s="874"/>
      <c r="G71" s="874"/>
      <c r="H71" s="874"/>
      <c r="I71" s="874"/>
      <c r="J71" s="874"/>
      <c r="K71" s="874"/>
      <c r="L71" s="874"/>
      <c r="M71" s="874"/>
      <c r="N71" s="874"/>
      <c r="O71" s="874"/>
      <c r="P71" s="875"/>
      <c r="Q71" s="876">
        <v>259</v>
      </c>
      <c r="R71" s="830"/>
      <c r="S71" s="830"/>
      <c r="T71" s="830"/>
      <c r="U71" s="830"/>
      <c r="V71" s="830">
        <v>252</v>
      </c>
      <c r="W71" s="830"/>
      <c r="X71" s="830"/>
      <c r="Y71" s="830"/>
      <c r="Z71" s="830"/>
      <c r="AA71" s="830">
        <v>8</v>
      </c>
      <c r="AB71" s="830"/>
      <c r="AC71" s="830"/>
      <c r="AD71" s="830"/>
      <c r="AE71" s="830"/>
      <c r="AF71" s="830">
        <v>8</v>
      </c>
      <c r="AG71" s="830"/>
      <c r="AH71" s="830"/>
      <c r="AI71" s="830"/>
      <c r="AJ71" s="830"/>
      <c r="AK71" s="830">
        <v>15</v>
      </c>
      <c r="AL71" s="830"/>
      <c r="AM71" s="830"/>
      <c r="AN71" s="830"/>
      <c r="AO71" s="830"/>
      <c r="AP71" s="830" t="s">
        <v>556</v>
      </c>
      <c r="AQ71" s="830"/>
      <c r="AR71" s="830"/>
      <c r="AS71" s="830"/>
      <c r="AT71" s="830"/>
      <c r="AU71" s="830" t="s">
        <v>556</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561</v>
      </c>
      <c r="C72" s="874"/>
      <c r="D72" s="874"/>
      <c r="E72" s="874"/>
      <c r="F72" s="874"/>
      <c r="G72" s="874"/>
      <c r="H72" s="874"/>
      <c r="I72" s="874"/>
      <c r="J72" s="874"/>
      <c r="K72" s="874"/>
      <c r="L72" s="874"/>
      <c r="M72" s="874"/>
      <c r="N72" s="874"/>
      <c r="O72" s="874"/>
      <c r="P72" s="875"/>
      <c r="Q72" s="876">
        <v>444</v>
      </c>
      <c r="R72" s="830"/>
      <c r="S72" s="830"/>
      <c r="T72" s="830"/>
      <c r="U72" s="830"/>
      <c r="V72" s="830">
        <v>436</v>
      </c>
      <c r="W72" s="830"/>
      <c r="X72" s="830"/>
      <c r="Y72" s="830"/>
      <c r="Z72" s="830"/>
      <c r="AA72" s="830">
        <v>8</v>
      </c>
      <c r="AB72" s="830"/>
      <c r="AC72" s="830"/>
      <c r="AD72" s="830"/>
      <c r="AE72" s="830"/>
      <c r="AF72" s="830">
        <v>8</v>
      </c>
      <c r="AG72" s="830"/>
      <c r="AH72" s="830"/>
      <c r="AI72" s="830"/>
      <c r="AJ72" s="830"/>
      <c r="AK72" s="830">
        <v>50</v>
      </c>
      <c r="AL72" s="830"/>
      <c r="AM72" s="830"/>
      <c r="AN72" s="830"/>
      <c r="AO72" s="830"/>
      <c r="AP72" s="830" t="s">
        <v>556</v>
      </c>
      <c r="AQ72" s="830"/>
      <c r="AR72" s="830"/>
      <c r="AS72" s="830"/>
      <c r="AT72" s="830"/>
      <c r="AU72" s="830" t="s">
        <v>556</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562</v>
      </c>
      <c r="C73" s="874"/>
      <c r="D73" s="874"/>
      <c r="E73" s="874"/>
      <c r="F73" s="874"/>
      <c r="G73" s="874"/>
      <c r="H73" s="874"/>
      <c r="I73" s="874"/>
      <c r="J73" s="874"/>
      <c r="K73" s="874"/>
      <c r="L73" s="874"/>
      <c r="M73" s="874"/>
      <c r="N73" s="874"/>
      <c r="O73" s="874"/>
      <c r="P73" s="875"/>
      <c r="Q73" s="876">
        <v>110</v>
      </c>
      <c r="R73" s="830"/>
      <c r="S73" s="830"/>
      <c r="T73" s="830"/>
      <c r="U73" s="830"/>
      <c r="V73" s="830">
        <v>102</v>
      </c>
      <c r="W73" s="830"/>
      <c r="X73" s="830"/>
      <c r="Y73" s="830"/>
      <c r="Z73" s="830"/>
      <c r="AA73" s="830">
        <v>8</v>
      </c>
      <c r="AB73" s="830"/>
      <c r="AC73" s="830"/>
      <c r="AD73" s="830"/>
      <c r="AE73" s="830"/>
      <c r="AF73" s="830">
        <v>8</v>
      </c>
      <c r="AG73" s="830"/>
      <c r="AH73" s="830"/>
      <c r="AI73" s="830"/>
      <c r="AJ73" s="830"/>
      <c r="AK73" s="830" t="s">
        <v>556</v>
      </c>
      <c r="AL73" s="830"/>
      <c r="AM73" s="830"/>
      <c r="AN73" s="830"/>
      <c r="AO73" s="830"/>
      <c r="AP73" s="830" t="s">
        <v>556</v>
      </c>
      <c r="AQ73" s="830"/>
      <c r="AR73" s="830"/>
      <c r="AS73" s="830"/>
      <c r="AT73" s="830"/>
      <c r="AU73" s="830" t="s">
        <v>556</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563</v>
      </c>
      <c r="C74" s="874"/>
      <c r="D74" s="874"/>
      <c r="E74" s="874"/>
      <c r="F74" s="874"/>
      <c r="G74" s="874"/>
      <c r="H74" s="874"/>
      <c r="I74" s="874"/>
      <c r="J74" s="874"/>
      <c r="K74" s="874"/>
      <c r="L74" s="874"/>
      <c r="M74" s="874"/>
      <c r="N74" s="874"/>
      <c r="O74" s="874"/>
      <c r="P74" s="875"/>
      <c r="Q74" s="876">
        <v>224</v>
      </c>
      <c r="R74" s="830"/>
      <c r="S74" s="830"/>
      <c r="T74" s="830"/>
      <c r="U74" s="830"/>
      <c r="V74" s="830">
        <v>167</v>
      </c>
      <c r="W74" s="830"/>
      <c r="X74" s="830"/>
      <c r="Y74" s="830"/>
      <c r="Z74" s="830"/>
      <c r="AA74" s="830">
        <v>41</v>
      </c>
      <c r="AB74" s="830"/>
      <c r="AC74" s="830"/>
      <c r="AD74" s="830"/>
      <c r="AE74" s="830"/>
      <c r="AF74" s="830">
        <v>41</v>
      </c>
      <c r="AG74" s="830"/>
      <c r="AH74" s="830"/>
      <c r="AI74" s="830"/>
      <c r="AJ74" s="830"/>
      <c r="AK74" s="830" t="s">
        <v>556</v>
      </c>
      <c r="AL74" s="830"/>
      <c r="AM74" s="830"/>
      <c r="AN74" s="830"/>
      <c r="AO74" s="830"/>
      <c r="AP74" s="830" t="s">
        <v>567</v>
      </c>
      <c r="AQ74" s="830"/>
      <c r="AR74" s="830"/>
      <c r="AS74" s="830"/>
      <c r="AT74" s="830"/>
      <c r="AU74" s="830" t="s">
        <v>556</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564</v>
      </c>
      <c r="C75" s="874"/>
      <c r="D75" s="874"/>
      <c r="E75" s="874"/>
      <c r="F75" s="874"/>
      <c r="G75" s="874"/>
      <c r="H75" s="874"/>
      <c r="I75" s="874"/>
      <c r="J75" s="874"/>
      <c r="K75" s="874"/>
      <c r="L75" s="874"/>
      <c r="M75" s="874"/>
      <c r="N75" s="874"/>
      <c r="O75" s="874"/>
      <c r="P75" s="875"/>
      <c r="Q75" s="877">
        <v>158054</v>
      </c>
      <c r="R75" s="878"/>
      <c r="S75" s="878"/>
      <c r="T75" s="878"/>
      <c r="U75" s="834"/>
      <c r="V75" s="879">
        <v>156982</v>
      </c>
      <c r="W75" s="878"/>
      <c r="X75" s="878"/>
      <c r="Y75" s="878"/>
      <c r="Z75" s="834"/>
      <c r="AA75" s="879">
        <v>1071</v>
      </c>
      <c r="AB75" s="878"/>
      <c r="AC75" s="878"/>
      <c r="AD75" s="878"/>
      <c r="AE75" s="834"/>
      <c r="AF75" s="879">
        <v>1071</v>
      </c>
      <c r="AG75" s="878"/>
      <c r="AH75" s="878"/>
      <c r="AI75" s="878"/>
      <c r="AJ75" s="834"/>
      <c r="AK75" s="879" t="s">
        <v>556</v>
      </c>
      <c r="AL75" s="878"/>
      <c r="AM75" s="878"/>
      <c r="AN75" s="878"/>
      <c r="AO75" s="834"/>
      <c r="AP75" s="830" t="s">
        <v>556</v>
      </c>
      <c r="AQ75" s="830"/>
      <c r="AR75" s="830"/>
      <c r="AS75" s="830"/>
      <c r="AT75" s="830"/>
      <c r="AU75" s="830" t="s">
        <v>556</v>
      </c>
      <c r="AV75" s="830"/>
      <c r="AW75" s="830"/>
      <c r="AX75" s="830"/>
      <c r="AY75" s="830"/>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375</v>
      </c>
      <c r="B88" s="789" t="s">
        <v>405</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1442</v>
      </c>
      <c r="AG88" s="844"/>
      <c r="AH88" s="844"/>
      <c r="AI88" s="844"/>
      <c r="AJ88" s="844"/>
      <c r="AK88" s="841"/>
      <c r="AL88" s="841"/>
      <c r="AM88" s="841"/>
      <c r="AN88" s="841"/>
      <c r="AO88" s="841"/>
      <c r="AP88" s="844">
        <v>4089</v>
      </c>
      <c r="AQ88" s="844"/>
      <c r="AR88" s="844"/>
      <c r="AS88" s="844"/>
      <c r="AT88" s="844"/>
      <c r="AU88" s="844">
        <v>2790</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789" t="s">
        <v>406</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43</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411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414</v>
      </c>
      <c r="AB109" s="893"/>
      <c r="AC109" s="893"/>
      <c r="AD109" s="893"/>
      <c r="AE109" s="894"/>
      <c r="AF109" s="892" t="s">
        <v>415</v>
      </c>
      <c r="AG109" s="893"/>
      <c r="AH109" s="893"/>
      <c r="AI109" s="893"/>
      <c r="AJ109" s="894"/>
      <c r="AK109" s="892" t="s">
        <v>294</v>
      </c>
      <c r="AL109" s="893"/>
      <c r="AM109" s="893"/>
      <c r="AN109" s="893"/>
      <c r="AO109" s="894"/>
      <c r="AP109" s="892" t="s">
        <v>416</v>
      </c>
      <c r="AQ109" s="893"/>
      <c r="AR109" s="893"/>
      <c r="AS109" s="893"/>
      <c r="AT109" s="895"/>
      <c r="AU109" s="912" t="s">
        <v>413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414</v>
      </c>
      <c r="BR109" s="893"/>
      <c r="BS109" s="893"/>
      <c r="BT109" s="893"/>
      <c r="BU109" s="894"/>
      <c r="BV109" s="892" t="s">
        <v>415</v>
      </c>
      <c r="BW109" s="893"/>
      <c r="BX109" s="893"/>
      <c r="BY109" s="893"/>
      <c r="BZ109" s="894"/>
      <c r="CA109" s="892" t="s">
        <v>294</v>
      </c>
      <c r="CB109" s="893"/>
      <c r="CC109" s="893"/>
      <c r="CD109" s="893"/>
      <c r="CE109" s="894"/>
      <c r="CF109" s="913" t="s">
        <v>416</v>
      </c>
      <c r="CG109" s="913"/>
      <c r="CH109" s="913"/>
      <c r="CI109" s="913"/>
      <c r="CJ109" s="913"/>
      <c r="CK109" s="892" t="s">
        <v>417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414</v>
      </c>
      <c r="DH109" s="893"/>
      <c r="DI109" s="893"/>
      <c r="DJ109" s="893"/>
      <c r="DK109" s="894"/>
      <c r="DL109" s="892" t="s">
        <v>415</v>
      </c>
      <c r="DM109" s="893"/>
      <c r="DN109" s="893"/>
      <c r="DO109" s="893"/>
      <c r="DP109" s="894"/>
      <c r="DQ109" s="892" t="s">
        <v>294</v>
      </c>
      <c r="DR109" s="893"/>
      <c r="DS109" s="893"/>
      <c r="DT109" s="893"/>
      <c r="DU109" s="894"/>
      <c r="DV109" s="892" t="s">
        <v>416</v>
      </c>
      <c r="DW109" s="893"/>
      <c r="DX109" s="893"/>
      <c r="DY109" s="893"/>
      <c r="DZ109" s="895"/>
    </row>
    <row r="110" spans="1:131" s="230" customFormat="1" ht="26.25" customHeight="1" x14ac:dyDescent="0.15">
      <c r="A110" s="896" t="s">
        <v>418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2484727</v>
      </c>
      <c r="AB110" s="900"/>
      <c r="AC110" s="900"/>
      <c r="AD110" s="900"/>
      <c r="AE110" s="901"/>
      <c r="AF110" s="902">
        <v>2406100</v>
      </c>
      <c r="AG110" s="900"/>
      <c r="AH110" s="900"/>
      <c r="AI110" s="900"/>
      <c r="AJ110" s="901"/>
      <c r="AK110" s="902">
        <v>2172123</v>
      </c>
      <c r="AL110" s="900"/>
      <c r="AM110" s="900"/>
      <c r="AN110" s="900"/>
      <c r="AO110" s="901"/>
      <c r="AP110" s="903">
        <v>27</v>
      </c>
      <c r="AQ110" s="904"/>
      <c r="AR110" s="904"/>
      <c r="AS110" s="904"/>
      <c r="AT110" s="905"/>
      <c r="AU110" s="906" t="s">
        <v>69</v>
      </c>
      <c r="AV110" s="907"/>
      <c r="AW110" s="907"/>
      <c r="AX110" s="907"/>
      <c r="AY110" s="907"/>
      <c r="AZ110" s="929" t="s">
        <v>419</v>
      </c>
      <c r="BA110" s="897"/>
      <c r="BB110" s="897"/>
      <c r="BC110" s="897"/>
      <c r="BD110" s="897"/>
      <c r="BE110" s="897"/>
      <c r="BF110" s="897"/>
      <c r="BG110" s="897"/>
      <c r="BH110" s="897"/>
      <c r="BI110" s="897"/>
      <c r="BJ110" s="897"/>
      <c r="BK110" s="897"/>
      <c r="BL110" s="897"/>
      <c r="BM110" s="897"/>
      <c r="BN110" s="897"/>
      <c r="BO110" s="897"/>
      <c r="BP110" s="898"/>
      <c r="BQ110" s="930">
        <v>16358606</v>
      </c>
      <c r="BR110" s="931"/>
      <c r="BS110" s="931"/>
      <c r="BT110" s="931"/>
      <c r="BU110" s="931"/>
      <c r="BV110" s="931">
        <v>14864120</v>
      </c>
      <c r="BW110" s="931"/>
      <c r="BX110" s="931"/>
      <c r="BY110" s="931"/>
      <c r="BZ110" s="931"/>
      <c r="CA110" s="931">
        <v>13167157</v>
      </c>
      <c r="CB110" s="931"/>
      <c r="CC110" s="931"/>
      <c r="CD110" s="931"/>
      <c r="CE110" s="931"/>
      <c r="CF110" s="944">
        <v>163.5</v>
      </c>
      <c r="CG110" s="945"/>
      <c r="CH110" s="945"/>
      <c r="CI110" s="945"/>
      <c r="CJ110" s="945"/>
      <c r="CK110" s="946" t="s">
        <v>420</v>
      </c>
      <c r="CL110" s="947"/>
      <c r="CM110" s="929" t="s">
        <v>421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422</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423</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424</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425</v>
      </c>
      <c r="B112" s="953"/>
      <c r="C112" s="923" t="s">
        <v>426</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427</v>
      </c>
      <c r="BA112" s="923"/>
      <c r="BB112" s="923"/>
      <c r="BC112" s="923"/>
      <c r="BD112" s="923"/>
      <c r="BE112" s="923"/>
      <c r="BF112" s="923"/>
      <c r="BG112" s="923"/>
      <c r="BH112" s="923"/>
      <c r="BI112" s="923"/>
      <c r="BJ112" s="923"/>
      <c r="BK112" s="923"/>
      <c r="BL112" s="923"/>
      <c r="BM112" s="923"/>
      <c r="BN112" s="923"/>
      <c r="BO112" s="923"/>
      <c r="BP112" s="924"/>
      <c r="BQ112" s="925">
        <v>11471890</v>
      </c>
      <c r="BR112" s="926"/>
      <c r="BS112" s="926"/>
      <c r="BT112" s="926"/>
      <c r="BU112" s="926"/>
      <c r="BV112" s="926">
        <v>10605377</v>
      </c>
      <c r="BW112" s="926"/>
      <c r="BX112" s="926"/>
      <c r="BY112" s="926"/>
      <c r="BZ112" s="926"/>
      <c r="CA112" s="926">
        <v>9751587</v>
      </c>
      <c r="CB112" s="926"/>
      <c r="CC112" s="926"/>
      <c r="CD112" s="926"/>
      <c r="CE112" s="926"/>
      <c r="CF112" s="920">
        <v>121.1</v>
      </c>
      <c r="CG112" s="921"/>
      <c r="CH112" s="921"/>
      <c r="CI112" s="921"/>
      <c r="CJ112" s="921"/>
      <c r="CK112" s="948"/>
      <c r="CL112" s="949"/>
      <c r="CM112" s="922" t="s">
        <v>428</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1015320</v>
      </c>
      <c r="AB113" s="938"/>
      <c r="AC113" s="938"/>
      <c r="AD113" s="938"/>
      <c r="AE113" s="939"/>
      <c r="AF113" s="940">
        <v>1016566</v>
      </c>
      <c r="AG113" s="938"/>
      <c r="AH113" s="938"/>
      <c r="AI113" s="938"/>
      <c r="AJ113" s="939"/>
      <c r="AK113" s="940">
        <v>933024</v>
      </c>
      <c r="AL113" s="938"/>
      <c r="AM113" s="938"/>
      <c r="AN113" s="938"/>
      <c r="AO113" s="939"/>
      <c r="AP113" s="941">
        <v>11.6</v>
      </c>
      <c r="AQ113" s="942"/>
      <c r="AR113" s="942"/>
      <c r="AS113" s="942"/>
      <c r="AT113" s="943"/>
      <c r="AU113" s="908"/>
      <c r="AV113" s="909"/>
      <c r="AW113" s="909"/>
      <c r="AX113" s="909"/>
      <c r="AY113" s="909"/>
      <c r="AZ113" s="922" t="s">
        <v>430</v>
      </c>
      <c r="BA113" s="923"/>
      <c r="BB113" s="923"/>
      <c r="BC113" s="923"/>
      <c r="BD113" s="923"/>
      <c r="BE113" s="923"/>
      <c r="BF113" s="923"/>
      <c r="BG113" s="923"/>
      <c r="BH113" s="923"/>
      <c r="BI113" s="923"/>
      <c r="BJ113" s="923"/>
      <c r="BK113" s="923"/>
      <c r="BL113" s="923"/>
      <c r="BM113" s="923"/>
      <c r="BN113" s="923"/>
      <c r="BO113" s="923"/>
      <c r="BP113" s="924"/>
      <c r="BQ113" s="925">
        <v>1421813</v>
      </c>
      <c r="BR113" s="926"/>
      <c r="BS113" s="926"/>
      <c r="BT113" s="926"/>
      <c r="BU113" s="926"/>
      <c r="BV113" s="926">
        <v>2289336</v>
      </c>
      <c r="BW113" s="926"/>
      <c r="BX113" s="926"/>
      <c r="BY113" s="926"/>
      <c r="BZ113" s="926"/>
      <c r="CA113" s="926">
        <v>2790174</v>
      </c>
      <c r="CB113" s="926"/>
      <c r="CC113" s="926"/>
      <c r="CD113" s="926"/>
      <c r="CE113" s="926"/>
      <c r="CF113" s="920">
        <v>34.700000000000003</v>
      </c>
      <c r="CG113" s="921"/>
      <c r="CH113" s="921"/>
      <c r="CI113" s="921"/>
      <c r="CJ113" s="921"/>
      <c r="CK113" s="948"/>
      <c r="CL113" s="949"/>
      <c r="CM113" s="922" t="s">
        <v>431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432</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28493</v>
      </c>
      <c r="AB114" s="959"/>
      <c r="AC114" s="959"/>
      <c r="AD114" s="959"/>
      <c r="AE114" s="960"/>
      <c r="AF114" s="961">
        <v>30425</v>
      </c>
      <c r="AG114" s="959"/>
      <c r="AH114" s="959"/>
      <c r="AI114" s="959"/>
      <c r="AJ114" s="960"/>
      <c r="AK114" s="961">
        <v>56606</v>
      </c>
      <c r="AL114" s="959"/>
      <c r="AM114" s="959"/>
      <c r="AN114" s="959"/>
      <c r="AO114" s="960"/>
      <c r="AP114" s="962">
        <v>0.7</v>
      </c>
      <c r="AQ114" s="963"/>
      <c r="AR114" s="963"/>
      <c r="AS114" s="963"/>
      <c r="AT114" s="964"/>
      <c r="AU114" s="908"/>
      <c r="AV114" s="909"/>
      <c r="AW114" s="909"/>
      <c r="AX114" s="909"/>
      <c r="AY114" s="909"/>
      <c r="AZ114" s="922" t="s">
        <v>433</v>
      </c>
      <c r="BA114" s="923"/>
      <c r="BB114" s="923"/>
      <c r="BC114" s="923"/>
      <c r="BD114" s="923"/>
      <c r="BE114" s="923"/>
      <c r="BF114" s="923"/>
      <c r="BG114" s="923"/>
      <c r="BH114" s="923"/>
      <c r="BI114" s="923"/>
      <c r="BJ114" s="923"/>
      <c r="BK114" s="923"/>
      <c r="BL114" s="923"/>
      <c r="BM114" s="923"/>
      <c r="BN114" s="923"/>
      <c r="BO114" s="923"/>
      <c r="BP114" s="924"/>
      <c r="BQ114" s="925">
        <v>2505462</v>
      </c>
      <c r="BR114" s="926"/>
      <c r="BS114" s="926"/>
      <c r="BT114" s="926"/>
      <c r="BU114" s="926"/>
      <c r="BV114" s="926">
        <v>2471489</v>
      </c>
      <c r="BW114" s="926"/>
      <c r="BX114" s="926"/>
      <c r="BY114" s="926"/>
      <c r="BZ114" s="926"/>
      <c r="CA114" s="926">
        <v>2562306</v>
      </c>
      <c r="CB114" s="926"/>
      <c r="CC114" s="926"/>
      <c r="CD114" s="926"/>
      <c r="CE114" s="926"/>
      <c r="CF114" s="920">
        <v>31.8</v>
      </c>
      <c r="CG114" s="921"/>
      <c r="CH114" s="921"/>
      <c r="CI114" s="921"/>
      <c r="CJ114" s="921"/>
      <c r="CK114" s="948"/>
      <c r="CL114" s="949"/>
      <c r="CM114" s="922" t="s">
        <v>434</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435</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436</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437</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439</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441</v>
      </c>
      <c r="Z117" s="894"/>
      <c r="AA117" s="978">
        <v>3528540</v>
      </c>
      <c r="AB117" s="979"/>
      <c r="AC117" s="979"/>
      <c r="AD117" s="979"/>
      <c r="AE117" s="980"/>
      <c r="AF117" s="981">
        <v>3453091</v>
      </c>
      <c r="AG117" s="979"/>
      <c r="AH117" s="979"/>
      <c r="AI117" s="979"/>
      <c r="AJ117" s="980"/>
      <c r="AK117" s="981">
        <v>3161753</v>
      </c>
      <c r="AL117" s="979"/>
      <c r="AM117" s="979"/>
      <c r="AN117" s="979"/>
      <c r="AO117" s="980"/>
      <c r="AP117" s="982"/>
      <c r="AQ117" s="983"/>
      <c r="AR117" s="983"/>
      <c r="AS117" s="983"/>
      <c r="AT117" s="984"/>
      <c r="AU117" s="908"/>
      <c r="AV117" s="909"/>
      <c r="AW117" s="909"/>
      <c r="AX117" s="909"/>
      <c r="AY117" s="909"/>
      <c r="AZ117" s="974" t="s">
        <v>442</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414</v>
      </c>
      <c r="AB118" s="893"/>
      <c r="AC118" s="893"/>
      <c r="AD118" s="893"/>
      <c r="AE118" s="894"/>
      <c r="AF118" s="892" t="s">
        <v>415</v>
      </c>
      <c r="AG118" s="893"/>
      <c r="AH118" s="893"/>
      <c r="AI118" s="893"/>
      <c r="AJ118" s="894"/>
      <c r="AK118" s="892" t="s">
        <v>294</v>
      </c>
      <c r="AL118" s="893"/>
      <c r="AM118" s="893"/>
      <c r="AN118" s="893"/>
      <c r="AO118" s="894"/>
      <c r="AP118" s="970" t="s">
        <v>416</v>
      </c>
      <c r="AQ118" s="971"/>
      <c r="AR118" s="971"/>
      <c r="AS118" s="971"/>
      <c r="AT118" s="972"/>
      <c r="AU118" s="908"/>
      <c r="AV118" s="909"/>
      <c r="AW118" s="909"/>
      <c r="AX118" s="909"/>
      <c r="AY118" s="909"/>
      <c r="AZ118" s="973" t="s">
        <v>444</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420</v>
      </c>
      <c r="B119" s="947"/>
      <c r="C119" s="929" t="s">
        <v>421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446</v>
      </c>
      <c r="BP119" s="1005"/>
      <c r="BQ119" s="999">
        <v>31757771</v>
      </c>
      <c r="BR119" s="1000"/>
      <c r="BS119" s="1000"/>
      <c r="BT119" s="1000"/>
      <c r="BU119" s="1000"/>
      <c r="BV119" s="1000">
        <v>30230322</v>
      </c>
      <c r="BW119" s="1000"/>
      <c r="BX119" s="1000"/>
      <c r="BY119" s="1000"/>
      <c r="BZ119" s="1000"/>
      <c r="CA119" s="1000">
        <v>28271224</v>
      </c>
      <c r="CB119" s="1000"/>
      <c r="CC119" s="1000"/>
      <c r="CD119" s="1000"/>
      <c r="CE119" s="1000"/>
      <c r="CF119" s="1001"/>
      <c r="CG119" s="1002"/>
      <c r="CH119" s="1002"/>
      <c r="CI119" s="1002"/>
      <c r="CJ119" s="1003"/>
      <c r="CK119" s="950"/>
      <c r="CL119" s="951"/>
      <c r="CM119" s="973" t="s">
        <v>447</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424</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448</v>
      </c>
      <c r="AV120" s="992"/>
      <c r="AW120" s="992"/>
      <c r="AX120" s="992"/>
      <c r="AY120" s="993"/>
      <c r="AZ120" s="929" t="s">
        <v>449</v>
      </c>
      <c r="BA120" s="897"/>
      <c r="BB120" s="897"/>
      <c r="BC120" s="897"/>
      <c r="BD120" s="897"/>
      <c r="BE120" s="897"/>
      <c r="BF120" s="897"/>
      <c r="BG120" s="897"/>
      <c r="BH120" s="897"/>
      <c r="BI120" s="897"/>
      <c r="BJ120" s="897"/>
      <c r="BK120" s="897"/>
      <c r="BL120" s="897"/>
      <c r="BM120" s="897"/>
      <c r="BN120" s="897"/>
      <c r="BO120" s="897"/>
      <c r="BP120" s="898"/>
      <c r="BQ120" s="930">
        <v>12595884</v>
      </c>
      <c r="BR120" s="931"/>
      <c r="BS120" s="931"/>
      <c r="BT120" s="931"/>
      <c r="BU120" s="931"/>
      <c r="BV120" s="931">
        <v>13155190</v>
      </c>
      <c r="BW120" s="931"/>
      <c r="BX120" s="931"/>
      <c r="BY120" s="931"/>
      <c r="BZ120" s="931"/>
      <c r="CA120" s="931">
        <v>12473044</v>
      </c>
      <c r="CB120" s="931"/>
      <c r="CC120" s="931"/>
      <c r="CD120" s="931"/>
      <c r="CE120" s="931"/>
      <c r="CF120" s="944">
        <v>154.9</v>
      </c>
      <c r="CG120" s="945"/>
      <c r="CH120" s="945"/>
      <c r="CI120" s="945"/>
      <c r="CJ120" s="945"/>
      <c r="CK120" s="1006" t="s">
        <v>450</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7798127</v>
      </c>
      <c r="DR120" s="931"/>
      <c r="DS120" s="931"/>
      <c r="DT120" s="931"/>
      <c r="DU120" s="931"/>
      <c r="DV120" s="932">
        <v>96.8</v>
      </c>
      <c r="DW120" s="932"/>
      <c r="DX120" s="932"/>
      <c r="DY120" s="932"/>
      <c r="DZ120" s="933"/>
    </row>
    <row r="121" spans="1:130" s="230" customFormat="1" ht="26.25" customHeight="1" x14ac:dyDescent="0.15">
      <c r="A121" s="1057"/>
      <c r="B121" s="949"/>
      <c r="C121" s="974" t="s">
        <v>451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452</v>
      </c>
      <c r="BA121" s="923"/>
      <c r="BB121" s="923"/>
      <c r="BC121" s="923"/>
      <c r="BD121" s="923"/>
      <c r="BE121" s="923"/>
      <c r="BF121" s="923"/>
      <c r="BG121" s="923"/>
      <c r="BH121" s="923"/>
      <c r="BI121" s="923"/>
      <c r="BJ121" s="923"/>
      <c r="BK121" s="923"/>
      <c r="BL121" s="923"/>
      <c r="BM121" s="923"/>
      <c r="BN121" s="923"/>
      <c r="BO121" s="923"/>
      <c r="BP121" s="924"/>
      <c r="BQ121" s="925">
        <v>11951</v>
      </c>
      <c r="BR121" s="926"/>
      <c r="BS121" s="926"/>
      <c r="BT121" s="926"/>
      <c r="BU121" s="926"/>
      <c r="BV121" s="926">
        <v>7964</v>
      </c>
      <c r="BW121" s="926"/>
      <c r="BX121" s="926"/>
      <c r="BY121" s="926"/>
      <c r="BZ121" s="926"/>
      <c r="CA121" s="926">
        <v>4208</v>
      </c>
      <c r="CB121" s="926"/>
      <c r="CC121" s="926"/>
      <c r="CD121" s="926"/>
      <c r="CE121" s="926"/>
      <c r="CF121" s="920">
        <v>0.1</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1242897</v>
      </c>
      <c r="DR121" s="926"/>
      <c r="DS121" s="926"/>
      <c r="DT121" s="926"/>
      <c r="DU121" s="926"/>
      <c r="DV121" s="927">
        <v>15.4</v>
      </c>
      <c r="DW121" s="927"/>
      <c r="DX121" s="927"/>
      <c r="DY121" s="927"/>
      <c r="DZ121" s="928"/>
    </row>
    <row r="122" spans="1:130" s="230" customFormat="1" ht="26.25" customHeight="1" x14ac:dyDescent="0.15">
      <c r="A122" s="1057"/>
      <c r="B122" s="949"/>
      <c r="C122" s="922" t="s">
        <v>434</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453</v>
      </c>
      <c r="BA122" s="965"/>
      <c r="BB122" s="965"/>
      <c r="BC122" s="965"/>
      <c r="BD122" s="965"/>
      <c r="BE122" s="965"/>
      <c r="BF122" s="965"/>
      <c r="BG122" s="965"/>
      <c r="BH122" s="965"/>
      <c r="BI122" s="965"/>
      <c r="BJ122" s="965"/>
      <c r="BK122" s="965"/>
      <c r="BL122" s="965"/>
      <c r="BM122" s="965"/>
      <c r="BN122" s="965"/>
      <c r="BO122" s="965"/>
      <c r="BP122" s="966"/>
      <c r="BQ122" s="999">
        <v>20138238</v>
      </c>
      <c r="BR122" s="1000"/>
      <c r="BS122" s="1000"/>
      <c r="BT122" s="1000"/>
      <c r="BU122" s="1000"/>
      <c r="BV122" s="1000">
        <v>19243918</v>
      </c>
      <c r="BW122" s="1000"/>
      <c r="BX122" s="1000"/>
      <c r="BY122" s="1000"/>
      <c r="BZ122" s="1000"/>
      <c r="CA122" s="1000">
        <v>18824165</v>
      </c>
      <c r="CB122" s="1000"/>
      <c r="CC122" s="1000"/>
      <c r="CD122" s="1000"/>
      <c r="CE122" s="1000"/>
      <c r="CF122" s="1017">
        <v>233.8</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v>689006</v>
      </c>
      <c r="DR122" s="926"/>
      <c r="DS122" s="926"/>
      <c r="DT122" s="926"/>
      <c r="DU122" s="926"/>
      <c r="DV122" s="927">
        <v>8.6</v>
      </c>
      <c r="DW122" s="927"/>
      <c r="DX122" s="927"/>
      <c r="DY122" s="927"/>
      <c r="DZ122" s="928"/>
    </row>
    <row r="123" spans="1:130" s="230" customFormat="1" ht="26.25" customHeight="1" x14ac:dyDescent="0.15">
      <c r="A123" s="1057"/>
      <c r="B123" s="949"/>
      <c r="C123" s="922" t="s">
        <v>440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454</v>
      </c>
      <c r="BP123" s="1005"/>
      <c r="BQ123" s="1063">
        <v>32746073</v>
      </c>
      <c r="BR123" s="1064"/>
      <c r="BS123" s="1064"/>
      <c r="BT123" s="1064"/>
      <c r="BU123" s="1064"/>
      <c r="BV123" s="1064">
        <v>32407072</v>
      </c>
      <c r="BW123" s="1064"/>
      <c r="BX123" s="1064"/>
      <c r="BY123" s="1064"/>
      <c r="BZ123" s="1064"/>
      <c r="CA123" s="1064">
        <v>31301417</v>
      </c>
      <c r="CB123" s="1064"/>
      <c r="CC123" s="1064"/>
      <c r="CD123" s="1064"/>
      <c r="CE123" s="1064"/>
      <c r="CF123" s="1001"/>
      <c r="CG123" s="1002"/>
      <c r="CH123" s="1002"/>
      <c r="CI123" s="1002"/>
      <c r="CJ123" s="1003"/>
      <c r="CK123" s="1009"/>
      <c r="CL123" s="1010"/>
      <c r="CM123" s="1010"/>
      <c r="CN123" s="1010"/>
      <c r="CO123" s="1011"/>
      <c r="CP123" s="1019" t="s">
        <v>397</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v>19830</v>
      </c>
      <c r="DR123" s="959"/>
      <c r="DS123" s="959"/>
      <c r="DT123" s="959"/>
      <c r="DU123" s="960"/>
      <c r="DV123" s="962">
        <v>0.2</v>
      </c>
      <c r="DW123" s="963"/>
      <c r="DX123" s="963"/>
      <c r="DY123" s="963"/>
      <c r="DZ123" s="964"/>
    </row>
    <row r="124" spans="1:130" s="230" customFormat="1" ht="26.25" customHeight="1" thickBot="1" x14ac:dyDescent="0.2">
      <c r="A124" s="1057"/>
      <c r="B124" s="949"/>
      <c r="C124" s="922" t="s">
        <v>443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v>11471890</v>
      </c>
      <c r="DH124" s="986"/>
      <c r="DI124" s="986"/>
      <c r="DJ124" s="986"/>
      <c r="DK124" s="987"/>
      <c r="DL124" s="985">
        <v>10605377</v>
      </c>
      <c r="DM124" s="986"/>
      <c r="DN124" s="986"/>
      <c r="DO124" s="986"/>
      <c r="DP124" s="987"/>
      <c r="DQ124" s="985">
        <v>1727</v>
      </c>
      <c r="DR124" s="986"/>
      <c r="DS124" s="986"/>
      <c r="DT124" s="986"/>
      <c r="DU124" s="987"/>
      <c r="DV124" s="988">
        <v>0</v>
      </c>
      <c r="DW124" s="989"/>
      <c r="DX124" s="989"/>
      <c r="DY124" s="989"/>
      <c r="DZ124" s="990"/>
    </row>
    <row r="125" spans="1:130" s="230" customFormat="1" ht="26.25" customHeight="1" x14ac:dyDescent="0.15">
      <c r="A125" s="1057"/>
      <c r="B125" s="949"/>
      <c r="C125" s="922" t="s">
        <v>445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447</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461</v>
      </c>
      <c r="AY127" s="1032"/>
      <c r="AZ127" s="1032"/>
      <c r="BA127" s="1032"/>
      <c r="BB127" s="1032"/>
      <c r="BC127" s="1032"/>
      <c r="BD127" s="1032"/>
      <c r="BE127" s="1033"/>
      <c r="BF127" s="1034" t="s">
        <v>462</v>
      </c>
      <c r="BG127" s="1032"/>
      <c r="BH127" s="1032"/>
      <c r="BI127" s="1032"/>
      <c r="BJ127" s="1032"/>
      <c r="BK127" s="1032"/>
      <c r="BL127" s="1033"/>
      <c r="BM127" s="1034" t="s">
        <v>463</v>
      </c>
      <c r="BN127" s="1032"/>
      <c r="BO127" s="1032"/>
      <c r="BP127" s="1032"/>
      <c r="BQ127" s="1032"/>
      <c r="BR127" s="1032"/>
      <c r="BS127" s="1033"/>
      <c r="BT127" s="1034" t="s">
        <v>464</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467</v>
      </c>
      <c r="X128" s="1043"/>
      <c r="Y128" s="1043"/>
      <c r="Z128" s="1044"/>
      <c r="AA128" s="1045">
        <v>4322</v>
      </c>
      <c r="AB128" s="1046"/>
      <c r="AC128" s="1046"/>
      <c r="AD128" s="1046"/>
      <c r="AE128" s="1047"/>
      <c r="AF128" s="1048">
        <v>4202</v>
      </c>
      <c r="AG128" s="1046"/>
      <c r="AH128" s="1046"/>
      <c r="AI128" s="1046"/>
      <c r="AJ128" s="1047"/>
      <c r="AK128" s="1048">
        <v>3889</v>
      </c>
      <c r="AL128" s="1046"/>
      <c r="AM128" s="1046"/>
      <c r="AN128" s="1046"/>
      <c r="AO128" s="1047"/>
      <c r="AP128" s="1049"/>
      <c r="AQ128" s="1050"/>
      <c r="AR128" s="1050"/>
      <c r="AS128" s="1050"/>
      <c r="AT128" s="1051"/>
      <c r="AU128" s="232"/>
      <c r="AV128" s="232"/>
      <c r="AW128" s="232"/>
      <c r="AX128" s="896" t="s">
        <v>468</v>
      </c>
      <c r="AY128" s="897"/>
      <c r="AZ128" s="897"/>
      <c r="BA128" s="897"/>
      <c r="BB128" s="897"/>
      <c r="BC128" s="897"/>
      <c r="BD128" s="897"/>
      <c r="BE128" s="898"/>
      <c r="BF128" s="1052" t="s">
        <v>122</v>
      </c>
      <c r="BG128" s="1053"/>
      <c r="BH128" s="1053"/>
      <c r="BI128" s="1053"/>
      <c r="BJ128" s="1053"/>
      <c r="BK128" s="1053"/>
      <c r="BL128" s="1054"/>
      <c r="BM128" s="1052">
        <v>13.29</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469</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10620318</v>
      </c>
      <c r="AB129" s="959"/>
      <c r="AC129" s="959"/>
      <c r="AD129" s="959"/>
      <c r="AE129" s="960"/>
      <c r="AF129" s="961">
        <v>10232918</v>
      </c>
      <c r="AG129" s="959"/>
      <c r="AH129" s="959"/>
      <c r="AI129" s="959"/>
      <c r="AJ129" s="960"/>
      <c r="AK129" s="961">
        <v>10243224</v>
      </c>
      <c r="AL129" s="959"/>
      <c r="AM129" s="959"/>
      <c r="AN129" s="959"/>
      <c r="AO129" s="960"/>
      <c r="AP129" s="1073"/>
      <c r="AQ129" s="1074"/>
      <c r="AR129" s="1074"/>
      <c r="AS129" s="1074"/>
      <c r="AT129" s="1075"/>
      <c r="AU129" s="233"/>
      <c r="AV129" s="233"/>
      <c r="AW129" s="233"/>
      <c r="AX129" s="1065" t="s">
        <v>471</v>
      </c>
      <c r="AY129" s="923"/>
      <c r="AZ129" s="923"/>
      <c r="BA129" s="923"/>
      <c r="BB129" s="923"/>
      <c r="BC129" s="923"/>
      <c r="BD129" s="923"/>
      <c r="BE129" s="924"/>
      <c r="BF129" s="1066" t="s">
        <v>122</v>
      </c>
      <c r="BG129" s="1067"/>
      <c r="BH129" s="1067"/>
      <c r="BI129" s="1067"/>
      <c r="BJ129" s="1067"/>
      <c r="BK129" s="1067"/>
      <c r="BL129" s="1068"/>
      <c r="BM129" s="1066">
        <v>18.29</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2457031</v>
      </c>
      <c r="AB130" s="959"/>
      <c r="AC130" s="959"/>
      <c r="AD130" s="959"/>
      <c r="AE130" s="960"/>
      <c r="AF130" s="961">
        <v>2319751</v>
      </c>
      <c r="AG130" s="959"/>
      <c r="AH130" s="959"/>
      <c r="AI130" s="959"/>
      <c r="AJ130" s="960"/>
      <c r="AK130" s="961">
        <v>2191212</v>
      </c>
      <c r="AL130" s="959"/>
      <c r="AM130" s="959"/>
      <c r="AN130" s="959"/>
      <c r="AO130" s="960"/>
      <c r="AP130" s="1073"/>
      <c r="AQ130" s="1074"/>
      <c r="AR130" s="1074"/>
      <c r="AS130" s="1074"/>
      <c r="AT130" s="1075"/>
      <c r="AU130" s="233"/>
      <c r="AV130" s="233"/>
      <c r="AW130" s="233"/>
      <c r="AX130" s="1065" t="s">
        <v>474</v>
      </c>
      <c r="AY130" s="923"/>
      <c r="AZ130" s="923"/>
      <c r="BA130" s="923"/>
      <c r="BB130" s="923"/>
      <c r="BC130" s="923"/>
      <c r="BD130" s="923"/>
      <c r="BE130" s="924"/>
      <c r="BF130" s="1101">
        <v>13.1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8163287</v>
      </c>
      <c r="AB131" s="986"/>
      <c r="AC131" s="986"/>
      <c r="AD131" s="986"/>
      <c r="AE131" s="987"/>
      <c r="AF131" s="985">
        <v>7913167</v>
      </c>
      <c r="AG131" s="986"/>
      <c r="AH131" s="986"/>
      <c r="AI131" s="986"/>
      <c r="AJ131" s="987"/>
      <c r="AK131" s="985">
        <v>8052012</v>
      </c>
      <c r="AL131" s="986"/>
      <c r="AM131" s="986"/>
      <c r="AN131" s="986"/>
      <c r="AO131" s="987"/>
      <c r="AP131" s="1110"/>
      <c r="AQ131" s="1111"/>
      <c r="AR131" s="1111"/>
      <c r="AS131" s="1111"/>
      <c r="AT131" s="1112"/>
      <c r="AU131" s="233"/>
      <c r="AV131" s="233"/>
      <c r="AW131" s="233"/>
      <c r="AX131" s="1083" t="s">
        <v>476</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13.07300601</v>
      </c>
      <c r="AB132" s="1097"/>
      <c r="AC132" s="1097"/>
      <c r="AD132" s="1097"/>
      <c r="AE132" s="1098"/>
      <c r="AF132" s="1099">
        <v>14.26910363</v>
      </c>
      <c r="AG132" s="1097"/>
      <c r="AH132" s="1097"/>
      <c r="AI132" s="1097"/>
      <c r="AJ132" s="1098"/>
      <c r="AK132" s="1099">
        <v>12.00509885</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12.7</v>
      </c>
      <c r="AB133" s="1080"/>
      <c r="AC133" s="1080"/>
      <c r="AD133" s="1080"/>
      <c r="AE133" s="1081"/>
      <c r="AF133" s="1079">
        <v>13</v>
      </c>
      <c r="AG133" s="1080"/>
      <c r="AH133" s="1080"/>
      <c r="AI133" s="1080"/>
      <c r="AJ133" s="1081"/>
      <c r="AK133" s="1079">
        <v>13.1</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LYfzJKpp4hqOn3Yu14CicISmstrB+1R+0qIz69A6eRYfAg3kPWe8ZBakvgwsI5D5cfl7QnhPghNDrj0GLDBAA==" saltValue="Dm8fH7wSIgN70Z1nVqzyw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106" zoomScaleNormal="85" zoomScaleSheetLayoutView="106"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dQn4Z3mU+AWp77e42dKnu1UaCADS3AHSLopXC5KjpFsQauelBzjm3vLJUKpAuJ6la7rgIlxFqKmycAXsrX8G6A==" saltValue="8UR5GIIyTLuyhgJ6aj223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G1MjV1g+CNXA2Y3mFkWe3YDmiOnyXUTKF33QSy+mN1mtjMCwfBrv2XESP6y+7WExgdm2ulAo0E+lceK4KTfkA==" saltValue="fPqZ/mPvnAIK3lb9iccZb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106" zoomScaleSheetLayoutView="106"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483</v>
      </c>
      <c r="AP7" s="272"/>
      <c r="AQ7" s="273" t="s">
        <v>484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485</v>
      </c>
      <c r="AQ8" s="279" t="s">
        <v>486</v>
      </c>
      <c r="AR8" s="280" t="s">
        <v>487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488</v>
      </c>
      <c r="AL9" s="1117"/>
      <c r="AM9" s="1117"/>
      <c r="AN9" s="1118"/>
      <c r="AO9" s="281">
        <v>2870760</v>
      </c>
      <c r="AP9" s="281">
        <v>112969</v>
      </c>
      <c r="AQ9" s="282">
        <v>97302</v>
      </c>
      <c r="AR9" s="283">
        <v>16.100000000000001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489</v>
      </c>
      <c r="AL10" s="1117"/>
      <c r="AM10" s="1117"/>
      <c r="AN10" s="1118"/>
      <c r="AO10" s="284">
        <v>64409</v>
      </c>
      <c r="AP10" s="284">
        <v>2535</v>
      </c>
      <c r="AQ10" s="285">
        <v>12978</v>
      </c>
      <c r="AR10" s="286">
        <v>-80.5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490</v>
      </c>
      <c r="AL11" s="1117"/>
      <c r="AM11" s="1117"/>
      <c r="AN11" s="1118"/>
      <c r="AO11" s="284">
        <v>109694</v>
      </c>
      <c r="AP11" s="284">
        <v>4317</v>
      </c>
      <c r="AQ11" s="285">
        <v>1842</v>
      </c>
      <c r="AR11" s="286">
        <v>134.4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491</v>
      </c>
      <c r="AL12" s="1117"/>
      <c r="AM12" s="1117"/>
      <c r="AN12" s="1118"/>
      <c r="AO12" s="284" t="s">
        <v>492</v>
      </c>
      <c r="AP12" s="284" t="s">
        <v>492</v>
      </c>
      <c r="AQ12" s="285" t="s">
        <v>492</v>
      </c>
      <c r="AR12" s="286" t="s">
        <v>492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493</v>
      </c>
      <c r="AL13" s="1117"/>
      <c r="AM13" s="1117"/>
      <c r="AN13" s="1118"/>
      <c r="AO13" s="284">
        <v>121799</v>
      </c>
      <c r="AP13" s="284">
        <v>4793</v>
      </c>
      <c r="AQ13" s="285">
        <v>3745</v>
      </c>
      <c r="AR13" s="286">
        <v>28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494</v>
      </c>
      <c r="AL14" s="1117"/>
      <c r="AM14" s="1117"/>
      <c r="AN14" s="1118"/>
      <c r="AO14" s="284">
        <v>85897</v>
      </c>
      <c r="AP14" s="284">
        <v>3380</v>
      </c>
      <c r="AQ14" s="285">
        <v>2344</v>
      </c>
      <c r="AR14" s="286">
        <v>44.2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495</v>
      </c>
      <c r="AL15" s="1120"/>
      <c r="AM15" s="1120"/>
      <c r="AN15" s="1121"/>
      <c r="AO15" s="284">
        <v>-114183</v>
      </c>
      <c r="AP15" s="284">
        <v>-4493</v>
      </c>
      <c r="AQ15" s="285">
        <v>-5498</v>
      </c>
      <c r="AR15" s="286">
        <v>-18.3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3138376</v>
      </c>
      <c r="AP16" s="284">
        <v>123500</v>
      </c>
      <c r="AQ16" s="285">
        <v>112713</v>
      </c>
      <c r="AR16" s="286">
        <v>9.6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500</v>
      </c>
      <c r="AL21" s="1123"/>
      <c r="AM21" s="1123"/>
      <c r="AN21" s="1124"/>
      <c r="AO21" s="297">
        <v>11.92</v>
      </c>
      <c r="AP21" s="298">
        <v>10.28</v>
      </c>
      <c r="AQ21" s="299">
        <v>1.64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501</v>
      </c>
      <c r="AL22" s="1123"/>
      <c r="AM22" s="1123"/>
      <c r="AN22" s="1124"/>
      <c r="AO22" s="302">
        <v>96.2</v>
      </c>
      <c r="AP22" s="303">
        <v>96.9</v>
      </c>
      <c r="AQ22" s="304">
        <v>-0.7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483</v>
      </c>
      <c r="AP30" s="272"/>
      <c r="AQ30" s="273" t="s">
        <v>484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485</v>
      </c>
      <c r="AQ31" s="279" t="s">
        <v>486</v>
      </c>
      <c r="AR31" s="280" t="s">
        <v>487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505</v>
      </c>
      <c r="AL32" s="1131"/>
      <c r="AM32" s="1131"/>
      <c r="AN32" s="1132"/>
      <c r="AO32" s="312">
        <v>2172123</v>
      </c>
      <c r="AP32" s="312">
        <v>85476</v>
      </c>
      <c r="AQ32" s="313">
        <v>77450</v>
      </c>
      <c r="AR32" s="314">
        <v>10.4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506</v>
      </c>
      <c r="AL33" s="1131"/>
      <c r="AM33" s="1131"/>
      <c r="AN33" s="1132"/>
      <c r="AO33" s="312" t="s">
        <v>492</v>
      </c>
      <c r="AP33" s="312" t="s">
        <v>492</v>
      </c>
      <c r="AQ33" s="313" t="s">
        <v>492</v>
      </c>
      <c r="AR33" s="314" t="s">
        <v>492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507</v>
      </c>
      <c r="AL34" s="1131"/>
      <c r="AM34" s="1131"/>
      <c r="AN34" s="1132"/>
      <c r="AO34" s="312" t="s">
        <v>492</v>
      </c>
      <c r="AP34" s="312" t="s">
        <v>492</v>
      </c>
      <c r="AQ34" s="313" t="s">
        <v>492</v>
      </c>
      <c r="AR34" s="314" t="s">
        <v>492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508</v>
      </c>
      <c r="AL35" s="1131"/>
      <c r="AM35" s="1131"/>
      <c r="AN35" s="1132"/>
      <c r="AO35" s="312">
        <v>933024</v>
      </c>
      <c r="AP35" s="312">
        <v>36716</v>
      </c>
      <c r="AQ35" s="313">
        <v>25215</v>
      </c>
      <c r="AR35" s="314">
        <v>45.6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509</v>
      </c>
      <c r="AL36" s="1131"/>
      <c r="AM36" s="1131"/>
      <c r="AN36" s="1132"/>
      <c r="AO36" s="312">
        <v>56606</v>
      </c>
      <c r="AP36" s="312">
        <v>2228</v>
      </c>
      <c r="AQ36" s="313">
        <v>2095</v>
      </c>
      <c r="AR36" s="314">
        <v>6.3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510</v>
      </c>
      <c r="AL37" s="1131"/>
      <c r="AM37" s="1131"/>
      <c r="AN37" s="1132"/>
      <c r="AO37" s="312" t="s">
        <v>492</v>
      </c>
      <c r="AP37" s="312" t="s">
        <v>492</v>
      </c>
      <c r="AQ37" s="313">
        <v>665</v>
      </c>
      <c r="AR37" s="314" t="s">
        <v>492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511</v>
      </c>
      <c r="AL38" s="1134"/>
      <c r="AM38" s="1134"/>
      <c r="AN38" s="1135"/>
      <c r="AO38" s="315" t="s">
        <v>492</v>
      </c>
      <c r="AP38" s="315" t="s">
        <v>492</v>
      </c>
      <c r="AQ38" s="316">
        <v>8</v>
      </c>
      <c r="AR38" s="304" t="s">
        <v>492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512</v>
      </c>
      <c r="AL39" s="1134"/>
      <c r="AM39" s="1134"/>
      <c r="AN39" s="1135"/>
      <c r="AO39" s="312">
        <v>-3889</v>
      </c>
      <c r="AP39" s="312">
        <v>-153</v>
      </c>
      <c r="AQ39" s="313">
        <v>-3530</v>
      </c>
      <c r="AR39" s="314">
        <v>-95.7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513</v>
      </c>
      <c r="AL40" s="1131"/>
      <c r="AM40" s="1131"/>
      <c r="AN40" s="1132"/>
      <c r="AO40" s="312">
        <v>-2191212</v>
      </c>
      <c r="AP40" s="312">
        <v>-86227</v>
      </c>
      <c r="AQ40" s="313">
        <v>-69409</v>
      </c>
      <c r="AR40" s="314">
        <v>24.2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966652</v>
      </c>
      <c r="AP41" s="312">
        <v>38039</v>
      </c>
      <c r="AQ41" s="313">
        <v>32494</v>
      </c>
      <c r="AR41" s="314">
        <v>17.100000000000001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483</v>
      </c>
      <c r="AN49" s="1127" t="s">
        <v>516</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517</v>
      </c>
      <c r="AO50" s="329" t="s">
        <v>518</v>
      </c>
      <c r="AP50" s="330" t="s">
        <v>519</v>
      </c>
      <c r="AQ50" s="331" t="s">
        <v>520</v>
      </c>
      <c r="AR50" s="332" t="s">
        <v>521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1372448</v>
      </c>
      <c r="AN51" s="334">
        <v>52135</v>
      </c>
      <c r="AO51" s="335">
        <v>43.2</v>
      </c>
      <c r="AP51" s="336">
        <v>68548</v>
      </c>
      <c r="AQ51" s="337">
        <v>3.3</v>
      </c>
      <c r="AR51" s="338">
        <v>39.9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743458</v>
      </c>
      <c r="AN52" s="342">
        <v>28242</v>
      </c>
      <c r="AO52" s="343">
        <v>25.3</v>
      </c>
      <c r="AP52" s="344">
        <v>31673</v>
      </c>
      <c r="AQ52" s="345">
        <v>27</v>
      </c>
      <c r="AR52" s="346">
        <v>-1.7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2776962</v>
      </c>
      <c r="AN53" s="334">
        <v>106381</v>
      </c>
      <c r="AO53" s="335">
        <v>104</v>
      </c>
      <c r="AP53" s="336">
        <v>78575</v>
      </c>
      <c r="AQ53" s="337">
        <v>14.6</v>
      </c>
      <c r="AR53" s="338">
        <v>89.4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2086938</v>
      </c>
      <c r="AN54" s="342">
        <v>79947</v>
      </c>
      <c r="AO54" s="343">
        <v>183.1</v>
      </c>
      <c r="AP54" s="344">
        <v>41766</v>
      </c>
      <c r="AQ54" s="345">
        <v>31.9</v>
      </c>
      <c r="AR54" s="346">
        <v>151.19999999999999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1821356</v>
      </c>
      <c r="AN55" s="334">
        <v>70298</v>
      </c>
      <c r="AO55" s="335">
        <v>-33.9</v>
      </c>
      <c r="AP55" s="336">
        <v>61630</v>
      </c>
      <c r="AQ55" s="337">
        <v>-21.6</v>
      </c>
      <c r="AR55" s="338">
        <v>-12.3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1220888</v>
      </c>
      <c r="AN56" s="342">
        <v>47122</v>
      </c>
      <c r="AO56" s="343">
        <v>-41.1</v>
      </c>
      <c r="AP56" s="344">
        <v>28910</v>
      </c>
      <c r="AQ56" s="345">
        <v>-30.8</v>
      </c>
      <c r="AR56" s="346">
        <v>-10.3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1343790</v>
      </c>
      <c r="AN57" s="334">
        <v>52408</v>
      </c>
      <c r="AO57" s="335">
        <v>-25.4</v>
      </c>
      <c r="AP57" s="336">
        <v>76485</v>
      </c>
      <c r="AQ57" s="337">
        <v>24.1</v>
      </c>
      <c r="AR57" s="338">
        <v>-49.5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620073</v>
      </c>
      <c r="AN58" s="342">
        <v>24183</v>
      </c>
      <c r="AO58" s="343">
        <v>-48.7</v>
      </c>
      <c r="AP58" s="344">
        <v>29566</v>
      </c>
      <c r="AQ58" s="345">
        <v>2.2999999999999998</v>
      </c>
      <c r="AR58" s="346">
        <v>-51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1995174</v>
      </c>
      <c r="AN59" s="334">
        <v>78513</v>
      </c>
      <c r="AO59" s="335">
        <v>49.8</v>
      </c>
      <c r="AP59" s="336">
        <v>112663</v>
      </c>
      <c r="AQ59" s="337">
        <v>47.3</v>
      </c>
      <c r="AR59" s="338">
        <v>2.5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751897</v>
      </c>
      <c r="AN60" s="342">
        <v>29588</v>
      </c>
      <c r="AO60" s="343">
        <v>22.4</v>
      </c>
      <c r="AP60" s="344">
        <v>40851</v>
      </c>
      <c r="AQ60" s="345">
        <v>38.200000000000003</v>
      </c>
      <c r="AR60" s="346">
        <v>-15.8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1861946</v>
      </c>
      <c r="AN61" s="349">
        <v>71947</v>
      </c>
      <c r="AO61" s="350">
        <v>27.5</v>
      </c>
      <c r="AP61" s="351">
        <v>79580</v>
      </c>
      <c r="AQ61" s="352">
        <v>13.5</v>
      </c>
      <c r="AR61" s="338">
        <v>14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1084651</v>
      </c>
      <c r="AN62" s="342">
        <v>41816</v>
      </c>
      <c r="AO62" s="343">
        <v>28.2</v>
      </c>
      <c r="AP62" s="344">
        <v>34553</v>
      </c>
      <c r="AQ62" s="345">
        <v>13.7</v>
      </c>
      <c r="AR62" s="346">
        <v>14.5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TvbvoVfd6LtO1NcJte0J+WblEUbkOiX5J5jEOXvH/s8vORXHVz06ClMQ2uhYPoAQK9bQ3uiTo/XfD7MGivV4g==" saltValue="Ad3zuH+jOaEV8+3OG16+/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480</v>
      </c>
    </row>
    <row r="120" spans="125:125" ht="13.5" hidden="1" customHeight="1" x14ac:dyDescent="0.15"/>
    <row r="121" spans="125:125" ht="13.5" hidden="1" customHeight="1" x14ac:dyDescent="0.15">
      <c r="DU121" s="259"/>
    </row>
  </sheetData>
  <sheetProtection algorithmName="SHA-512" hashValue="KLQ+WOnx4pVXAdFMVGH1FpxmoTLc8PWaDFx7AClJPUzHRw4s+iwx3mLLMToFTg+GfTn//aztpRzrnzxWYvcCQw==" saltValue="k/GJxZ5o3Uc2av1MJR9b0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480</v>
      </c>
    </row>
  </sheetData>
  <sheetProtection algorithmName="SHA-512" hashValue="bowKRsNqQ/dpjy46ZJFSsJWWD3Rf+l8fqP1PB8/uVSZzYVklh+3aLkqGkoN9m4MtTvZeQtDPClBnJFr1eD+MCQ==" saltValue="DPExvjJjT1I5daGmNwdqe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42.02</v>
      </c>
      <c r="G47" s="12">
        <v>40.44</v>
      </c>
      <c r="H47" s="12">
        <v>39</v>
      </c>
      <c r="I47" s="12">
        <v>40.520000000000003</v>
      </c>
      <c r="J47" s="13">
        <v>40.04</v>
      </c>
    </row>
    <row r="48" spans="2:10" ht="57.75" customHeight="1" x14ac:dyDescent="0.15">
      <c r="B48" s="14"/>
      <c r="C48" s="1141" t="s">
        <v>4</v>
      </c>
      <c r="D48" s="1141"/>
      <c r="E48" s="1142"/>
      <c r="F48" s="15">
        <v>3.71</v>
      </c>
      <c r="G48" s="16">
        <v>3.54</v>
      </c>
      <c r="H48" s="16">
        <v>4.45</v>
      </c>
      <c r="I48" s="16">
        <v>3.68</v>
      </c>
      <c r="J48" s="17">
        <v>4.0999999999999996</v>
      </c>
    </row>
    <row r="49" spans="2:10" ht="57.75" customHeight="1" thickBot="1" x14ac:dyDescent="0.2">
      <c r="B49" s="18"/>
      <c r="C49" s="1143" t="s">
        <v>5</v>
      </c>
      <c r="D49" s="1143"/>
      <c r="E49" s="1144"/>
      <c r="F49" s="19">
        <v>4.76</v>
      </c>
      <c r="G49" s="20">
        <v>0.02</v>
      </c>
      <c r="H49" s="20">
        <v>1.0900000000000001</v>
      </c>
      <c r="I49" s="20" t="s">
        <v>535</v>
      </c>
      <c r="J49" s="21">
        <v>7.42</v>
      </c>
    </row>
    <row r="50" spans="2:10" x14ac:dyDescent="0.15"/>
  </sheetData>
  <sheetProtection algorithmName="SHA-512" hashValue="iVuZ51eoNTCRbMsR+F+se1/Tl35dsy/BEC3SjUgFTmXLz8864ej4PSbZIqb2v6m/YcJKFb3i6PuhQAOADtlAoA==" saltValue="5gfBGUbEWuODxdljSyaLC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2025-03-13T04:47:51Z</cp:lastPrinted>
  <dcterms:created xsi:type="dcterms:W3CDTF">2025-02-19T03:55:28Z</dcterms:created>
  <dcterms:modified xsi:type="dcterms:W3CDTF">2025-08-28T02:59:22Z</dcterms:modified>
  <cp:category/>
</cp:coreProperties>
</file>